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7601010000)\04_契約\00_共通\03_公契約基本条例関係\報告書等様式\R4.12.31\"/>
    </mc:Choice>
  </mc:AlternateContent>
  <xr:revisionPtr revIDLastSave="0" documentId="13_ncr:1_{5FEA51A5-EAC8-4AA6-A4E0-DADDD63731C6}" xr6:coauthVersionLast="47" xr6:coauthVersionMax="47" xr10:uidLastSave="{00000000-0000-0000-0000-000000000000}"/>
  <bookViews>
    <workbookView xWindow="20370" yWindow="-120" windowWidth="19440" windowHeight="15000" xr2:uid="{8F1ACD18-5CD1-41FD-82DA-B21812C2BECE}"/>
  </bookViews>
  <sheets>
    <sheet name="様式１の２" sheetId="1" r:id="rId1"/>
    <sheet name="京都市作業用" sheetId="2" state="hidden" r:id="rId2"/>
  </sheets>
  <definedNames>
    <definedName name="_xlnm.Print_Area" localSheetId="0">様式１の２!$A$1:$S$67</definedName>
    <definedName name="健康保険">様式１の２!$AF$19:$AF$20</definedName>
    <definedName name="雇用通知">様式１の２!$AF$5:$AF$7</definedName>
    <definedName name="雇用保険">様式１の２!$AF$16:$AF$18</definedName>
    <definedName name="厚生年金保険">様式１の２!$AF$21:$AF$22</definedName>
    <definedName name="最低賃金">様式１の２!$AF$27:$AF$28</definedName>
    <definedName name="三六協定">様式１の２!$AF$8:$AF$12</definedName>
    <definedName name="就業規則の周知">様式１の２!$AF$3:$AF$4</definedName>
    <definedName name="就業規則の届出">様式１の２!$AF$1:$AF$2</definedName>
    <definedName name="賃金支払">様式１の２!$AF$24:$AF$26</definedName>
    <definedName name="賃金台帳">様式１の２!$AF$23</definedName>
    <definedName name="労災保険">様式１の２!$AF$13:$AF$15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65" i="1" l="1"/>
  <c r="U64" i="1"/>
  <c r="V63" i="1"/>
  <c r="V61" i="1"/>
  <c r="V59" i="1"/>
  <c r="U59" i="1"/>
  <c r="U58" i="1"/>
  <c r="V57" i="1"/>
  <c r="T56" i="1"/>
  <c r="A71" i="1" s="1"/>
  <c r="T55" i="1"/>
  <c r="U63" i="1" s="1"/>
  <c r="U51" i="1"/>
  <c r="U50" i="1"/>
  <c r="U49" i="1"/>
  <c r="U43" i="1"/>
  <c r="U42" i="1"/>
  <c r="U40" i="1"/>
  <c r="U39" i="1"/>
  <c r="U38" i="1"/>
  <c r="U37" i="1"/>
  <c r="U36" i="1"/>
  <c r="U35" i="1"/>
  <c r="U34" i="1"/>
  <c r="U33" i="1"/>
  <c r="U32" i="1"/>
  <c r="U31" i="1"/>
  <c r="U30" i="1"/>
  <c r="U18" i="1"/>
  <c r="U17" i="1"/>
  <c r="C17" i="1"/>
  <c r="U16" i="1"/>
  <c r="U15" i="1"/>
  <c r="U14" i="1"/>
  <c r="U13" i="1"/>
  <c r="U12" i="1"/>
  <c r="T12" i="1"/>
  <c r="U11" i="1"/>
  <c r="U10" i="1"/>
  <c r="U9" i="1"/>
  <c r="U2" i="1"/>
  <c r="U1" i="1"/>
  <c r="U60" i="1" l="1"/>
  <c r="U66" i="1"/>
  <c r="U61" i="1"/>
  <c r="U67" i="1"/>
  <c r="U57" i="1"/>
  <c r="T68" i="1" s="1"/>
  <c r="A69" i="1" s="1"/>
  <c r="U62" i="1"/>
  <c r="U68" i="1"/>
  <c r="AC3" i="2"/>
  <c r="AD3" i="2"/>
  <c r="AB3" i="2"/>
  <c r="I3" i="2" l="1"/>
  <c r="E3" i="2"/>
  <c r="D3" i="2"/>
  <c r="M3" i="2" l="1"/>
  <c r="L3" i="2"/>
  <c r="K3" i="2"/>
  <c r="AG6" i="2"/>
  <c r="AG5" i="2"/>
  <c r="AG4" i="2"/>
  <c r="AG3" i="2"/>
  <c r="AE6" i="2"/>
  <c r="AE5" i="2"/>
  <c r="AE4" i="2"/>
  <c r="AF6" i="2"/>
  <c r="AF5" i="2"/>
  <c r="AF4" i="2"/>
  <c r="AF3" i="2"/>
  <c r="AE3" i="2"/>
  <c r="Z3" i="2"/>
  <c r="Y3" i="2"/>
  <c r="X3" i="2"/>
  <c r="W3" i="2"/>
  <c r="V3" i="2"/>
  <c r="U3" i="2"/>
  <c r="T3" i="2"/>
  <c r="S3" i="2"/>
  <c r="R3" i="2"/>
  <c r="Q3" i="2"/>
  <c r="T57" i="1" l="1"/>
  <c r="T30" i="1"/>
  <c r="T17" i="1"/>
  <c r="T13" i="1"/>
  <c r="P3" i="2" l="1"/>
  <c r="AA3" i="2" s="1"/>
  <c r="T44" i="1"/>
  <c r="T43" i="1"/>
  <c r="T51" i="1"/>
  <c r="T50" i="1"/>
  <c r="T49" i="1"/>
  <c r="T40" i="1" l="1"/>
  <c r="T39" i="1"/>
  <c r="T38" i="1"/>
  <c r="T37" i="1"/>
  <c r="T36" i="1"/>
  <c r="T35" i="1"/>
  <c r="T34" i="1"/>
  <c r="T33" i="1"/>
  <c r="T32" i="1"/>
  <c r="T31" i="1"/>
  <c r="O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usui</author>
    <author>usui2</author>
  </authors>
  <commentList>
    <comment ref="A6" authorId="0" shapeId="0" xr:uid="{6141D839-9940-4D4F-84FC-0E85766EEC92}">
      <text>
        <r>
          <rPr>
            <sz val="9"/>
            <color indexed="81"/>
            <rFont val="ＭＳ Ｐ明朝"/>
            <family val="1"/>
            <charset val="128"/>
          </rPr>
          <t>※　プルダウンから宛先を選択してください。</t>
        </r>
      </text>
    </comment>
    <comment ref="S7" authorId="0" shapeId="0" xr:uid="{89668BDF-9B08-44F0-81FC-E44C256A7F9F}">
      <text>
        <r>
          <rPr>
            <sz val="9"/>
            <color indexed="81"/>
            <rFont val="MS P ゴシック"/>
            <family val="3"/>
            <charset val="128"/>
          </rPr>
          <t>※　この項目は，対象下請負者等から対象受注者に本報告書の提出があった場合に対象受注者が記入してください。</t>
        </r>
      </text>
    </comment>
    <comment ref="C10" authorId="1" shapeId="0" xr:uid="{0E5A5F59-B461-4FB8-856F-46BAFC3A69FA}">
      <text>
        <r>
          <rPr>
            <sz val="9"/>
            <color indexed="81"/>
            <rFont val="ＭＳ Ｐゴシック"/>
            <family val="3"/>
            <charset val="128"/>
          </rPr>
          <t>※　入札案件など契約番号を有する案件については，記入してください。</t>
        </r>
      </text>
    </comment>
    <comment ref="Q10" authorId="0" shapeId="0" xr:uid="{AFAB0EBF-FA72-42D7-9DEE-404918A325EE}">
      <text>
        <r>
          <rPr>
            <sz val="9"/>
            <color indexed="81"/>
            <rFont val="MS P ゴシック"/>
            <family val="3"/>
            <charset val="128"/>
          </rPr>
          <t>※この項目は，再委託契約，再々委託契約，人材派遣契約等を受注した対象下請負者等が記入してください。</t>
        </r>
      </text>
    </comment>
    <comment ref="A13" authorId="0" shapeId="0" xr:uid="{8EECAB8A-4D59-4337-B904-4CDC89C67045}">
      <text>
        <r>
          <rPr>
            <sz val="9"/>
            <color indexed="81"/>
            <rFont val="ＭＳ Ｐゴシック"/>
            <family val="3"/>
            <charset val="128"/>
          </rPr>
          <t>※　プルダウンから「対象受注者」又は「対象下請負者等」を選択してください。</t>
        </r>
      </text>
    </comment>
    <comment ref="O14" authorId="0" shapeId="0" xr:uid="{0A613EE1-B890-4072-89D6-104E9FF580DE}">
      <text>
        <r>
          <rPr>
            <sz val="9"/>
            <color indexed="81"/>
            <rFont val="ＭＳ Ｐゴシック"/>
            <family val="3"/>
            <charset val="128"/>
          </rPr>
          <t>※　プルダウンから「有」又は「無」を選択してください。</t>
        </r>
      </text>
    </comment>
    <comment ref="P28" authorId="0" shapeId="0" xr:uid="{442702B7-BC4D-441C-B1F8-0642380B9054}">
      <text>
        <r>
          <rPr>
            <sz val="9"/>
            <color indexed="81"/>
            <rFont val="MS P ゴシック"/>
            <family val="3"/>
            <charset val="128"/>
          </rPr>
          <t>※　プルダウンから「はい」又は「いいえ」のいずれかのセルに，「○」を選択してください。</t>
        </r>
      </text>
    </comment>
    <comment ref="L47" authorId="0" shapeId="0" xr:uid="{EF8AF81B-5BD9-489A-8A7E-72130302B5E4}">
      <text>
        <r>
          <rPr>
            <sz val="9"/>
            <color indexed="81"/>
            <rFont val="MS P ゴシック"/>
            <family val="3"/>
            <charset val="128"/>
          </rPr>
          <t>※　プルダウンから「はい」又は「いいえ」のいずれかのセルに，「○」を選択してください。</t>
        </r>
      </text>
    </comment>
    <comment ref="A56" authorId="0" shapeId="0" xr:uid="{D84A508B-C344-498D-9B4C-07AB4F103449}">
      <text>
        <r>
          <rPr>
            <sz val="9"/>
            <color indexed="81"/>
            <rFont val="MS P ゴシック"/>
            <family val="3"/>
            <charset val="128"/>
          </rPr>
          <t>※　プルダウンから，１で「いいえ」を記入した設問番号を選択してください。</t>
        </r>
      </text>
    </comment>
    <comment ref="C57" authorId="0" shapeId="0" xr:uid="{8E8451D0-6F4D-434B-80D8-A97D670D3947}">
      <text>
        <r>
          <rPr>
            <sz val="9"/>
            <color indexed="81"/>
            <rFont val="MS P ゴシック"/>
            <family val="3"/>
            <charset val="128"/>
          </rPr>
          <t>※　「いいえ」とした理由について，
①左で選択した設問番号に対応したプルダウンから選択するか，または，
②直接入力してください。</t>
        </r>
      </text>
    </comment>
    <comment ref="I57" authorId="0" shapeId="0" xr:uid="{94C61817-7E8F-4C08-A70C-1E38CB63D17E}">
      <text>
        <r>
          <rPr>
            <sz val="9"/>
            <color indexed="81"/>
            <rFont val="MS P ゴシック"/>
            <family val="3"/>
            <charset val="128"/>
          </rPr>
          <t>※　プルダウンから，「あり」又は「なし」を選択してください。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keiyakuka</author>
  </authors>
  <commentList>
    <comment ref="O1" authorId="0" shapeId="0" xr:uid="{211AFE19-E183-4CB9-B449-C2ABEF80FF3B}">
      <text>
        <r>
          <rPr>
            <b/>
            <sz val="11"/>
            <color indexed="81"/>
            <rFont val="ＭＳ Ｐゴシック"/>
            <family val="3"/>
            <charset val="128"/>
          </rPr>
          <t>労働者数「なし」の場合は「一人親方」と入力</t>
        </r>
        <r>
          <rPr>
            <sz val="9"/>
            <color indexed="81"/>
            <rFont val="ＭＳ Ｐゴシック"/>
            <family val="3"/>
            <charset val="128"/>
          </rPr>
          <t xml:space="preserve">
</t>
        </r>
      </text>
    </comment>
    <comment ref="P2" authorId="0" shapeId="0" xr:uid="{09A07798-F60D-4D92-A78A-00ADC540A9A9}">
      <text>
        <r>
          <rPr>
            <b/>
            <sz val="11"/>
            <color indexed="81"/>
            <rFont val="ＭＳ Ｐゴシック"/>
            <family val="3"/>
            <charset val="128"/>
          </rPr>
          <t>10人未満の場合は「10人未満」と入力</t>
        </r>
      </text>
    </comment>
    <comment ref="K3" authorId="1" shapeId="0" xr:uid="{1ABFE15B-025E-4379-A00B-61F91D4C8AA9}">
      <text>
        <r>
          <rPr>
            <b/>
            <sz val="9"/>
            <color indexed="81"/>
            <rFont val="MS P ゴシック"/>
            <family val="3"/>
            <charset val="128"/>
          </rPr>
          <t>○関数を修正しました。
・参加資格「有」の場合→ブランク
・参加資格「無」の場合→商号・名称をコピー
○フォントを他と合わせました。　</t>
        </r>
      </text>
    </comment>
    <comment ref="L3" authorId="1" shapeId="0" xr:uid="{5AE5464A-6445-4E7B-93E7-2814EAD523EE}">
      <text>
        <r>
          <rPr>
            <b/>
            <sz val="9"/>
            <color indexed="81"/>
            <rFont val="MS P ゴシック"/>
            <family val="3"/>
            <charset val="128"/>
          </rPr>
          <t>○関数を修正しました。
・参加資格「有」の場合→ブランク
・参加資格「無」の場合→代表者をコピー
○フォントを他と合わせました。　</t>
        </r>
      </text>
    </comment>
    <comment ref="M3" authorId="1" shapeId="0" xr:uid="{4F802EC1-8A64-4828-AA31-3A2CD6FD06CD}">
      <text>
        <r>
          <rPr>
            <b/>
            <sz val="9"/>
            <color indexed="81"/>
            <rFont val="MS P ゴシック"/>
            <family val="3"/>
            <charset val="128"/>
          </rPr>
          <t>○関数を修正しました。
・参加資格「有」の場合→ブランク
・参加資格「無」の場合→所在地をコピー
（※提出一覧へコピペした後，市内又は市外に修正する想定）
○フォントを他と合わせました。　</t>
        </r>
      </text>
    </comment>
    <comment ref="AB3" authorId="1" shapeId="0" xr:uid="{6592321E-3A7D-4CEE-A37C-EE463DC2DCFC}">
      <text>
        <r>
          <rPr>
            <b/>
            <sz val="9"/>
            <color indexed="81"/>
            <rFont val="MS P ゴシック"/>
            <family val="3"/>
            <charset val="128"/>
          </rPr>
          <t>○関数を修正しました。
・「はい」と「いいえ」の両方が入力されるように修正
（※ＡＣ，ＡＤも同様に修正）</t>
        </r>
      </text>
    </comment>
  </commentList>
</comments>
</file>

<file path=xl/sharedStrings.xml><?xml version="1.0" encoding="utf-8"?>
<sst xmlns="http://schemas.openxmlformats.org/spreadsheetml/2006/main" count="245" uniqueCount="165">
  <si>
    <t>労働関係法令遵守状況報告書</t>
  </si>
  <si>
    <t>（対象受注者あて）　　　　　　　　　　　　　　　　　　　　　</t>
  </si>
  <si>
    <t>対象公契約の契約期間</t>
  </si>
  <si>
    <t>全労働者数</t>
    <phoneticPr fontId="3"/>
  </si>
  <si>
    <t>名</t>
    <phoneticPr fontId="3"/>
  </si>
  <si>
    <t>１への記入をお願いします。</t>
    <phoneticPr fontId="3"/>
  </si>
  <si>
    <t>２への記入をお願いします。</t>
    <phoneticPr fontId="3"/>
  </si>
  <si>
    <t>区分</t>
  </si>
  <si>
    <t>項目</t>
  </si>
  <si>
    <t>回答</t>
  </si>
  <si>
    <t>以下の項目のいずれかに○を記入してください。</t>
  </si>
  <si>
    <t>はい</t>
  </si>
  <si>
    <t>いいえ</t>
  </si>
  <si>
    <t>労働条件</t>
  </si>
  <si>
    <t>⑵　就業規則の周知を労働者に行っていますか。</t>
  </si>
  <si>
    <t>労働時間</t>
  </si>
  <si>
    <t>保険</t>
  </si>
  <si>
    <t>⑸　労災保険に加入していますか。</t>
  </si>
  <si>
    <t>⑹　雇用保険に加入していますか。</t>
  </si>
  <si>
    <t>⑺　健康保険に加入していますか。</t>
  </si>
  <si>
    <t>⑻　厚生年金保険に加入していますか。</t>
  </si>
  <si>
    <t>賃金</t>
  </si>
  <si>
    <t>下記の賃金額</t>
  </si>
  <si>
    <t>２　従業員がいない個人事業主の労働環境等に係るチェック項目</t>
  </si>
  <si>
    <t>⑴　労災保険に加入していますか。</t>
  </si>
  <si>
    <t>⑵　健康保険に加入していますか。</t>
  </si>
  <si>
    <t>⑶　国民年金に加入していますか。</t>
  </si>
  <si>
    <t>３　労働環境改善予定</t>
  </si>
  <si>
    <t>法令上の義務</t>
  </si>
  <si>
    <t>希望提出期限</t>
  </si>
  <si>
    <t>なし</t>
  </si>
  <si>
    <t>はい</t>
    <phoneticPr fontId="3"/>
  </si>
  <si>
    <t>いいえ</t>
    <phoneticPr fontId="3"/>
  </si>
  <si>
    <t>所在地</t>
    <rPh sb="0" eb="3">
      <t>ショザイチ</t>
    </rPh>
    <phoneticPr fontId="3"/>
  </si>
  <si>
    <t>担当者氏名</t>
    <rPh sb="0" eb="3">
      <t>タントウシャ</t>
    </rPh>
    <rPh sb="3" eb="5">
      <t>シメイ</t>
    </rPh>
    <phoneticPr fontId="3"/>
  </si>
  <si>
    <t>本市競争入札有資格者名簿への登載</t>
    <rPh sb="0" eb="2">
      <t>ホンシ</t>
    </rPh>
    <rPh sb="2" eb="4">
      <t>キョウソウ</t>
    </rPh>
    <rPh sb="4" eb="6">
      <t>ニュウサツ</t>
    </rPh>
    <rPh sb="6" eb="10">
      <t>ユウシカクシャ</t>
    </rPh>
    <rPh sb="10" eb="12">
      <t>メイボ</t>
    </rPh>
    <rPh sb="14" eb="16">
      <t>トウサイ</t>
    </rPh>
    <phoneticPr fontId="3"/>
  </si>
  <si>
    <t>有</t>
    <rPh sb="0" eb="1">
      <t>アリ</t>
    </rPh>
    <phoneticPr fontId="3"/>
  </si>
  <si>
    <t>無</t>
    <rPh sb="0" eb="1">
      <t>ナ</t>
    </rPh>
    <phoneticPr fontId="3"/>
  </si>
  <si>
    <t>日</t>
    <phoneticPr fontId="3"/>
  </si>
  <si>
    <t>年</t>
    <phoneticPr fontId="3"/>
  </si>
  <si>
    <t>月</t>
    <phoneticPr fontId="3"/>
  </si>
  <si>
    <t>※　受注者受付年月日　　</t>
    <phoneticPr fontId="3"/>
  </si>
  <si>
    <t>京都市公契約基本条例第１２条の規定により提出します。</t>
    <phoneticPr fontId="3"/>
  </si>
  <si>
    <t>名</t>
    <phoneticPr fontId="3"/>
  </si>
  <si>
    <t>内訳：正社員　　</t>
    <phoneticPr fontId="3"/>
  </si>
  <si>
    <t>なし</t>
    <phoneticPr fontId="3"/>
  </si>
  <si>
    <t>○</t>
    <phoneticPr fontId="3"/>
  </si>
  <si>
    <t>対象下請負者等</t>
  </si>
  <si>
    <t>対象受注者</t>
    <phoneticPr fontId="3"/>
  </si>
  <si>
    <t>　　　最も低い賃金単価　：時給　　　　　　　　　　　　</t>
    <phoneticPr fontId="3"/>
  </si>
  <si>
    <t>円</t>
    <phoneticPr fontId="3"/>
  </si>
  <si>
    <t>項目</t>
    <phoneticPr fontId="3"/>
  </si>
  <si>
    <t>区分</t>
    <phoneticPr fontId="3"/>
  </si>
  <si>
    <t>希望提出期限まで措置結果報告書を提出できない理由</t>
    <phoneticPr fontId="3"/>
  </si>
  <si>
    <t>派遣社員　　</t>
    <phoneticPr fontId="3"/>
  </si>
  <si>
    <t>対象公契約の名称</t>
    <phoneticPr fontId="3"/>
  </si>
  <si>
    <t>設問番号</t>
    <phoneticPr fontId="3"/>
  </si>
  <si>
    <t>あり</t>
    <phoneticPr fontId="3"/>
  </si>
  <si>
    <t>対象公契約の契約番号</t>
    <phoneticPr fontId="3"/>
  </si>
  <si>
    <t>（１）</t>
    <phoneticPr fontId="3"/>
  </si>
  <si>
    <t>（２）</t>
    <phoneticPr fontId="3"/>
  </si>
  <si>
    <t>（３）</t>
  </si>
  <si>
    <t>（４）</t>
  </si>
  <si>
    <t>（５）</t>
  </si>
  <si>
    <t>（６）</t>
  </si>
  <si>
    <t>（７）</t>
  </si>
  <si>
    <t>（１０）</t>
  </si>
  <si>
    <t>（１１）</t>
  </si>
  <si>
    <t>事業者等（※１）</t>
    <rPh sb="0" eb="2">
      <t>ジギョウ</t>
    </rPh>
    <rPh sb="2" eb="3">
      <t>シャ</t>
    </rPh>
    <rPh sb="3" eb="4">
      <t>トウ</t>
    </rPh>
    <phoneticPr fontId="3"/>
  </si>
  <si>
    <t>商号又は
名称</t>
    <rPh sb="0" eb="2">
      <t>ショウゴウ</t>
    </rPh>
    <rPh sb="2" eb="3">
      <t>マタ</t>
    </rPh>
    <rPh sb="5" eb="7">
      <t>メイショウ</t>
    </rPh>
    <phoneticPr fontId="3"/>
  </si>
  <si>
    <t>代表者の
氏名</t>
    <rPh sb="0" eb="3">
      <t>ダイヒョウシャ</t>
    </rPh>
    <rPh sb="5" eb="7">
      <t>シメイ</t>
    </rPh>
    <phoneticPr fontId="3"/>
  </si>
  <si>
    <t>⑾　最低賃金法に定める賃金額以上の賃金を労働者に支払って
　いますか。</t>
    <phoneticPr fontId="3"/>
  </si>
  <si>
    <t>⑿　本件業務に従事する労働者で最も低い賃金単価はいくらですか。</t>
    <phoneticPr fontId="3"/>
  </si>
  <si>
    <t>名（人材派遣事業者のみ記入）</t>
    <phoneticPr fontId="3"/>
  </si>
  <si>
    <r>
      <t>回答</t>
    </r>
    <r>
      <rPr>
        <sz val="9"/>
        <color theme="1"/>
        <rFont val="ＭＳ 明朝"/>
        <family val="1"/>
        <charset val="128"/>
      </rPr>
      <t>（以下の項目のいずれかに
○を記入してください。）</t>
    </r>
    <phoneticPr fontId="3"/>
  </si>
  <si>
    <t>　以下の項目に記入してください。</t>
    <phoneticPr fontId="3"/>
  </si>
  <si>
    <t>（８）</t>
  </si>
  <si>
    <t>最低賃金の減額の特例の許可を受けているため</t>
    <rPh sb="0" eb="2">
      <t>サイテイ</t>
    </rPh>
    <rPh sb="2" eb="4">
      <t>チンギン</t>
    </rPh>
    <rPh sb="5" eb="7">
      <t>ゲンガク</t>
    </rPh>
    <rPh sb="8" eb="10">
      <t>トクレイ</t>
    </rPh>
    <rPh sb="11" eb="13">
      <t>キョカ</t>
    </rPh>
    <rPh sb="14" eb="15">
      <t>ウ</t>
    </rPh>
    <phoneticPr fontId="3"/>
  </si>
  <si>
    <t>週単位で法定の労働時間を超えないため</t>
    <phoneticPr fontId="3"/>
  </si>
  <si>
    <t>月単位で法定の労働時間を超えないため</t>
    <rPh sb="0" eb="1">
      <t>ツキ</t>
    </rPh>
    <phoneticPr fontId="3"/>
  </si>
  <si>
    <t>下請のみを行っているため</t>
    <rPh sb="5" eb="6">
      <t>オコナ</t>
    </rPh>
    <phoneticPr fontId="3"/>
  </si>
  <si>
    <t>年　　月</t>
    <rPh sb="0" eb="1">
      <t>ネン</t>
    </rPh>
    <rPh sb="3" eb="4">
      <t>ツキ</t>
    </rPh>
    <phoneticPr fontId="3"/>
  </si>
  <si>
    <t>＜エラーチェック結果＞</t>
    <rPh sb="8" eb="10">
      <t>ケッカ</t>
    </rPh>
    <phoneticPr fontId="3"/>
  </si>
  <si>
    <t>連絡先
電話番号</t>
    <phoneticPr fontId="3"/>
  </si>
  <si>
    <t>（９）</t>
    <phoneticPr fontId="3"/>
  </si>
  <si>
    <t>＜労働関係法令違反＞</t>
    <rPh sb="1" eb="3">
      <t>ロウドウ</t>
    </rPh>
    <rPh sb="3" eb="5">
      <t>カンケイ</t>
    </rPh>
    <rPh sb="5" eb="7">
      <t>ホウレイ</t>
    </rPh>
    <rPh sb="7" eb="9">
      <t>イハン</t>
    </rPh>
    <phoneticPr fontId="3"/>
  </si>
  <si>
    <t>全ての従業員が適用除外者（所定労働時間が週20時間未満など）であるため</t>
    <rPh sb="0" eb="1">
      <t>スベ</t>
    </rPh>
    <rPh sb="3" eb="6">
      <t>ジュウギョウイン</t>
    </rPh>
    <rPh sb="7" eb="9">
      <t>テキヨウ</t>
    </rPh>
    <rPh sb="9" eb="11">
      <t>ジョガイ</t>
    </rPh>
    <rPh sb="11" eb="12">
      <t>シャ</t>
    </rPh>
    <rPh sb="13" eb="15">
      <t>ショテイ</t>
    </rPh>
    <rPh sb="25" eb="27">
      <t>ミマン</t>
    </rPh>
    <phoneticPr fontId="3"/>
  </si>
  <si>
    <t>就業規則の届出</t>
    <rPh sb="0" eb="1">
      <t>シュウギョウ</t>
    </rPh>
    <rPh sb="1" eb="3">
      <t>キソク</t>
    </rPh>
    <rPh sb="4" eb="6">
      <t>トドケデ</t>
    </rPh>
    <phoneticPr fontId="3"/>
  </si>
  <si>
    <t>就業規則の周知</t>
    <rPh sb="0" eb="1">
      <t>シュウギョウ</t>
    </rPh>
    <rPh sb="1" eb="3">
      <t>キソク</t>
    </rPh>
    <rPh sb="4" eb="6">
      <t>シュウチ</t>
    </rPh>
    <phoneticPr fontId="3"/>
  </si>
  <si>
    <t>雇用通知</t>
    <rPh sb="0" eb="1">
      <t>コヨウ</t>
    </rPh>
    <rPh sb="1" eb="3">
      <t>ツウチ</t>
    </rPh>
    <phoneticPr fontId="3"/>
  </si>
  <si>
    <t>労災保険</t>
    <rPh sb="0" eb="1">
      <t>ロウサイ</t>
    </rPh>
    <rPh sb="1" eb="3">
      <t>ホケン</t>
    </rPh>
    <phoneticPr fontId="3"/>
  </si>
  <si>
    <t>雇用保険</t>
    <rPh sb="0" eb="1">
      <t>コヨウ</t>
    </rPh>
    <rPh sb="1" eb="3">
      <t>ホケン</t>
    </rPh>
    <phoneticPr fontId="3"/>
  </si>
  <si>
    <t>健康保険</t>
    <rPh sb="0" eb="1">
      <t>ケンコウ</t>
    </rPh>
    <rPh sb="1" eb="3">
      <t>ホケン</t>
    </rPh>
    <phoneticPr fontId="3"/>
  </si>
  <si>
    <t>厚生年金保険</t>
    <rPh sb="0" eb="5">
      <t>コウセイネンキンホケン</t>
    </rPh>
    <phoneticPr fontId="3"/>
  </si>
  <si>
    <t>賃金台帳</t>
    <rPh sb="0" eb="1">
      <t>チンギン</t>
    </rPh>
    <rPh sb="1" eb="3">
      <t>ダイチョウ</t>
    </rPh>
    <phoneticPr fontId="3"/>
  </si>
  <si>
    <t>賃金支払</t>
    <rPh sb="0" eb="1">
      <t>チンギン</t>
    </rPh>
    <rPh sb="1" eb="3">
      <t>シハラ</t>
    </rPh>
    <phoneticPr fontId="3"/>
  </si>
  <si>
    <t>最低賃金</t>
    <rPh sb="0" eb="1">
      <t>サイテイ</t>
    </rPh>
    <rPh sb="1" eb="3">
      <t>チンギン</t>
    </rPh>
    <phoneticPr fontId="3"/>
  </si>
  <si>
    <t>三六協定</t>
    <rPh sb="0" eb="1">
      <t>サンロク</t>
    </rPh>
    <rPh sb="1" eb="3">
      <t>キョウテイ</t>
    </rPh>
    <phoneticPr fontId="3"/>
  </si>
  <si>
    <t>（様式１の２）</t>
    <phoneticPr fontId="3"/>
  </si>
  <si>
    <t>（役務に係る業務委託契約）</t>
    <rPh sb="1" eb="3">
      <t>エキム</t>
    </rPh>
    <rPh sb="4" eb="5">
      <t>カカ</t>
    </rPh>
    <rPh sb="6" eb="8">
      <t>ギョウム</t>
    </rPh>
    <rPh sb="8" eb="10">
      <t>イタク</t>
    </rPh>
    <phoneticPr fontId="3"/>
  </si>
  <si>
    <t>再委託契約等の契約期間
（※２）</t>
    <rPh sb="0" eb="3">
      <t>サイイタク</t>
    </rPh>
    <rPh sb="3" eb="5">
      <t>ケイヤク</t>
    </rPh>
    <phoneticPr fontId="3"/>
  </si>
  <si>
    <t>　</t>
    <phoneticPr fontId="3"/>
  </si>
  <si>
    <t>京都市長あて</t>
    <rPh sb="0" eb="4">
      <t>キョウトシチョウ</t>
    </rPh>
    <phoneticPr fontId="3"/>
  </si>
  <si>
    <t>京都市公営企業管理者上下水道局長あて</t>
    <phoneticPr fontId="3"/>
  </si>
  <si>
    <t>京都市公営企業管理者交通局長あて</t>
    <phoneticPr fontId="3"/>
  </si>
  <si>
    <t>法令上の
義務</t>
    <rPh sb="0" eb="3">
      <t>ホウレイジョウ</t>
    </rPh>
    <rPh sb="5" eb="7">
      <t>ギム</t>
    </rPh>
    <phoneticPr fontId="30"/>
  </si>
  <si>
    <t>いいえとした
理由</t>
    <rPh sb="7" eb="9">
      <t>リユウ</t>
    </rPh>
    <phoneticPr fontId="30"/>
  </si>
  <si>
    <t>国民
年金</t>
    <rPh sb="0" eb="2">
      <t>コクミン</t>
    </rPh>
    <rPh sb="3" eb="5">
      <t>ネンキン</t>
    </rPh>
    <phoneticPr fontId="30"/>
  </si>
  <si>
    <t>健康
保険</t>
    <rPh sb="0" eb="2">
      <t>ケンコウ</t>
    </rPh>
    <rPh sb="3" eb="5">
      <t>ホケン</t>
    </rPh>
    <phoneticPr fontId="30"/>
  </si>
  <si>
    <t>労災
保険</t>
    <rPh sb="0" eb="2">
      <t>ロウサイ</t>
    </rPh>
    <rPh sb="3" eb="5">
      <t>ホケン</t>
    </rPh>
    <phoneticPr fontId="30"/>
  </si>
  <si>
    <t>最低
賃金額</t>
    <rPh sb="0" eb="2">
      <t>サイテイ</t>
    </rPh>
    <rPh sb="3" eb="5">
      <t>チンギン</t>
    </rPh>
    <rPh sb="5" eb="6">
      <t>ガク</t>
    </rPh>
    <phoneticPr fontId="30"/>
  </si>
  <si>
    <t>賃金
支払</t>
    <rPh sb="0" eb="2">
      <t>チンギン</t>
    </rPh>
    <rPh sb="3" eb="5">
      <t>シハラ</t>
    </rPh>
    <phoneticPr fontId="30"/>
  </si>
  <si>
    <t>賃金
台帳</t>
    <rPh sb="0" eb="2">
      <t>チンギン</t>
    </rPh>
    <rPh sb="3" eb="5">
      <t>ダイチョウ</t>
    </rPh>
    <phoneticPr fontId="30"/>
  </si>
  <si>
    <t>厚生
年金</t>
    <rPh sb="0" eb="2">
      <t>コウセイ</t>
    </rPh>
    <rPh sb="3" eb="5">
      <t>ネンキン</t>
    </rPh>
    <phoneticPr fontId="30"/>
  </si>
  <si>
    <t>雇用
保険</t>
    <rPh sb="0" eb="2">
      <t>コヨウ</t>
    </rPh>
    <rPh sb="3" eb="5">
      <t>ホケン</t>
    </rPh>
    <phoneticPr fontId="30"/>
  </si>
  <si>
    <t>36協定
届出</t>
    <rPh sb="2" eb="4">
      <t>キョウテイ</t>
    </rPh>
    <rPh sb="5" eb="6">
      <t>トド</t>
    </rPh>
    <rPh sb="6" eb="7">
      <t>デ</t>
    </rPh>
    <phoneticPr fontId="30"/>
  </si>
  <si>
    <t>雇用
通知</t>
    <rPh sb="0" eb="2">
      <t>コヨウ</t>
    </rPh>
    <rPh sb="3" eb="5">
      <t>ツウチ</t>
    </rPh>
    <phoneticPr fontId="30"/>
  </si>
  <si>
    <t>就業規則
周知</t>
    <rPh sb="0" eb="2">
      <t>シュウギョウ</t>
    </rPh>
    <rPh sb="2" eb="4">
      <t>キソク</t>
    </rPh>
    <rPh sb="5" eb="7">
      <t>シュウチ</t>
    </rPh>
    <phoneticPr fontId="30"/>
  </si>
  <si>
    <t>就業規則
届出</t>
    <rPh sb="0" eb="2">
      <t>シュウギョウ</t>
    </rPh>
    <rPh sb="2" eb="4">
      <t>キソク</t>
    </rPh>
    <rPh sb="5" eb="6">
      <t>トド</t>
    </rPh>
    <rPh sb="6" eb="7">
      <t>デ</t>
    </rPh>
    <phoneticPr fontId="30"/>
  </si>
  <si>
    <t>備考</t>
    <rPh sb="0" eb="2">
      <t>ビコウ</t>
    </rPh>
    <phoneticPr fontId="30"/>
  </si>
  <si>
    <t>３　労働環境改善予定</t>
    <rPh sb="2" eb="4">
      <t>ロウドウ</t>
    </rPh>
    <rPh sb="4" eb="6">
      <t>カンキョウ</t>
    </rPh>
    <rPh sb="6" eb="8">
      <t>カイゼン</t>
    </rPh>
    <rPh sb="8" eb="10">
      <t>ヨテイ</t>
    </rPh>
    <phoneticPr fontId="30"/>
  </si>
  <si>
    <t>２　個人事業主</t>
    <rPh sb="2" eb="4">
      <t>コジン</t>
    </rPh>
    <rPh sb="4" eb="7">
      <t>ジギョウヌシ</t>
    </rPh>
    <phoneticPr fontId="30"/>
  </si>
  <si>
    <t>いいえの
有無</t>
    <rPh sb="5" eb="7">
      <t>ウム</t>
    </rPh>
    <phoneticPr fontId="30"/>
  </si>
  <si>
    <t>１　労働関係法令の遵守状況に係るチェック項目（「いいえ」の場合のみ記入（「はい」は空欄のままで可））</t>
    <rPh sb="2" eb="4">
      <t>ロウドウ</t>
    </rPh>
    <rPh sb="4" eb="6">
      <t>カンケイ</t>
    </rPh>
    <rPh sb="6" eb="8">
      <t>ホウレイ</t>
    </rPh>
    <rPh sb="9" eb="11">
      <t>ジュンシュ</t>
    </rPh>
    <rPh sb="11" eb="13">
      <t>ジョウキョウ</t>
    </rPh>
    <rPh sb="14" eb="15">
      <t>カカ</t>
    </rPh>
    <rPh sb="20" eb="22">
      <t>コウモク</t>
    </rPh>
    <phoneticPr fontId="30"/>
  </si>
  <si>
    <t>労働
者数</t>
    <rPh sb="0" eb="2">
      <t>ロウドウ</t>
    </rPh>
    <rPh sb="3" eb="4">
      <t>シャ</t>
    </rPh>
    <rPh sb="4" eb="5">
      <t>スウ</t>
    </rPh>
    <phoneticPr fontId="30"/>
  </si>
  <si>
    <t>下請
次数</t>
    <rPh sb="0" eb="2">
      <t>シタウ</t>
    </rPh>
    <rPh sb="3" eb="5">
      <t>ジスウ</t>
    </rPh>
    <phoneticPr fontId="30"/>
  </si>
  <si>
    <t>市内
市外</t>
    <rPh sb="0" eb="2">
      <t>シナイ</t>
    </rPh>
    <rPh sb="3" eb="5">
      <t>シガイ</t>
    </rPh>
    <phoneticPr fontId="30"/>
  </si>
  <si>
    <t>代表者</t>
    <rPh sb="0" eb="3">
      <t>ダイヒョウシャ</t>
    </rPh>
    <phoneticPr fontId="30"/>
  </si>
  <si>
    <t>商号・名称</t>
    <rPh sb="0" eb="2">
      <t>ショウゴウ</t>
    </rPh>
    <rPh sb="3" eb="5">
      <t>メイショウ</t>
    </rPh>
    <phoneticPr fontId="30"/>
  </si>
  <si>
    <t>業者コード</t>
    <rPh sb="0" eb="2">
      <t>ギョウシャ</t>
    </rPh>
    <phoneticPr fontId="30"/>
  </si>
  <si>
    <t>参加資格</t>
    <rPh sb="0" eb="2">
      <t>サンカ</t>
    </rPh>
    <rPh sb="2" eb="4">
      <t>シカク</t>
    </rPh>
    <phoneticPr fontId="30"/>
  </si>
  <si>
    <t>予定価格</t>
    <rPh sb="0" eb="2">
      <t>ヨテイ</t>
    </rPh>
    <rPh sb="2" eb="4">
      <t>カカク</t>
    </rPh>
    <phoneticPr fontId="31"/>
  </si>
  <si>
    <t>入札
随契</t>
    <rPh sb="0" eb="2">
      <t>ニュウサツ</t>
    </rPh>
    <rPh sb="3" eb="5">
      <t>ズイケイ</t>
    </rPh>
    <phoneticPr fontId="30"/>
  </si>
  <si>
    <t>種別</t>
    <rPh sb="0" eb="2">
      <t>シュベツ</t>
    </rPh>
    <phoneticPr fontId="30"/>
  </si>
  <si>
    <t>公契約の名称</t>
    <rPh sb="0" eb="1">
      <t>コウ</t>
    </rPh>
    <rPh sb="1" eb="3">
      <t>ケイヤク</t>
    </rPh>
    <rPh sb="4" eb="6">
      <t>メイショウ</t>
    </rPh>
    <phoneticPr fontId="30"/>
  </si>
  <si>
    <t>契約
番号</t>
    <rPh sb="0" eb="2">
      <t>ケイヤク</t>
    </rPh>
    <rPh sb="3" eb="5">
      <t>バンゴウ</t>
    </rPh>
    <phoneticPr fontId="30"/>
  </si>
  <si>
    <t>契約日</t>
    <rPh sb="0" eb="3">
      <t>ケイヤクビ</t>
    </rPh>
    <phoneticPr fontId="30"/>
  </si>
  <si>
    <t>報告書
受付日</t>
    <rPh sb="0" eb="3">
      <t>ホウコクショ</t>
    </rPh>
    <rPh sb="4" eb="7">
      <t>ウケツケビ</t>
    </rPh>
    <phoneticPr fontId="30"/>
  </si>
  <si>
    <t>契約
年度</t>
    <rPh sb="0" eb="2">
      <t>ケイヤク</t>
    </rPh>
    <rPh sb="3" eb="5">
      <t>ネンド</t>
    </rPh>
    <phoneticPr fontId="30"/>
  </si>
  <si>
    <t>従業員に残業及び休日労働をさせていないため</t>
    <rPh sb="0" eb="3">
      <t>ジュウギョウイン</t>
    </rPh>
    <rPh sb="4" eb="6">
      <t>ザンギョウ</t>
    </rPh>
    <rPh sb="6" eb="7">
      <t>オヨ</t>
    </rPh>
    <rPh sb="8" eb="10">
      <t>キュウジツ</t>
    </rPh>
    <rPh sb="10" eb="12">
      <t>ロウドウ</t>
    </rPh>
    <phoneticPr fontId="3"/>
  </si>
  <si>
    <t>京都市公営企業管理者交通局長あて</t>
  </si>
  <si>
    <t>１　労働関係法令の遵守状況に係るチェック項目</t>
    <rPh sb="2" eb="4">
      <t>ロウドウ</t>
    </rPh>
    <rPh sb="4" eb="6">
      <t>カンケイ</t>
    </rPh>
    <rPh sb="6" eb="8">
      <t>ホウレイ</t>
    </rPh>
    <rPh sb="9" eb="11">
      <t>ジュンシュ</t>
    </rPh>
    <rPh sb="11" eb="13">
      <t>ジョウキョウ</t>
    </rPh>
    <rPh sb="14" eb="15">
      <t>カカ</t>
    </rPh>
    <rPh sb="20" eb="22">
      <t>コウモク</t>
    </rPh>
    <phoneticPr fontId="3"/>
  </si>
  <si>
    <t>常時使用する従業員が10人未満であり、就業規則を作成していないため</t>
    <rPh sb="0" eb="2">
      <t>ジョウジ</t>
    </rPh>
    <rPh sb="2" eb="4">
      <t>シヨウ</t>
    </rPh>
    <rPh sb="6" eb="9">
      <t>ジュウギョウイン</t>
    </rPh>
    <rPh sb="12" eb="13">
      <t>ニン</t>
    </rPh>
    <rPh sb="13" eb="15">
      <t>ミマン</t>
    </rPh>
    <rPh sb="19" eb="21">
      <t>キソク</t>
    </rPh>
    <rPh sb="22" eb="24">
      <t>サクセイ</t>
    </rPh>
    <phoneticPr fontId="3"/>
  </si>
  <si>
    <t>個人事業主であり、同居する親族のみを使用しているため</t>
    <rPh sb="9" eb="11">
      <t>ドウキョ</t>
    </rPh>
    <rPh sb="13" eb="15">
      <t>シンゾク</t>
    </rPh>
    <rPh sb="18" eb="20">
      <t>シヨウ</t>
    </rPh>
    <phoneticPr fontId="3"/>
  </si>
  <si>
    <t>常時使用する従業員が10人未満であり、就業規則を作成していないため</t>
    <rPh sb="0" eb="2">
      <t>ジョウジ</t>
    </rPh>
    <rPh sb="2" eb="4">
      <t>シヨウ</t>
    </rPh>
    <rPh sb="6" eb="9">
      <t>ジュウギョウイン</t>
    </rPh>
    <rPh sb="12" eb="13">
      <t>ニン</t>
    </rPh>
    <rPh sb="13" eb="15">
      <t>ミマン</t>
    </rPh>
    <rPh sb="19" eb="21">
      <t>シュウギョウ</t>
    </rPh>
    <rPh sb="21" eb="23">
      <t>キソク</t>
    </rPh>
    <rPh sb="24" eb="26">
      <t>サクセイ</t>
    </rPh>
    <phoneticPr fontId="3"/>
  </si>
  <si>
    <t>就業規則を周知しており、それと同じ内容であるため</t>
    <rPh sb="0" eb="2">
      <t>シュウギョウ</t>
    </rPh>
    <rPh sb="2" eb="4">
      <t>キソク</t>
    </rPh>
    <rPh sb="5" eb="7">
      <t>シュウチ</t>
    </rPh>
    <rPh sb="15" eb="16">
      <t>オナ</t>
    </rPh>
    <rPh sb="17" eb="19">
      <t>ナイヨウ</t>
    </rPh>
    <phoneticPr fontId="3"/>
  </si>
  <si>
    <t>全員役員であり、使用する従業員がいないため。</t>
    <rPh sb="0" eb="2">
      <t>ゼンイン</t>
    </rPh>
    <rPh sb="2" eb="4">
      <t>ヤクイン</t>
    </rPh>
    <rPh sb="8" eb="10">
      <t>シヨウ</t>
    </rPh>
    <rPh sb="12" eb="15">
      <t>ジュウギョウイン</t>
    </rPh>
    <phoneticPr fontId="3"/>
  </si>
  <si>
    <t>名、パート、アルバイト</t>
  </si>
  <si>
    <t>※　従業員がいない場合（１人で仕事をされている個人事業主（いわゆる一人親方）の方）は、「なし」に○を記入してください。</t>
  </si>
  <si>
    <t>個人事業主で、常時使用する従業員が5人未満であるため</t>
    <rPh sb="0" eb="2">
      <t>コジン</t>
    </rPh>
    <rPh sb="2" eb="5">
      <t>ジギョウヌシ</t>
    </rPh>
    <rPh sb="7" eb="9">
      <t>ジョウジ</t>
    </rPh>
    <rPh sb="9" eb="11">
      <t>シヨウ</t>
    </rPh>
    <rPh sb="13" eb="16">
      <t>ジュウギョウイン</t>
    </rPh>
    <rPh sb="18" eb="19">
      <t>ニン</t>
    </rPh>
    <rPh sb="19" eb="21">
      <t>ミマン</t>
    </rPh>
    <phoneticPr fontId="3"/>
  </si>
  <si>
    <t>※１　「対象受注者」とは本市と直接公契約を締結した事業者を、「対象下請負者等」とは対象受注者
　　と再委託契約及び人材派遣契約を締結している事業者及び再委託契約を締結した事業者と再々委託
　　契約及び人材派遣契約を締結する事業者をいいます（次数は問いません。）。
２　　この項目は、再委託契約、再々委託契約、人材派遣契約等を受注した対象下請負者等が記入して
　　ください。</t>
  </si>
  <si>
    <t>法人であるが、常時使用する従業員がいないため</t>
  </si>
  <si>
    <t>⑴　常時１０人以上の労働者を使用している場合、就業規則を作成
　し、労働基準監督署に届け出ていますか。また、変更があった場合
　にも届け出ていますか。
　※　従業員が１０人未満の場合は、記入していただく必要はありません。</t>
  </si>
  <si>
    <t>⑶　労働者への雇用通知は、労働基準法で決められた項目に基づいた
　形式の「労働条件通知書」等により行っていますか。</t>
  </si>
  <si>
    <t>⑷　時間外及び休日の労働に関する協定（３６協定）を締結し、労働
　基準監督署に届け出ていますか。</t>
  </si>
  <si>
    <t>⑼　法律や就業規則の定めに従って、賃金台帳を作成していますか。</t>
  </si>
  <si>
    <t>⑽　賃金について全額（適法に天引きされているものを除きます。）
　を、労働者に直接、毎月１回以上、一定期日を定めて支払って
　いますか。</t>
  </si>
  <si>
    <t>⒀　上記⑴～⑾の事項を、本契約に従事する労働者にとって見やすい場所（作業
　現場、事務所など）に掲示する、又は文書を配布するなどのわかりやすい方法
　で本契約に従事する労働者に周知していますか。
　　※　本報告書提出後、新たに本契約に従事する労働者の追加があった場合についても、
　　　当該労働者に上記⑴～⑾の事項を知らせる必要があります。</t>
  </si>
  <si>
    <t>⒁　再委託契約を締結する際に、本契約が労働関係法令遵守状況報告書の提出が
　必要となる対象公契約であることを、文書により対象下請負者等に知らせま
　したか。
　　※１　本報告書提出後、新たに再委託契約を締結する場合についても、対象下請負者等に
　　　　本契約が対象公契約であることを知らせる必要があります。
　　　２　再委託契約等を締結していない場合は、記入していただく必要はありません。</t>
    <rPh sb="2" eb="5">
      <t>サイイタク</t>
    </rPh>
    <rPh sb="95" eb="98">
      <t>サイイタク</t>
    </rPh>
    <rPh sb="159" eb="162">
      <t>サイイタク</t>
    </rPh>
    <rPh sb="164" eb="165">
      <t>トウ</t>
    </rPh>
    <phoneticPr fontId="3"/>
  </si>
  <si>
    <t>　　「１　労働関係法令の遵守状況に係るチェック項目」の「いいえ」に○を記入した場合は、</t>
  </si>
  <si>
    <t>　　　　　　　「いいえ」とした理由
※「法令上の義務」の欄の「あり」、「なし」のいずれかを記入してください。
　「法令上の義務」の欄に「あり」を記入した場合は、措置結果報告書の提出が必要となります。　</t>
    <rPh sb="73" eb="75">
      <t>キニュウ</t>
    </rPh>
    <phoneticPr fontId="3"/>
  </si>
  <si>
    <t>※　「希望提出期限まで措置結果報告書を提出できない理由」が適切であると認められない場合は、</t>
  </si>
  <si>
    <t>　　希望提出期限の適否は、本市から改めてお知らせします。</t>
  </si>
  <si>
    <t>　原則として契約締結以後、６か月以内に措置結果報告書を提出する必要があります。
　６か月以内に提出できない場合のみ、以下の項目に記入してください。</t>
  </si>
  <si>
    <t>　契約締結後、６か月以内に措置結果報告書を提出していただく必要があります。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</si>
</sst>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Red]\(#,##0\)"/>
  </numFmts>
  <fonts count="36">
    <font>
      <sz val="11"/>
      <color theme="1"/>
      <name val="ＭＳ Ｐゴシック"/>
      <family val="2"/>
      <charset val="128"/>
    </font>
    <font>
      <sz val="10.5"/>
      <color theme="1"/>
      <name val="ＭＳ 明朝"/>
      <family val="1"/>
      <charset val="128"/>
    </font>
    <font>
      <sz val="18"/>
      <color theme="1"/>
      <name val="ＭＳ ゴシック"/>
      <family val="3"/>
      <charset val="128"/>
    </font>
    <font>
      <sz val="6"/>
      <name val="ＭＳ Ｐゴシック"/>
      <family val="2"/>
      <charset val="128"/>
    </font>
    <font>
      <sz val="8"/>
      <color theme="1"/>
      <name val="ＭＳ 明朝"/>
      <family val="1"/>
      <charset val="128"/>
    </font>
    <font>
      <sz val="9"/>
      <color theme="1"/>
      <name val="ＭＳ 明朝"/>
      <family val="1"/>
      <charset val="128"/>
    </font>
    <font>
      <sz val="10"/>
      <color theme="1"/>
      <name val="ＭＳ Ｐゴシック"/>
      <family val="2"/>
      <charset val="128"/>
    </font>
    <font>
      <sz val="8"/>
      <color theme="1"/>
      <name val="ＭＳ Ｐゴシック"/>
      <family val="2"/>
      <charset val="128"/>
    </font>
    <font>
      <sz val="8"/>
      <color theme="1"/>
      <name val="ＭＳ Ｐゴシック"/>
      <family val="3"/>
      <charset val="128"/>
    </font>
    <font>
      <sz val="10.5"/>
      <color theme="1"/>
      <name val="ＭＳ ゴシック"/>
      <family val="3"/>
      <charset val="128"/>
    </font>
    <font>
      <sz val="10"/>
      <color theme="1"/>
      <name val="ＭＳ 明朝"/>
      <family val="1"/>
      <charset val="128"/>
    </font>
    <font>
      <sz val="9"/>
      <color theme="1"/>
      <name val="Century"/>
      <family val="1"/>
    </font>
    <font>
      <sz val="9"/>
      <color indexed="81"/>
      <name val="MS P ゴシック"/>
      <family val="3"/>
      <charset val="128"/>
    </font>
    <font>
      <sz val="11"/>
      <color theme="1"/>
      <name val="ＭＳ 明朝"/>
      <family val="1"/>
      <charset val="128"/>
    </font>
    <font>
      <sz val="9"/>
      <color indexed="81"/>
      <name val="ＭＳ Ｐゴシック"/>
      <family val="3"/>
      <charset val="128"/>
    </font>
    <font>
      <sz val="11"/>
      <color theme="1"/>
      <name val="ＭＳ Ｐゴシック"/>
      <family val="3"/>
      <charset val="128"/>
    </font>
    <font>
      <sz val="10"/>
      <color theme="1"/>
      <name val="ＭＳ Ｐ明朝"/>
      <family val="1"/>
      <charset val="128"/>
    </font>
    <font>
      <sz val="11"/>
      <color theme="1"/>
      <name val="ＭＳ Ｐ明朝"/>
      <family val="1"/>
      <charset val="128"/>
    </font>
    <font>
      <sz val="10.5"/>
      <color theme="1"/>
      <name val="ＭＳ Ｐゴシック"/>
      <family val="2"/>
      <charset val="128"/>
    </font>
    <font>
      <sz val="10.5"/>
      <name val="ＭＳ 明朝"/>
      <family val="1"/>
      <charset val="128"/>
    </font>
    <font>
      <sz val="11"/>
      <name val="ＭＳ Ｐゴシック"/>
      <family val="2"/>
      <charset val="128"/>
    </font>
    <font>
      <sz val="11"/>
      <name val="ＭＳ 明朝"/>
      <family val="1"/>
      <charset val="128"/>
    </font>
    <font>
      <sz val="24"/>
      <color rgb="FFFF0000"/>
      <name val="ＭＳ Ｐゴシック"/>
      <family val="3"/>
      <charset val="128"/>
    </font>
    <font>
      <sz val="11"/>
      <name val="ＭＳ Ｐゴシック"/>
      <family val="3"/>
      <charset val="128"/>
    </font>
    <font>
      <sz val="10"/>
      <name val="ＭＳ 明朝"/>
      <family val="1"/>
      <charset val="128"/>
    </font>
    <font>
      <sz val="9.5"/>
      <color theme="1"/>
      <name val="ＭＳ 明朝"/>
      <family val="1"/>
      <charset val="128"/>
    </font>
    <font>
      <sz val="9"/>
      <color indexed="81"/>
      <name val="ＭＳ Ｐ明朝"/>
      <family val="1"/>
      <charset val="128"/>
    </font>
    <font>
      <sz val="11"/>
      <color theme="1"/>
      <name val="ＭＳ Ｐゴシック"/>
      <family val="2"/>
      <charset val="128"/>
    </font>
    <font>
      <u/>
      <sz val="11"/>
      <color theme="10"/>
      <name val="游ゴシック"/>
      <family val="3"/>
      <charset val="128"/>
      <scheme val="minor"/>
    </font>
    <font>
      <sz val="11"/>
      <name val="游ゴシック"/>
      <family val="3"/>
      <charset val="128"/>
      <scheme val="minor"/>
    </font>
    <font>
      <sz val="6"/>
      <name val="ＭＳ Ｐゴシック"/>
      <family val="3"/>
      <charset val="128"/>
    </font>
    <font>
      <sz val="6"/>
      <name val="游ゴシック"/>
      <family val="3"/>
      <charset val="128"/>
      <scheme val="minor"/>
    </font>
    <font>
      <b/>
      <sz val="11"/>
      <color indexed="81"/>
      <name val="ＭＳ Ｐゴシック"/>
      <family val="3"/>
      <charset val="128"/>
    </font>
    <font>
      <b/>
      <sz val="9"/>
      <color indexed="81"/>
      <name val="MS P ゴシック"/>
      <family val="3"/>
      <charset val="128"/>
    </font>
    <font>
      <sz val="7"/>
      <color theme="1"/>
      <name val="ＭＳ 明朝"/>
      <family val="1"/>
      <charset val="128"/>
    </font>
    <font>
      <b/>
      <sz val="10.5"/>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s>
  <cellStyleXfs count="3">
    <xf numFmtId="0" fontId="0" fillId="0" borderId="0">
      <alignment vertical="center"/>
    </xf>
    <xf numFmtId="38" fontId="27"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210">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vertical="center" wrapText="1"/>
    </xf>
    <xf numFmtId="0" fontId="15" fillId="0" borderId="0" xfId="0" applyFont="1">
      <alignment vertical="center"/>
    </xf>
    <xf numFmtId="0" fontId="15" fillId="0" borderId="0" xfId="0" applyFont="1" applyBorder="1" applyAlignment="1">
      <alignment horizontal="left" vertical="center"/>
    </xf>
    <xf numFmtId="0" fontId="0" fillId="0" borderId="0" xfId="0" quotePrefix="1">
      <alignment vertical="center"/>
    </xf>
    <xf numFmtId="0" fontId="5" fillId="0" borderId="7" xfId="0" applyFont="1" applyBorder="1" applyProtection="1">
      <alignment vertical="center"/>
      <protection locked="0"/>
    </xf>
    <xf numFmtId="0" fontId="5" fillId="0" borderId="8" xfId="0" applyFont="1" applyBorder="1" applyAlignment="1" applyProtection="1">
      <alignment vertical="center" wrapText="1"/>
      <protection locked="0"/>
    </xf>
    <xf numFmtId="0" fontId="5" fillId="0" borderId="0" xfId="0" applyFont="1" applyProtection="1">
      <alignment vertical="center"/>
      <protection locked="0"/>
    </xf>
    <xf numFmtId="0" fontId="0" fillId="0" borderId="0" xfId="0" applyProtection="1">
      <alignment vertical="center"/>
      <protection locked="0"/>
    </xf>
    <xf numFmtId="0" fontId="6" fillId="0" borderId="0" xfId="0" applyFont="1" applyProtection="1">
      <alignment vertical="center"/>
      <protection locked="0"/>
    </xf>
    <xf numFmtId="0" fontId="20" fillId="0" borderId="0" xfId="0" applyFont="1">
      <alignment vertical="center"/>
    </xf>
    <xf numFmtId="0" fontId="20" fillId="0" borderId="0" xfId="0" applyFont="1" applyAlignment="1">
      <alignment vertical="center" wrapText="1"/>
    </xf>
    <xf numFmtId="0" fontId="21" fillId="0" borderId="0" xfId="0" applyFont="1" applyAlignment="1">
      <alignment horizontal="left" vertical="center"/>
    </xf>
    <xf numFmtId="0" fontId="0" fillId="0" borderId="0" xfId="0" quotePrefix="1" applyFont="1">
      <alignment vertical="center"/>
    </xf>
    <xf numFmtId="0" fontId="20" fillId="0" borderId="0" xfId="0" applyFont="1" applyAlignment="1">
      <alignment horizontal="left" vertical="center"/>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2"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16"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5" fillId="0" borderId="7" xfId="0" applyFont="1" applyBorder="1" applyAlignment="1" applyProtection="1">
      <alignment horizontal="right" vertical="center" wrapText="1"/>
      <protection locked="0"/>
    </xf>
    <xf numFmtId="0" fontId="9" fillId="0" borderId="0" xfId="0" applyFont="1" applyAlignment="1" applyProtection="1">
      <alignment horizontal="left" vertical="center"/>
      <protection locked="0"/>
    </xf>
    <xf numFmtId="0" fontId="1" fillId="0" borderId="0" xfId="0" applyFont="1" applyProtection="1">
      <alignment vertical="center"/>
      <protection locked="0"/>
    </xf>
    <xf numFmtId="0" fontId="13" fillId="0" borderId="0" xfId="0" applyFont="1" applyProtection="1">
      <alignment vertical="center"/>
      <protection locked="0"/>
    </xf>
    <xf numFmtId="0" fontId="23" fillId="0" borderId="0" xfId="0" applyFont="1" applyProtection="1">
      <alignment vertical="center"/>
      <protection locked="0"/>
    </xf>
    <xf numFmtId="0" fontId="22" fillId="0" borderId="0" xfId="0" applyFont="1" applyProtection="1">
      <alignment vertical="center"/>
    </xf>
    <xf numFmtId="0" fontId="0" fillId="0" borderId="0" xfId="0" applyAlignment="1" applyProtection="1">
      <alignment horizontal="left"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38" fontId="0" fillId="0" borderId="0" xfId="1" applyFont="1" applyBorder="1" applyAlignment="1" applyProtection="1">
      <alignment horizontal="right" vertical="center"/>
      <protection locked="0"/>
    </xf>
    <xf numFmtId="177" fontId="0" fillId="0" borderId="0" xfId="0" applyNumberFormat="1" applyProtection="1">
      <alignment vertical="center"/>
      <protection locked="0"/>
    </xf>
    <xf numFmtId="0" fontId="29" fillId="0" borderId="0" xfId="2" applyFont="1" applyBorder="1" applyAlignment="1" applyProtection="1">
      <alignment horizontal="left" vertical="center" wrapText="1"/>
      <protection locked="0"/>
    </xf>
    <xf numFmtId="0" fontId="0" fillId="2" borderId="0" xfId="0" applyFill="1" applyAlignment="1" applyProtection="1">
      <alignment vertical="center" wrapText="1"/>
      <protection locked="0"/>
    </xf>
    <xf numFmtId="0" fontId="0" fillId="2" borderId="0" xfId="0" applyFill="1" applyAlignment="1" applyProtection="1">
      <alignment horizontal="right" vertical="center" shrinkToFit="1"/>
      <protection locked="0"/>
    </xf>
    <xf numFmtId="14" fontId="0" fillId="0" borderId="0" xfId="0" applyNumberFormat="1" applyAlignment="1" applyProtection="1">
      <alignment horizontal="right" vertical="center"/>
      <protection locked="0"/>
    </xf>
    <xf numFmtId="0" fontId="0" fillId="0" borderId="7" xfId="0" applyBorder="1" applyAlignment="1" applyProtection="1">
      <alignment horizontal="center" vertical="center"/>
      <protection locked="0"/>
    </xf>
    <xf numFmtId="0" fontId="0" fillId="0" borderId="7" xfId="0" applyBorder="1" applyAlignment="1">
      <alignment horizontal="center" vertical="center"/>
    </xf>
    <xf numFmtId="38" fontId="0" fillId="0" borderId="7" xfId="1" applyFont="1" applyBorder="1" applyAlignment="1" applyProtection="1">
      <alignment horizontal="right" vertical="center"/>
      <protection locked="0"/>
    </xf>
    <xf numFmtId="177" fontId="0" fillId="0" borderId="7" xfId="0" applyNumberFormat="1" applyBorder="1" applyProtection="1">
      <alignment vertical="center"/>
      <protection locked="0"/>
    </xf>
    <xf numFmtId="0" fontId="0" fillId="0" borderId="7" xfId="0" applyBorder="1" applyAlignment="1" applyProtection="1">
      <alignment horizontal="left" vertical="center"/>
      <protection locked="0"/>
    </xf>
    <xf numFmtId="0" fontId="29" fillId="0" borderId="7" xfId="2" applyFont="1" applyBorder="1" applyAlignment="1" applyProtection="1">
      <alignment horizontal="left" vertical="center" wrapText="1"/>
      <protection locked="0"/>
    </xf>
    <xf numFmtId="0" fontId="0" fillId="0" borderId="7" xfId="0" applyBorder="1" applyAlignment="1" applyProtection="1">
      <alignment horizontal="right" vertical="center"/>
      <protection locked="0"/>
    </xf>
    <xf numFmtId="0" fontId="0" fillId="2" borderId="7" xfId="0" applyFill="1" applyBorder="1" applyAlignment="1" applyProtection="1">
      <alignment vertical="center" wrapText="1"/>
      <protection locked="0"/>
    </xf>
    <xf numFmtId="0" fontId="0" fillId="2" borderId="7" xfId="0" applyFill="1" applyBorder="1" applyAlignment="1" applyProtection="1">
      <alignment horizontal="right" vertical="center" shrinkToFit="1"/>
      <protection locked="0"/>
    </xf>
    <xf numFmtId="14" fontId="0" fillId="0" borderId="7" xfId="0" applyNumberFormat="1" applyBorder="1" applyAlignment="1" applyProtection="1">
      <alignment horizontal="right" vertical="center"/>
      <protection locked="0"/>
    </xf>
    <xf numFmtId="0" fontId="0" fillId="0" borderId="1" xfId="0" applyBorder="1" applyAlignment="1">
      <alignment horizontal="center" vertical="center"/>
    </xf>
    <xf numFmtId="38" fontId="0" fillId="0" borderId="1" xfId="1" applyFont="1" applyBorder="1" applyAlignment="1" applyProtection="1">
      <alignment horizontal="right" vertical="center"/>
      <protection locked="0"/>
    </xf>
    <xf numFmtId="177" fontId="0" fillId="0" borderId="1" xfId="0" applyNumberFormat="1" applyBorder="1" applyProtection="1">
      <alignment vertical="center"/>
      <protection locked="0"/>
    </xf>
    <xf numFmtId="0" fontId="0" fillId="0" borderId="1" xfId="0" applyBorder="1" applyAlignment="1" applyProtection="1">
      <alignment horizontal="right" vertical="center"/>
      <protection locked="0"/>
    </xf>
    <xf numFmtId="0" fontId="0" fillId="2" borderId="1" xfId="0" applyFill="1" applyBorder="1" applyAlignment="1" applyProtection="1">
      <alignment vertical="center" wrapText="1"/>
      <protection locked="0"/>
    </xf>
    <xf numFmtId="0" fontId="0" fillId="2" borderId="1" xfId="0" applyFill="1" applyBorder="1" applyAlignment="1" applyProtection="1">
      <alignment horizontal="right" vertical="center" shrinkToFit="1"/>
      <protection locked="0"/>
    </xf>
    <xf numFmtId="14" fontId="0" fillId="0" borderId="1" xfId="0" applyNumberFormat="1" applyBorder="1" applyAlignment="1" applyProtection="1">
      <alignment horizontal="right" vertical="center"/>
      <protection locked="0"/>
    </xf>
    <xf numFmtId="0" fontId="0" fillId="4" borderId="1"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178" fontId="0" fillId="4" borderId="1" xfId="0" applyNumberFormat="1" applyFill="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23" fillId="0" borderId="1" xfId="2" applyFont="1" applyBorder="1" applyAlignment="1" applyProtection="1">
      <alignment horizontal="left" vertical="center" wrapText="1"/>
      <protection locked="0"/>
    </xf>
    <xf numFmtId="0" fontId="10" fillId="0" borderId="1" xfId="0" applyFont="1" applyBorder="1" applyAlignment="1" applyProtection="1">
      <alignment horizontal="center" vertical="center" shrinkToFit="1"/>
      <protection locked="0"/>
    </xf>
    <xf numFmtId="0" fontId="35" fillId="0" borderId="0" xfId="0" applyFont="1" applyProtection="1">
      <alignment vertical="center"/>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76" fontId="10" fillId="0" borderId="11" xfId="0" applyNumberFormat="1" applyFont="1" applyBorder="1" applyAlignment="1" applyProtection="1">
      <alignment horizontal="center" vertical="center" wrapText="1"/>
      <protection locked="0"/>
    </xf>
    <xf numFmtId="176" fontId="10" fillId="0" borderId="7" xfId="0" applyNumberFormat="1" applyFont="1" applyBorder="1" applyAlignment="1" applyProtection="1">
      <alignment horizontal="center" vertical="center"/>
      <protection locked="0"/>
    </xf>
    <xf numFmtId="176" fontId="10" fillId="0" borderId="12" xfId="0" applyNumberFormat="1" applyFont="1" applyBorder="1" applyAlignment="1" applyProtection="1">
      <alignment horizontal="center" vertical="center"/>
      <protection locked="0"/>
    </xf>
    <xf numFmtId="176" fontId="10" fillId="0" borderId="9" xfId="0" applyNumberFormat="1" applyFont="1" applyBorder="1" applyAlignment="1" applyProtection="1">
      <alignment horizontal="center" vertical="center"/>
      <protection locked="0"/>
    </xf>
    <xf numFmtId="176" fontId="10" fillId="0" borderId="8" xfId="0" applyNumberFormat="1" applyFont="1" applyBorder="1" applyAlignment="1" applyProtection="1">
      <alignment horizontal="center" vertical="center"/>
      <protection locked="0"/>
    </xf>
    <xf numFmtId="176" fontId="10" fillId="0" borderId="10" xfId="0" applyNumberFormat="1" applyFont="1" applyBorder="1" applyAlignment="1" applyProtection="1">
      <alignment horizontal="center" vertical="center"/>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 fillId="0" borderId="7"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34" fillId="0" borderId="1" xfId="0" applyFont="1" applyBorder="1" applyAlignment="1" applyProtection="1">
      <alignment horizontal="center" vertical="center" wrapText="1"/>
      <protection locked="0"/>
    </xf>
    <xf numFmtId="0" fontId="19" fillId="0" borderId="11"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9"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9"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xf>
    <xf numFmtId="0" fontId="10" fillId="0" borderId="9" xfId="0" applyFont="1" applyBorder="1" applyAlignment="1" applyProtection="1">
      <alignment horizontal="center" vertical="center"/>
    </xf>
    <xf numFmtId="0" fontId="5" fillId="0" borderId="11"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4" fillId="0" borderId="1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20" fontId="5" fillId="0" borderId="2" xfId="0" applyNumberFormat="1" applyFont="1" applyBorder="1" applyAlignment="1" applyProtection="1">
      <alignment horizontal="center" vertical="center" wrapText="1"/>
      <protection locked="0"/>
    </xf>
    <xf numFmtId="20" fontId="5" fillId="0" borderId="3" xfId="0" applyNumberFormat="1" applyFont="1" applyBorder="1" applyAlignment="1" applyProtection="1">
      <alignment horizontal="center" vertical="center" wrapText="1"/>
      <protection locked="0"/>
    </xf>
    <xf numFmtId="20" fontId="5" fillId="0" borderId="4"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4" fillId="0" borderId="9"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15" fillId="0" borderId="0" xfId="0" applyFont="1" applyAlignment="1" applyProtection="1">
      <alignment horizontal="left" vertical="center"/>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177" fontId="0" fillId="0" borderId="1" xfId="0" applyNumberFormat="1" applyBorder="1" applyAlignment="1" applyProtection="1">
      <alignment horizontal="center" vertical="center" wrapText="1"/>
      <protection locked="0"/>
    </xf>
    <xf numFmtId="177" fontId="0" fillId="0" borderId="1" xfId="0" applyNumberFormat="1" applyBorder="1" applyAlignment="1" applyProtection="1">
      <alignment horizontal="center" vertical="center"/>
      <protection locked="0"/>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left" vertical="center"/>
      <protection locked="0"/>
    </xf>
    <xf numFmtId="177" fontId="0" fillId="0" borderId="1" xfId="0" applyNumberFormat="1" applyBorder="1" applyAlignment="1" applyProtection="1">
      <alignment horizontal="left" vertical="center" wrapText="1"/>
      <protection locked="0"/>
    </xf>
    <xf numFmtId="177" fontId="0" fillId="0" borderId="1" xfId="0" applyNumberFormat="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3" borderId="5" xfId="0" applyFill="1" applyBorder="1" applyAlignment="1">
      <alignment horizontal="center" vertical="center" wrapText="1"/>
    </xf>
    <xf numFmtId="0" fontId="0" fillId="3" borderId="6" xfId="0" applyFill="1" applyBorder="1" applyAlignment="1">
      <alignment horizontal="center" vertical="center"/>
    </xf>
    <xf numFmtId="0" fontId="0" fillId="5" borderId="1" xfId="0"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31">
    <dxf>
      <fill>
        <patternFill>
          <bgColor rgb="FFFFFF99"/>
        </patternFill>
      </fill>
    </dxf>
    <dxf>
      <fill>
        <patternFill>
          <bgColor rgb="FFFFFF99"/>
        </patternFill>
      </fill>
    </dxf>
    <dxf>
      <fill>
        <patternFill>
          <bgColor rgb="FFFFCCCC"/>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CCCC"/>
        </patternFill>
      </fill>
    </dxf>
    <dxf>
      <fill>
        <patternFill>
          <bgColor theme="0"/>
        </patternFill>
      </fill>
    </dxf>
    <dxf>
      <fill>
        <patternFill>
          <bgColor theme="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theme="0"/>
        </patternFill>
      </fill>
    </dxf>
    <dxf>
      <fill>
        <patternFill>
          <bgColor theme="0"/>
        </patternFill>
      </fill>
    </dxf>
    <dxf>
      <fill>
        <patternFill>
          <bgColor rgb="FFFFCCCC"/>
        </patternFill>
      </fill>
    </dxf>
    <dxf>
      <fill>
        <patternFill>
          <bgColor rgb="FFFFCCCC"/>
        </patternFill>
      </fill>
    </dxf>
    <dxf>
      <fill>
        <patternFill>
          <bgColor theme="0"/>
        </patternFill>
      </fill>
    </dxf>
    <dxf>
      <fill>
        <patternFill>
          <bgColor theme="0"/>
        </patternFill>
      </fill>
    </dxf>
    <dxf>
      <fill>
        <patternFill>
          <bgColor theme="0"/>
        </patternFill>
      </fill>
    </dxf>
    <dxf>
      <fill>
        <patternFill>
          <bgColor rgb="FFFFCCCC"/>
        </patternFill>
      </fill>
    </dxf>
    <dxf>
      <fill>
        <patternFill>
          <bgColor rgb="FFFFFF99"/>
        </patternFill>
      </fill>
    </dxf>
    <dxf>
      <fill>
        <patternFill>
          <bgColor theme="0"/>
        </patternFill>
      </fill>
    </dxf>
    <dxf>
      <fill>
        <patternFill patternType="none">
          <bgColor auto="1"/>
        </patternFill>
      </fill>
    </dxf>
    <dxf>
      <fill>
        <patternFill>
          <bgColor rgb="FFFFCCCC"/>
        </patternFill>
      </fill>
    </dxf>
    <dxf>
      <fill>
        <patternFill>
          <bgColor rgb="FFFFCCCC"/>
        </patternFill>
      </fill>
    </dxf>
    <dxf>
      <fill>
        <patternFill>
          <bgColor theme="0"/>
        </patternFill>
      </fill>
    </dxf>
  </dxfs>
  <tableStyles count="0" defaultTableStyle="TableStyleMedium2" defaultPivotStyle="PivotStyleLight16"/>
  <colors>
    <mruColors>
      <color rgb="FFFF3300"/>
      <color rgb="FFFFCCCC"/>
      <color rgb="FFFFFF99"/>
      <color rgb="FFFF99CC"/>
      <color rgb="FFFF7C80"/>
      <color rgb="FFFF6699"/>
      <color rgb="FFFF6600"/>
      <color rgb="FFFAC8A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285750</xdr:colOff>
      <xdr:row>22</xdr:row>
      <xdr:rowOff>114301</xdr:rowOff>
    </xdr:from>
    <xdr:to>
      <xdr:col>6</xdr:col>
      <xdr:colOff>209550</xdr:colOff>
      <xdr:row>24</xdr:row>
      <xdr:rowOff>19051</xdr:rowOff>
    </xdr:to>
    <xdr:sp macro="" textlink="">
      <xdr:nvSpPr>
        <xdr:cNvPr id="1042" name="Oval 18">
          <a:extLst>
            <a:ext uri="{FF2B5EF4-FFF2-40B4-BE49-F238E27FC236}">
              <a16:creationId xmlns:a16="http://schemas.microsoft.com/office/drawing/2014/main" id="{5434251E-1552-4520-BB5A-17454A098D23}"/>
            </a:ext>
          </a:extLst>
        </xdr:cNvPr>
        <xdr:cNvSpPr>
          <a:spLocks noChangeArrowheads="1"/>
        </xdr:cNvSpPr>
      </xdr:nvSpPr>
      <xdr:spPr bwMode="auto">
        <a:xfrm>
          <a:off x="1809750" y="6115051"/>
          <a:ext cx="1038225" cy="247650"/>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対象受注者</a:t>
          </a:r>
        </a:p>
      </xdr:txBody>
    </xdr:sp>
    <xdr:clientData/>
  </xdr:twoCellAnchor>
  <xdr:twoCellAnchor>
    <xdr:from>
      <xdr:col>0</xdr:col>
      <xdr:colOff>102428</xdr:colOff>
      <xdr:row>22</xdr:row>
      <xdr:rowOff>107398</xdr:rowOff>
    </xdr:from>
    <xdr:to>
      <xdr:col>2</xdr:col>
      <xdr:colOff>131003</xdr:colOff>
      <xdr:row>24</xdr:row>
      <xdr:rowOff>47625</xdr:rowOff>
    </xdr:to>
    <xdr:sp macro="" textlink="">
      <xdr:nvSpPr>
        <xdr:cNvPr id="1041" name="Oval 17">
          <a:extLst>
            <a:ext uri="{FF2B5EF4-FFF2-40B4-BE49-F238E27FC236}">
              <a16:creationId xmlns:a16="http://schemas.microsoft.com/office/drawing/2014/main" id="{D7138F77-5A65-4336-B1F5-3A25035A2C0D}"/>
            </a:ext>
          </a:extLst>
        </xdr:cNvPr>
        <xdr:cNvSpPr>
          <a:spLocks noChangeArrowheads="1"/>
        </xdr:cNvSpPr>
      </xdr:nvSpPr>
      <xdr:spPr bwMode="auto">
        <a:xfrm>
          <a:off x="102428" y="6108148"/>
          <a:ext cx="771525" cy="283127"/>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京都市</a:t>
          </a:r>
          <a:endParaRPr lang="en-US" altLang="ja-JP"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8</xdr:col>
      <xdr:colOff>200026</xdr:colOff>
      <xdr:row>22</xdr:row>
      <xdr:rowOff>95249</xdr:rowOff>
    </xdr:from>
    <xdr:to>
      <xdr:col>12</xdr:col>
      <xdr:colOff>352425</xdr:colOff>
      <xdr:row>24</xdr:row>
      <xdr:rowOff>28574</xdr:rowOff>
    </xdr:to>
    <xdr:sp macro="" textlink="">
      <xdr:nvSpPr>
        <xdr:cNvPr id="1040" name="Oval 16">
          <a:extLst>
            <a:ext uri="{FF2B5EF4-FFF2-40B4-BE49-F238E27FC236}">
              <a16:creationId xmlns:a16="http://schemas.microsoft.com/office/drawing/2014/main" id="{559ABEC0-4877-409F-8C37-6B0EF2581101}"/>
            </a:ext>
          </a:extLst>
        </xdr:cNvPr>
        <xdr:cNvSpPr>
          <a:spLocks noChangeArrowheads="1"/>
        </xdr:cNvSpPr>
      </xdr:nvSpPr>
      <xdr:spPr bwMode="auto">
        <a:xfrm>
          <a:off x="3581401" y="6095999"/>
          <a:ext cx="1400174" cy="276225"/>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対象下請負者等</a:t>
          </a:r>
        </a:p>
      </xdr:txBody>
    </xdr:sp>
    <xdr:clientData/>
  </xdr:twoCellAnchor>
  <xdr:twoCellAnchor>
    <xdr:from>
      <xdr:col>14</xdr:col>
      <xdr:colOff>66675</xdr:colOff>
      <xdr:row>22</xdr:row>
      <xdr:rowOff>87107</xdr:rowOff>
    </xdr:from>
    <xdr:to>
      <xdr:col>18</xdr:col>
      <xdr:colOff>238125</xdr:colOff>
      <xdr:row>24</xdr:row>
      <xdr:rowOff>1</xdr:rowOff>
    </xdr:to>
    <xdr:sp macro="" textlink="">
      <xdr:nvSpPr>
        <xdr:cNvPr id="1039" name="Oval 15">
          <a:extLst>
            <a:ext uri="{FF2B5EF4-FFF2-40B4-BE49-F238E27FC236}">
              <a16:creationId xmlns:a16="http://schemas.microsoft.com/office/drawing/2014/main" id="{1725331B-8ABF-4E88-86B5-19F41A8CC5DC}"/>
            </a:ext>
          </a:extLst>
        </xdr:cNvPr>
        <xdr:cNvSpPr>
          <a:spLocks noChangeArrowheads="1"/>
        </xdr:cNvSpPr>
      </xdr:nvSpPr>
      <xdr:spPr bwMode="auto">
        <a:xfrm>
          <a:off x="5419725" y="6087857"/>
          <a:ext cx="1352550" cy="255794"/>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対象下請負者等</a:t>
          </a:r>
        </a:p>
      </xdr:txBody>
    </xdr:sp>
    <xdr:clientData/>
  </xdr:twoCellAnchor>
  <xdr:twoCellAnchor>
    <xdr:from>
      <xdr:col>2</xdr:col>
      <xdr:colOff>129616</xdr:colOff>
      <xdr:row>20</xdr:row>
      <xdr:rowOff>173104</xdr:rowOff>
    </xdr:from>
    <xdr:to>
      <xdr:col>4</xdr:col>
      <xdr:colOff>82819</xdr:colOff>
      <xdr:row>22</xdr:row>
      <xdr:rowOff>34094</xdr:rowOff>
    </xdr:to>
    <xdr:sp macro="" textlink="">
      <xdr:nvSpPr>
        <xdr:cNvPr id="1037" name="Rectangle 13">
          <a:extLst>
            <a:ext uri="{FF2B5EF4-FFF2-40B4-BE49-F238E27FC236}">
              <a16:creationId xmlns:a16="http://schemas.microsoft.com/office/drawing/2014/main" id="{09AC1DA4-EDEE-4379-9EBE-31CBC8EE983E}"/>
            </a:ext>
          </a:extLst>
        </xdr:cNvPr>
        <xdr:cNvSpPr>
          <a:spLocks noChangeArrowheads="1"/>
        </xdr:cNvSpPr>
      </xdr:nvSpPr>
      <xdr:spPr bwMode="auto">
        <a:xfrm>
          <a:off x="875051" y="5589930"/>
          <a:ext cx="698638" cy="208860"/>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900" b="0" i="0" u="none" strike="noStrike" baseline="0">
              <a:solidFill>
                <a:srgbClr val="000000"/>
              </a:solidFill>
              <a:latin typeface="ＭＳ 明朝"/>
              <a:ea typeface="ＭＳ 明朝"/>
            </a:rPr>
            <a:t>　公契約</a:t>
          </a:r>
        </a:p>
      </xdr:txBody>
    </xdr:sp>
    <xdr:clientData/>
  </xdr:twoCellAnchor>
  <xdr:twoCellAnchor>
    <xdr:from>
      <xdr:col>2</xdr:col>
      <xdr:colOff>131003</xdr:colOff>
      <xdr:row>23</xdr:row>
      <xdr:rowOff>66676</xdr:rowOff>
    </xdr:from>
    <xdr:to>
      <xdr:col>3</xdr:col>
      <xdr:colOff>285750</xdr:colOff>
      <xdr:row>23</xdr:row>
      <xdr:rowOff>77512</xdr:rowOff>
    </xdr:to>
    <xdr:cxnSp macro="">
      <xdr:nvCxnSpPr>
        <xdr:cNvPr id="6" name="直線コネクタ 5">
          <a:extLst>
            <a:ext uri="{FF2B5EF4-FFF2-40B4-BE49-F238E27FC236}">
              <a16:creationId xmlns:a16="http://schemas.microsoft.com/office/drawing/2014/main" id="{DA4B74E2-3607-4EE7-990D-770C361BA86E}"/>
            </a:ext>
          </a:extLst>
        </xdr:cNvPr>
        <xdr:cNvCxnSpPr>
          <a:stCxn id="1041" idx="6"/>
          <a:endCxn id="1042" idx="2"/>
        </xdr:cNvCxnSpPr>
      </xdr:nvCxnSpPr>
      <xdr:spPr>
        <a:xfrm flipV="1">
          <a:off x="873953" y="6238876"/>
          <a:ext cx="935797" cy="108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209550</xdr:colOff>
      <xdr:row>23</xdr:row>
      <xdr:rowOff>61912</xdr:rowOff>
    </xdr:from>
    <xdr:to>
      <xdr:col>8</xdr:col>
      <xdr:colOff>200026</xdr:colOff>
      <xdr:row>23</xdr:row>
      <xdr:rowOff>66676</xdr:rowOff>
    </xdr:to>
    <xdr:cxnSp macro="">
      <xdr:nvCxnSpPr>
        <xdr:cNvPr id="21" name="直線コネクタ 20">
          <a:extLst>
            <a:ext uri="{FF2B5EF4-FFF2-40B4-BE49-F238E27FC236}">
              <a16:creationId xmlns:a16="http://schemas.microsoft.com/office/drawing/2014/main" id="{30D7F928-9E72-416D-ABFC-99E7CE487E54}"/>
            </a:ext>
          </a:extLst>
        </xdr:cNvPr>
        <xdr:cNvCxnSpPr>
          <a:stCxn id="1042" idx="6"/>
          <a:endCxn id="1040" idx="2"/>
        </xdr:cNvCxnSpPr>
      </xdr:nvCxnSpPr>
      <xdr:spPr>
        <a:xfrm flipV="1">
          <a:off x="2847975" y="6234112"/>
          <a:ext cx="733426" cy="47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352425</xdr:colOff>
      <xdr:row>23</xdr:row>
      <xdr:rowOff>57150</xdr:rowOff>
    </xdr:from>
    <xdr:to>
      <xdr:col>14</xdr:col>
      <xdr:colOff>9525</xdr:colOff>
      <xdr:row>23</xdr:row>
      <xdr:rowOff>61912</xdr:rowOff>
    </xdr:to>
    <xdr:cxnSp macro="">
      <xdr:nvCxnSpPr>
        <xdr:cNvPr id="25" name="直線コネクタ 24">
          <a:extLst>
            <a:ext uri="{FF2B5EF4-FFF2-40B4-BE49-F238E27FC236}">
              <a16:creationId xmlns:a16="http://schemas.microsoft.com/office/drawing/2014/main" id="{10C746FE-6D55-4530-ADE7-D7FF32F7925B}"/>
            </a:ext>
          </a:extLst>
        </xdr:cNvPr>
        <xdr:cNvCxnSpPr>
          <a:stCxn id="1040" idx="6"/>
        </xdr:cNvCxnSpPr>
      </xdr:nvCxnSpPr>
      <xdr:spPr>
        <a:xfrm flipV="1">
          <a:off x="4981575" y="6229350"/>
          <a:ext cx="381000" cy="47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352425</xdr:colOff>
      <xdr:row>21</xdr:row>
      <xdr:rowOff>9525</xdr:rowOff>
    </xdr:from>
    <xdr:to>
      <xdr:col>15</xdr:col>
      <xdr:colOff>247650</xdr:colOff>
      <xdr:row>22</xdr:row>
      <xdr:rowOff>47625</xdr:rowOff>
    </xdr:to>
    <xdr:sp macro="" textlink="">
      <xdr:nvSpPr>
        <xdr:cNvPr id="1085" name="Rectangle 61">
          <a:extLst>
            <a:ext uri="{FF2B5EF4-FFF2-40B4-BE49-F238E27FC236}">
              <a16:creationId xmlns:a16="http://schemas.microsoft.com/office/drawing/2014/main" id="{A33CC5DD-83FF-4D5D-87B2-EE51068EC5F8}"/>
            </a:ext>
          </a:extLst>
        </xdr:cNvPr>
        <xdr:cNvSpPr>
          <a:spLocks noChangeArrowheads="1"/>
        </xdr:cNvSpPr>
      </xdr:nvSpPr>
      <xdr:spPr bwMode="auto">
        <a:xfrm>
          <a:off x="4572000" y="5838825"/>
          <a:ext cx="1009650" cy="209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再々委託契約等</a:t>
          </a: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7</xdr:col>
      <xdr:colOff>0</xdr:colOff>
      <xdr:row>21</xdr:row>
      <xdr:rowOff>0</xdr:rowOff>
    </xdr:from>
    <xdr:to>
      <xdr:col>10</xdr:col>
      <xdr:colOff>0</xdr:colOff>
      <xdr:row>22</xdr:row>
      <xdr:rowOff>38100</xdr:rowOff>
    </xdr:to>
    <xdr:sp macro="" textlink="">
      <xdr:nvSpPr>
        <xdr:cNvPr id="1086" name="Rectangle 62">
          <a:extLst>
            <a:ext uri="{FF2B5EF4-FFF2-40B4-BE49-F238E27FC236}">
              <a16:creationId xmlns:a16="http://schemas.microsoft.com/office/drawing/2014/main" id="{D9FBE69E-0752-4B0C-81C2-83BCA852A3BB}"/>
            </a:ext>
          </a:extLst>
        </xdr:cNvPr>
        <xdr:cNvSpPr>
          <a:spLocks noChangeArrowheads="1"/>
        </xdr:cNvSpPr>
      </xdr:nvSpPr>
      <xdr:spPr bwMode="auto">
        <a:xfrm>
          <a:off x="2600325" y="5829300"/>
          <a:ext cx="876300" cy="2095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再委託契約等</a:t>
          </a: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90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EDFB-CAFD-4D36-B24D-4563731C4402}">
  <sheetPr>
    <tabColor rgb="FFFF3300"/>
  </sheetPr>
  <dimension ref="A1:AM71"/>
  <sheetViews>
    <sheetView tabSelected="1" view="pageBreakPreview" topLeftCell="A13" zoomScaleNormal="100" zoomScaleSheetLayoutView="100" workbookViewId="0">
      <selection activeCell="C36" sqref="C36:O36"/>
    </sheetView>
  </sheetViews>
  <sheetFormatPr defaultRowHeight="13.5"/>
  <cols>
    <col min="1" max="2" width="4.875" customWidth="1"/>
    <col min="3" max="3" width="10.25" bestFit="1" customWidth="1"/>
    <col min="4" max="9" width="4.875" customWidth="1"/>
    <col min="10" max="10" width="1.75" customWidth="1"/>
    <col min="11" max="13" width="4.875" customWidth="1"/>
    <col min="14" max="15" width="4.625" customWidth="1"/>
    <col min="16" max="19" width="3.625" customWidth="1"/>
    <col min="29" max="29" width="15.5" customWidth="1"/>
    <col min="30" max="37" width="26.875" customWidth="1"/>
  </cols>
  <sheetData>
    <row r="1" spans="1:39" ht="12.75" customHeight="1">
      <c r="A1" s="12"/>
      <c r="B1" s="12"/>
      <c r="C1" s="12"/>
      <c r="D1" s="12"/>
      <c r="E1" s="12"/>
      <c r="F1" s="12"/>
      <c r="G1" s="12"/>
      <c r="H1" s="12"/>
      <c r="I1" s="12"/>
      <c r="J1" s="12"/>
      <c r="K1" s="12"/>
      <c r="L1" s="12"/>
      <c r="M1" s="12"/>
      <c r="N1" s="12"/>
      <c r="O1" s="12"/>
      <c r="P1" s="12"/>
      <c r="Q1" s="12"/>
      <c r="R1" s="21"/>
      <c r="S1" s="21" t="s">
        <v>98</v>
      </c>
      <c r="U1" t="str">
        <f>IF(A6="","×","")</f>
        <v/>
      </c>
      <c r="AD1" s="17" t="s">
        <v>59</v>
      </c>
      <c r="AE1" s="17" t="s">
        <v>87</v>
      </c>
      <c r="AF1" s="18" t="s">
        <v>142</v>
      </c>
      <c r="AH1" t="s">
        <v>102</v>
      </c>
    </row>
    <row r="2" spans="1:39" ht="12.75" customHeight="1">
      <c r="A2" s="12"/>
      <c r="B2" s="12"/>
      <c r="C2" s="12"/>
      <c r="D2" s="12"/>
      <c r="E2" s="12"/>
      <c r="F2" s="12"/>
      <c r="G2" s="12"/>
      <c r="H2" s="12"/>
      <c r="I2" s="12"/>
      <c r="J2" s="12"/>
      <c r="K2" s="12"/>
      <c r="L2" s="12"/>
      <c r="M2" s="12"/>
      <c r="N2" s="12"/>
      <c r="O2" s="12"/>
      <c r="P2" s="12"/>
      <c r="Q2" s="12"/>
      <c r="R2" s="22"/>
      <c r="S2" s="21" t="s">
        <v>99</v>
      </c>
      <c r="U2" t="str">
        <f>IF(A13="","×","")</f>
        <v>×</v>
      </c>
      <c r="Y2" s="6"/>
      <c r="AD2" s="17" t="s">
        <v>59</v>
      </c>
      <c r="AE2" s="17" t="s">
        <v>87</v>
      </c>
      <c r="AF2" s="16" t="s">
        <v>143</v>
      </c>
      <c r="AH2" t="s">
        <v>103</v>
      </c>
      <c r="AI2" s="8"/>
      <c r="AK2" s="8"/>
      <c r="AM2" s="8"/>
    </row>
    <row r="3" spans="1:39" ht="12.75" customHeight="1">
      <c r="A3" s="12"/>
      <c r="B3" s="12"/>
      <c r="C3" s="12"/>
      <c r="D3" s="23"/>
      <c r="E3" s="12"/>
      <c r="F3" s="12"/>
      <c r="G3" s="23"/>
      <c r="H3" s="23"/>
      <c r="I3" s="23"/>
      <c r="J3" s="23"/>
      <c r="K3" s="23"/>
      <c r="L3" s="23"/>
      <c r="M3" s="23"/>
      <c r="N3" s="23"/>
      <c r="O3" s="23"/>
      <c r="P3" s="23"/>
      <c r="Q3" s="23"/>
      <c r="R3" s="22"/>
      <c r="S3" s="21"/>
      <c r="V3" t="s">
        <v>31</v>
      </c>
      <c r="W3" t="s">
        <v>36</v>
      </c>
      <c r="X3" t="s">
        <v>45</v>
      </c>
      <c r="Y3" s="7" t="s">
        <v>48</v>
      </c>
      <c r="Z3" s="5"/>
      <c r="AA3" t="s">
        <v>57</v>
      </c>
      <c r="AB3" s="8" t="s">
        <v>59</v>
      </c>
      <c r="AC3" s="17" t="s">
        <v>87</v>
      </c>
      <c r="AD3" s="17" t="s">
        <v>60</v>
      </c>
      <c r="AE3" s="17" t="s">
        <v>88</v>
      </c>
      <c r="AF3" s="18" t="s">
        <v>144</v>
      </c>
      <c r="AH3" t="s">
        <v>104</v>
      </c>
    </row>
    <row r="4" spans="1:39" ht="19.5" customHeight="1">
      <c r="A4" s="124" t="s">
        <v>0</v>
      </c>
      <c r="B4" s="124"/>
      <c r="C4" s="124"/>
      <c r="D4" s="124"/>
      <c r="E4" s="124"/>
      <c r="F4" s="124"/>
      <c r="G4" s="124"/>
      <c r="H4" s="124"/>
      <c r="I4" s="124"/>
      <c r="J4" s="124"/>
      <c r="K4" s="124"/>
      <c r="L4" s="124"/>
      <c r="M4" s="124"/>
      <c r="N4" s="124"/>
      <c r="O4" s="124"/>
      <c r="P4" s="124"/>
      <c r="Q4" s="124"/>
      <c r="R4" s="124"/>
      <c r="S4" s="124"/>
      <c r="V4" t="s">
        <v>32</v>
      </c>
      <c r="W4" t="s">
        <v>37</v>
      </c>
      <c r="X4" t="s">
        <v>46</v>
      </c>
      <c r="Y4" s="6" t="s">
        <v>47</v>
      </c>
      <c r="Z4" s="5"/>
      <c r="AA4" s="6" t="s">
        <v>45</v>
      </c>
      <c r="AB4" s="8" t="s">
        <v>60</v>
      </c>
      <c r="AC4" s="17" t="s">
        <v>88</v>
      </c>
      <c r="AD4" s="17" t="s">
        <v>60</v>
      </c>
      <c r="AE4" s="17" t="s">
        <v>88</v>
      </c>
      <c r="AF4" s="16" t="s">
        <v>143</v>
      </c>
    </row>
    <row r="5" spans="1:39">
      <c r="A5" s="12"/>
      <c r="B5" s="12"/>
      <c r="C5" s="12"/>
      <c r="D5" s="12"/>
      <c r="E5" s="12"/>
      <c r="F5" s="12"/>
      <c r="G5" s="12"/>
      <c r="H5" s="12"/>
      <c r="I5" s="12"/>
      <c r="J5" s="12"/>
      <c r="K5" s="12"/>
      <c r="L5" s="12"/>
      <c r="M5" s="12"/>
      <c r="N5" s="12"/>
      <c r="O5" s="12"/>
      <c r="P5" s="12"/>
      <c r="Q5" s="12"/>
      <c r="R5" s="12"/>
      <c r="S5" s="12"/>
      <c r="Y5" s="5"/>
      <c r="Z5" s="5"/>
      <c r="AB5" s="8" t="s">
        <v>61</v>
      </c>
      <c r="AC5" s="17" t="s">
        <v>89</v>
      </c>
      <c r="AD5" s="17" t="s">
        <v>61</v>
      </c>
      <c r="AE5" s="17" t="s">
        <v>89</v>
      </c>
      <c r="AF5" s="18" t="s">
        <v>145</v>
      </c>
    </row>
    <row r="6" spans="1:39" ht="19.5" customHeight="1">
      <c r="A6" s="176" t="s">
        <v>140</v>
      </c>
      <c r="B6" s="177"/>
      <c r="C6" s="177"/>
      <c r="D6" s="177"/>
      <c r="E6" s="177"/>
      <c r="F6" s="177"/>
      <c r="G6" s="177"/>
      <c r="H6" s="12"/>
      <c r="I6" s="12"/>
      <c r="J6" s="12"/>
      <c r="K6" s="12"/>
      <c r="L6" s="12"/>
      <c r="M6" s="12"/>
      <c r="N6" s="12"/>
      <c r="O6" s="21" t="s">
        <v>39</v>
      </c>
      <c r="P6" s="12"/>
      <c r="Q6" s="21" t="s">
        <v>40</v>
      </c>
      <c r="R6" s="12"/>
      <c r="S6" s="21" t="s">
        <v>38</v>
      </c>
      <c r="AB6" s="8" t="s">
        <v>62</v>
      </c>
      <c r="AC6" s="17" t="s">
        <v>97</v>
      </c>
      <c r="AD6" s="17" t="s">
        <v>61</v>
      </c>
      <c r="AE6" s="17" t="s">
        <v>89</v>
      </c>
      <c r="AF6" s="16" t="s">
        <v>143</v>
      </c>
    </row>
    <row r="7" spans="1:39" ht="19.5" customHeight="1">
      <c r="A7" s="24" t="s">
        <v>1</v>
      </c>
      <c r="B7" s="24"/>
      <c r="C7" s="12"/>
      <c r="D7" s="12"/>
      <c r="E7" s="12"/>
      <c r="F7" s="12"/>
      <c r="G7" s="12"/>
      <c r="H7" s="12"/>
      <c r="I7" s="13"/>
      <c r="J7" s="13"/>
      <c r="K7" s="13"/>
      <c r="L7" s="13"/>
      <c r="M7" s="25" t="s">
        <v>41</v>
      </c>
      <c r="N7" s="13"/>
      <c r="O7" s="26" t="s">
        <v>39</v>
      </c>
      <c r="P7" s="13"/>
      <c r="Q7" s="26" t="s">
        <v>40</v>
      </c>
      <c r="R7" s="13"/>
      <c r="S7" s="26" t="s">
        <v>38</v>
      </c>
      <c r="AB7" s="8" t="s">
        <v>63</v>
      </c>
      <c r="AC7" s="17" t="s">
        <v>90</v>
      </c>
      <c r="AD7" s="17" t="s">
        <v>61</v>
      </c>
      <c r="AE7" s="17" t="s">
        <v>89</v>
      </c>
      <c r="AF7" s="18" t="s">
        <v>146</v>
      </c>
    </row>
    <row r="8" spans="1:39">
      <c r="A8" s="12"/>
      <c r="B8" s="27"/>
      <c r="C8" s="12"/>
      <c r="D8" s="12"/>
      <c r="E8" s="12"/>
      <c r="F8" s="12"/>
      <c r="G8" s="12"/>
      <c r="H8" s="12"/>
      <c r="I8" s="12"/>
      <c r="J8" s="12"/>
      <c r="K8" s="12"/>
      <c r="L8" s="12"/>
      <c r="M8" s="12"/>
      <c r="N8" s="12"/>
      <c r="O8" s="12"/>
      <c r="P8" s="12"/>
      <c r="Q8" s="12"/>
      <c r="R8" s="12"/>
      <c r="S8" s="22"/>
      <c r="AB8" s="8" t="s">
        <v>64</v>
      </c>
      <c r="AC8" s="17" t="s">
        <v>91</v>
      </c>
      <c r="AD8" s="17" t="s">
        <v>62</v>
      </c>
      <c r="AE8" s="17" t="s">
        <v>97</v>
      </c>
      <c r="AF8" s="16" t="s">
        <v>139</v>
      </c>
    </row>
    <row r="9" spans="1:39" ht="21.75" customHeight="1">
      <c r="A9" s="28"/>
      <c r="B9" s="24" t="s">
        <v>42</v>
      </c>
      <c r="C9" s="29"/>
      <c r="D9" s="29"/>
      <c r="E9" s="29"/>
      <c r="F9" s="29"/>
      <c r="G9" s="29"/>
      <c r="H9" s="29"/>
      <c r="I9" s="29"/>
      <c r="J9" s="29"/>
      <c r="K9" s="29"/>
      <c r="L9" s="29"/>
      <c r="M9" s="29"/>
      <c r="N9" s="29"/>
      <c r="O9" s="29"/>
      <c r="P9" s="29"/>
      <c r="Q9" s="29"/>
      <c r="R9" s="29"/>
      <c r="S9" s="29"/>
      <c r="U9" t="str">
        <f>IF(F10="","×","")</f>
        <v>×</v>
      </c>
      <c r="AB9" s="8" t="s">
        <v>65</v>
      </c>
      <c r="AC9" s="17" t="s">
        <v>92</v>
      </c>
      <c r="AD9" s="17" t="s">
        <v>62</v>
      </c>
      <c r="AE9" s="17" t="s">
        <v>97</v>
      </c>
      <c r="AF9" s="18" t="s">
        <v>78</v>
      </c>
    </row>
    <row r="10" spans="1:39" ht="44.25" customHeight="1">
      <c r="A10" s="96" t="s">
        <v>58</v>
      </c>
      <c r="B10" s="96"/>
      <c r="C10" s="70"/>
      <c r="D10" s="96" t="s">
        <v>55</v>
      </c>
      <c r="E10" s="97"/>
      <c r="F10" s="129"/>
      <c r="G10" s="130"/>
      <c r="H10" s="131"/>
      <c r="I10" s="98" t="s">
        <v>2</v>
      </c>
      <c r="J10" s="98"/>
      <c r="K10" s="98"/>
      <c r="L10" s="125"/>
      <c r="M10" s="126"/>
      <c r="N10" s="127"/>
      <c r="O10" s="98" t="s">
        <v>100</v>
      </c>
      <c r="P10" s="98"/>
      <c r="Q10" s="98"/>
      <c r="R10" s="128"/>
      <c r="S10" s="128"/>
      <c r="U10" t="str">
        <f>IF(L10="","×","")</f>
        <v>×</v>
      </c>
      <c r="AB10" s="8" t="s">
        <v>76</v>
      </c>
      <c r="AC10" s="17" t="s">
        <v>93</v>
      </c>
      <c r="AD10" s="17" t="s">
        <v>62</v>
      </c>
      <c r="AE10" s="17" t="s">
        <v>97</v>
      </c>
      <c r="AF10" s="18" t="s">
        <v>79</v>
      </c>
    </row>
    <row r="11" spans="1:39" ht="19.5" customHeight="1">
      <c r="A11" s="99" t="s">
        <v>68</v>
      </c>
      <c r="B11" s="100"/>
      <c r="C11" s="129" t="s">
        <v>33</v>
      </c>
      <c r="D11" s="130"/>
      <c r="E11" s="152"/>
      <c r="F11" s="153"/>
      <c r="G11" s="153"/>
      <c r="H11" s="153"/>
      <c r="I11" s="153"/>
      <c r="J11" s="153"/>
      <c r="K11" s="153"/>
      <c r="L11" s="153"/>
      <c r="M11" s="153"/>
      <c r="N11" s="153"/>
      <c r="O11" s="153"/>
      <c r="P11" s="153"/>
      <c r="Q11" s="153"/>
      <c r="R11" s="153"/>
      <c r="S11" s="154"/>
      <c r="U11" t="str">
        <f>IF(Q10="","×","")</f>
        <v>×</v>
      </c>
      <c r="AB11" s="8" t="s">
        <v>84</v>
      </c>
      <c r="AC11" s="17" t="s">
        <v>94</v>
      </c>
      <c r="AD11" s="17" t="s">
        <v>62</v>
      </c>
      <c r="AE11" s="17" t="s">
        <v>97</v>
      </c>
      <c r="AF11" s="16" t="s">
        <v>143</v>
      </c>
    </row>
    <row r="12" spans="1:39" ht="19.5" customHeight="1">
      <c r="A12" s="103"/>
      <c r="B12" s="104"/>
      <c r="C12" s="129"/>
      <c r="D12" s="130"/>
      <c r="E12" s="155"/>
      <c r="F12" s="156"/>
      <c r="G12" s="156"/>
      <c r="H12" s="156"/>
      <c r="I12" s="156"/>
      <c r="J12" s="156"/>
      <c r="K12" s="156"/>
      <c r="L12" s="156"/>
      <c r="M12" s="156"/>
      <c r="N12" s="156"/>
      <c r="O12" s="156"/>
      <c r="P12" s="156"/>
      <c r="Q12" s="156"/>
      <c r="R12" s="156"/>
      <c r="S12" s="157"/>
      <c r="T12">
        <f>IF(A13="対象受注者",1,0)</f>
        <v>0</v>
      </c>
      <c r="U12" t="str">
        <f>IF(E11="","×","")</f>
        <v>×</v>
      </c>
      <c r="AB12" s="8" t="s">
        <v>66</v>
      </c>
      <c r="AC12" s="17" t="s">
        <v>95</v>
      </c>
      <c r="AD12" s="17" t="s">
        <v>62</v>
      </c>
      <c r="AE12" s="17" t="s">
        <v>97</v>
      </c>
      <c r="AF12" s="18" t="s">
        <v>146</v>
      </c>
    </row>
    <row r="13" spans="1:39" ht="19.5" customHeight="1">
      <c r="A13" s="99"/>
      <c r="B13" s="100"/>
      <c r="C13" s="150" t="s">
        <v>69</v>
      </c>
      <c r="D13" s="151"/>
      <c r="E13" s="158"/>
      <c r="F13" s="159"/>
      <c r="G13" s="132"/>
      <c r="H13" s="98" t="s">
        <v>70</v>
      </c>
      <c r="I13" s="98"/>
      <c r="J13" s="99"/>
      <c r="K13" s="163"/>
      <c r="L13" s="163"/>
      <c r="M13" s="163"/>
      <c r="N13" s="100"/>
      <c r="O13" s="165" t="s">
        <v>35</v>
      </c>
      <c r="P13" s="166"/>
      <c r="Q13" s="166"/>
      <c r="R13" s="166"/>
      <c r="S13" s="167"/>
      <c r="T13">
        <f>COUNTA(A13)</f>
        <v>0</v>
      </c>
      <c r="U13" t="str">
        <f>IF(E13="","×","")</f>
        <v>×</v>
      </c>
      <c r="AB13" s="8" t="s">
        <v>67</v>
      </c>
      <c r="AC13" s="17" t="s">
        <v>96</v>
      </c>
      <c r="AD13" s="17" t="s">
        <v>63</v>
      </c>
      <c r="AE13" s="17" t="s">
        <v>90</v>
      </c>
      <c r="AF13" s="18" t="s">
        <v>80</v>
      </c>
    </row>
    <row r="14" spans="1:39" ht="19.5" customHeight="1">
      <c r="A14" s="101"/>
      <c r="B14" s="102"/>
      <c r="C14" s="150"/>
      <c r="D14" s="151"/>
      <c r="E14" s="160"/>
      <c r="F14" s="161"/>
      <c r="G14" s="133"/>
      <c r="H14" s="162"/>
      <c r="I14" s="162"/>
      <c r="J14" s="103"/>
      <c r="K14" s="164"/>
      <c r="L14" s="164"/>
      <c r="M14" s="164"/>
      <c r="N14" s="104"/>
      <c r="O14" s="168"/>
      <c r="P14" s="169"/>
      <c r="Q14" s="169"/>
      <c r="R14" s="169"/>
      <c r="S14" s="170"/>
      <c r="U14" t="str">
        <f>IF(J13="","×","")</f>
        <v>×</v>
      </c>
      <c r="AB14" s="8"/>
      <c r="AC14" s="8"/>
      <c r="AD14" s="17" t="s">
        <v>63</v>
      </c>
      <c r="AE14" s="17" t="s">
        <v>90</v>
      </c>
      <c r="AF14" s="16" t="s">
        <v>143</v>
      </c>
    </row>
    <row r="15" spans="1:39" ht="19.5" customHeight="1">
      <c r="A15" s="101"/>
      <c r="B15" s="102"/>
      <c r="C15" s="171" t="s">
        <v>34</v>
      </c>
      <c r="D15" s="172"/>
      <c r="E15" s="158"/>
      <c r="F15" s="159"/>
      <c r="G15" s="159"/>
      <c r="H15" s="159"/>
      <c r="I15" s="159"/>
      <c r="J15" s="159"/>
      <c r="K15" s="159"/>
      <c r="L15" s="132"/>
      <c r="M15" s="171" t="s">
        <v>83</v>
      </c>
      <c r="N15" s="172"/>
      <c r="O15" s="77"/>
      <c r="P15" s="78"/>
      <c r="Q15" s="78"/>
      <c r="R15" s="78"/>
      <c r="S15" s="79"/>
      <c r="U15" t="str">
        <f>IF(O14="","×","")</f>
        <v>×</v>
      </c>
      <c r="AB15" s="8"/>
      <c r="AC15" s="8"/>
      <c r="AD15" s="17" t="s">
        <v>63</v>
      </c>
      <c r="AE15" s="17" t="s">
        <v>90</v>
      </c>
      <c r="AF15" s="18" t="s">
        <v>146</v>
      </c>
    </row>
    <row r="16" spans="1:39" ht="19.5" customHeight="1">
      <c r="A16" s="103"/>
      <c r="B16" s="104"/>
      <c r="C16" s="107"/>
      <c r="D16" s="173"/>
      <c r="E16" s="160"/>
      <c r="F16" s="161"/>
      <c r="G16" s="161"/>
      <c r="H16" s="161"/>
      <c r="I16" s="161"/>
      <c r="J16" s="161"/>
      <c r="K16" s="161"/>
      <c r="L16" s="133"/>
      <c r="M16" s="107"/>
      <c r="N16" s="173"/>
      <c r="O16" s="80"/>
      <c r="P16" s="81"/>
      <c r="Q16" s="81"/>
      <c r="R16" s="81"/>
      <c r="S16" s="82"/>
      <c r="U16" t="str">
        <f>IF(E15="","×","")</f>
        <v>×</v>
      </c>
      <c r="AB16" s="8"/>
      <c r="AC16" s="8"/>
      <c r="AD16" s="17" t="s">
        <v>64</v>
      </c>
      <c r="AE16" s="17" t="s">
        <v>91</v>
      </c>
      <c r="AF16" s="16" t="s">
        <v>143</v>
      </c>
    </row>
    <row r="17" spans="1:32" ht="19.5" customHeight="1">
      <c r="A17" s="99" t="s">
        <v>3</v>
      </c>
      <c r="B17" s="100"/>
      <c r="C17" s="134" t="str">
        <f>IF(T17=0,"",T17)</f>
        <v/>
      </c>
      <c r="D17" s="132" t="s">
        <v>4</v>
      </c>
      <c r="E17" s="136" t="s">
        <v>44</v>
      </c>
      <c r="F17" s="137"/>
      <c r="G17" s="137"/>
      <c r="H17" s="9"/>
      <c r="I17" s="137" t="s">
        <v>147</v>
      </c>
      <c r="J17" s="137"/>
      <c r="K17" s="137"/>
      <c r="L17" s="137"/>
      <c r="M17" s="137"/>
      <c r="N17" s="11"/>
      <c r="O17" s="30" t="s">
        <v>43</v>
      </c>
      <c r="P17" s="138" t="s">
        <v>5</v>
      </c>
      <c r="Q17" s="139"/>
      <c r="R17" s="139"/>
      <c r="S17" s="140"/>
      <c r="T17" s="4">
        <f>H17+N17+H18</f>
        <v>0</v>
      </c>
      <c r="U17" t="str">
        <f>IF(O15="","×","")</f>
        <v>×</v>
      </c>
      <c r="V17" s="4"/>
      <c r="W17" s="4"/>
      <c r="X17" s="4"/>
      <c r="AD17" s="17" t="s">
        <v>64</v>
      </c>
      <c r="AE17" s="17" t="s">
        <v>91</v>
      </c>
      <c r="AF17" s="18" t="s">
        <v>146</v>
      </c>
    </row>
    <row r="18" spans="1:32" ht="19.5" customHeight="1">
      <c r="A18" s="101"/>
      <c r="B18" s="102"/>
      <c r="C18" s="135"/>
      <c r="D18" s="133"/>
      <c r="E18" s="107" t="s">
        <v>54</v>
      </c>
      <c r="F18" s="108"/>
      <c r="G18" s="108"/>
      <c r="H18" s="10"/>
      <c r="I18" s="109" t="s">
        <v>73</v>
      </c>
      <c r="J18" s="109"/>
      <c r="K18" s="109"/>
      <c r="L18" s="109"/>
      <c r="M18" s="109"/>
      <c r="N18" s="109"/>
      <c r="O18" s="110"/>
      <c r="P18" s="141"/>
      <c r="Q18" s="142"/>
      <c r="R18" s="142"/>
      <c r="S18" s="143"/>
      <c r="T18" s="3"/>
      <c r="U18" t="str">
        <f>IF(T17=0,IF(C19="○","","×"),"")</f>
        <v>×</v>
      </c>
      <c r="V18" s="3"/>
      <c r="W18" s="3"/>
      <c r="X18" s="3"/>
      <c r="AD18" s="17" t="s">
        <v>64</v>
      </c>
      <c r="AE18" s="17" t="s">
        <v>91</v>
      </c>
      <c r="AF18" s="16" t="s">
        <v>86</v>
      </c>
    </row>
    <row r="19" spans="1:32" ht="39" customHeight="1">
      <c r="A19" s="103"/>
      <c r="B19" s="104"/>
      <c r="C19" s="19"/>
      <c r="D19" s="20" t="s">
        <v>30</v>
      </c>
      <c r="E19" s="147" t="s">
        <v>148</v>
      </c>
      <c r="F19" s="148"/>
      <c r="G19" s="148"/>
      <c r="H19" s="148"/>
      <c r="I19" s="148"/>
      <c r="J19" s="148"/>
      <c r="K19" s="148"/>
      <c r="L19" s="148"/>
      <c r="M19" s="148"/>
      <c r="N19" s="148"/>
      <c r="O19" s="149"/>
      <c r="P19" s="144" t="s">
        <v>6</v>
      </c>
      <c r="Q19" s="145"/>
      <c r="R19" s="145"/>
      <c r="S19" s="146"/>
      <c r="AD19" s="17" t="s">
        <v>65</v>
      </c>
      <c r="AE19" s="17" t="s">
        <v>92</v>
      </c>
      <c r="AF19" s="18" t="s">
        <v>149</v>
      </c>
    </row>
    <row r="20" spans="1:32" s="1" customFormat="1" ht="60.75" customHeight="1">
      <c r="A20" s="105" t="s">
        <v>150</v>
      </c>
      <c r="B20" s="105"/>
      <c r="C20" s="105"/>
      <c r="D20" s="105"/>
      <c r="E20" s="105"/>
      <c r="F20" s="105"/>
      <c r="G20" s="105"/>
      <c r="H20" s="105"/>
      <c r="I20" s="105"/>
      <c r="J20" s="105"/>
      <c r="K20" s="105"/>
      <c r="L20" s="105"/>
      <c r="M20" s="105"/>
      <c r="N20" s="105"/>
      <c r="O20" s="105"/>
      <c r="P20" s="105"/>
      <c r="Q20" s="105"/>
      <c r="R20" s="105"/>
      <c r="S20" s="105"/>
      <c r="AB20"/>
      <c r="AC20"/>
      <c r="AD20" s="17" t="s">
        <v>65</v>
      </c>
      <c r="AE20" s="17" t="s">
        <v>92</v>
      </c>
      <c r="AF20" s="16" t="s">
        <v>151</v>
      </c>
    </row>
    <row r="21" spans="1:32">
      <c r="A21" s="106"/>
      <c r="B21" s="106"/>
      <c r="C21" s="106"/>
      <c r="D21" s="106"/>
      <c r="E21" s="106"/>
      <c r="F21" s="106"/>
      <c r="G21" s="106"/>
      <c r="H21" s="106"/>
      <c r="I21" s="106"/>
      <c r="J21" s="106"/>
      <c r="K21" s="106"/>
      <c r="L21" s="106"/>
      <c r="M21" s="106"/>
      <c r="N21" s="106"/>
      <c r="O21" s="106"/>
      <c r="P21" s="106"/>
      <c r="Q21" s="106"/>
      <c r="R21" s="106"/>
      <c r="S21" s="106"/>
      <c r="AB21" s="1"/>
      <c r="AC21" s="1"/>
      <c r="AD21" s="17" t="s">
        <v>76</v>
      </c>
      <c r="AE21" s="17" t="s">
        <v>93</v>
      </c>
      <c r="AF21" s="18" t="s">
        <v>149</v>
      </c>
    </row>
    <row r="22" spans="1:32">
      <c r="A22" s="12"/>
      <c r="B22" s="12"/>
      <c r="C22" s="12"/>
      <c r="D22" s="12"/>
      <c r="E22" s="12"/>
      <c r="F22" s="12"/>
      <c r="G22" s="12"/>
      <c r="H22" s="12"/>
      <c r="I22" s="12"/>
      <c r="J22" s="12"/>
      <c r="K22" s="12"/>
      <c r="L22" s="12"/>
      <c r="M22" s="12"/>
      <c r="N22" s="12"/>
      <c r="O22" s="12"/>
      <c r="P22" s="12"/>
      <c r="Q22" s="12"/>
      <c r="R22" s="12"/>
      <c r="S22" s="12" t="s">
        <v>101</v>
      </c>
      <c r="AD22" s="17" t="s">
        <v>76</v>
      </c>
      <c r="AE22" s="17" t="s">
        <v>93</v>
      </c>
      <c r="AF22" s="16" t="s">
        <v>151</v>
      </c>
    </row>
    <row r="23" spans="1:32">
      <c r="A23" s="12"/>
      <c r="B23" s="12"/>
      <c r="C23" s="12"/>
      <c r="D23" s="12"/>
      <c r="E23" s="12"/>
      <c r="F23" s="12"/>
      <c r="G23" s="12"/>
      <c r="H23" s="12"/>
      <c r="I23" s="12"/>
      <c r="J23" s="12"/>
      <c r="K23" s="12"/>
      <c r="L23" s="12"/>
      <c r="M23" s="12"/>
      <c r="N23" s="12"/>
      <c r="O23" s="12"/>
      <c r="P23" s="12"/>
      <c r="Q23" s="12"/>
      <c r="R23" s="12"/>
      <c r="S23" s="12"/>
      <c r="AD23" s="17" t="s">
        <v>84</v>
      </c>
      <c r="AE23" s="17" t="s">
        <v>94</v>
      </c>
      <c r="AF23" s="16" t="s">
        <v>143</v>
      </c>
    </row>
    <row r="24" spans="1:32">
      <c r="A24" s="12"/>
      <c r="B24" s="12"/>
      <c r="C24" s="12"/>
      <c r="D24" s="12"/>
      <c r="E24" s="12"/>
      <c r="F24" s="12"/>
      <c r="G24" s="12"/>
      <c r="H24" s="12"/>
      <c r="I24" s="12"/>
      <c r="J24" s="12"/>
      <c r="K24" s="12"/>
      <c r="L24" s="12"/>
      <c r="M24" s="12"/>
      <c r="N24" s="12"/>
      <c r="O24" s="12"/>
      <c r="P24" s="12"/>
      <c r="Q24" s="12"/>
      <c r="R24" s="12"/>
      <c r="S24" s="12"/>
      <c r="AD24" s="17" t="s">
        <v>66</v>
      </c>
      <c r="AE24" s="17" t="s">
        <v>95</v>
      </c>
      <c r="AF24" s="16" t="s">
        <v>143</v>
      </c>
    </row>
    <row r="25" spans="1:32">
      <c r="A25" s="12"/>
      <c r="B25" s="12"/>
      <c r="C25" s="12"/>
      <c r="D25" s="12"/>
      <c r="E25" s="12"/>
      <c r="F25" s="12"/>
      <c r="G25" s="12"/>
      <c r="H25" s="12"/>
      <c r="I25" s="12"/>
      <c r="J25" s="12"/>
      <c r="K25" s="12"/>
      <c r="L25" s="12"/>
      <c r="M25" s="12"/>
      <c r="N25" s="12"/>
      <c r="O25" s="12"/>
      <c r="P25" s="12"/>
      <c r="Q25" s="12"/>
      <c r="R25" s="12"/>
      <c r="S25" s="12"/>
      <c r="AD25" s="17"/>
      <c r="AE25" s="17"/>
      <c r="AF25" s="16"/>
    </row>
    <row r="26" spans="1:32">
      <c r="A26" s="71" t="s">
        <v>141</v>
      </c>
      <c r="B26" s="12"/>
      <c r="C26" s="12"/>
      <c r="D26" s="12"/>
      <c r="E26" s="12"/>
      <c r="F26" s="12"/>
      <c r="G26" s="12"/>
      <c r="H26" s="12"/>
      <c r="I26" s="12"/>
      <c r="J26" s="12"/>
      <c r="K26" s="12"/>
      <c r="L26" s="12"/>
      <c r="M26" s="12"/>
      <c r="N26" s="12"/>
      <c r="O26" s="12"/>
      <c r="P26" s="12"/>
      <c r="Q26" s="12"/>
      <c r="R26" s="12"/>
      <c r="S26" s="12"/>
      <c r="AD26" s="17" t="s">
        <v>66</v>
      </c>
      <c r="AE26" s="17" t="s">
        <v>95</v>
      </c>
      <c r="AF26" s="18" t="s">
        <v>146</v>
      </c>
    </row>
    <row r="27" spans="1:32" ht="15" customHeight="1">
      <c r="A27" s="76" t="s">
        <v>7</v>
      </c>
      <c r="B27" s="76"/>
      <c r="C27" s="76" t="s">
        <v>51</v>
      </c>
      <c r="D27" s="76"/>
      <c r="E27" s="76"/>
      <c r="F27" s="76"/>
      <c r="G27" s="76"/>
      <c r="H27" s="76"/>
      <c r="I27" s="76"/>
      <c r="J27" s="76"/>
      <c r="K27" s="76"/>
      <c r="L27" s="76"/>
      <c r="M27" s="76"/>
      <c r="N27" s="76"/>
      <c r="O27" s="76"/>
      <c r="P27" s="76" t="s">
        <v>9</v>
      </c>
      <c r="Q27" s="76"/>
      <c r="R27" s="76"/>
      <c r="S27" s="76"/>
      <c r="AD27" s="17" t="s">
        <v>67</v>
      </c>
      <c r="AE27" s="17" t="s">
        <v>96</v>
      </c>
      <c r="AF27" s="18" t="s">
        <v>77</v>
      </c>
    </row>
    <row r="28" spans="1:32" ht="27" customHeight="1">
      <c r="A28" s="76"/>
      <c r="B28" s="76"/>
      <c r="C28" s="76"/>
      <c r="D28" s="76"/>
      <c r="E28" s="76"/>
      <c r="F28" s="76"/>
      <c r="G28" s="76"/>
      <c r="H28" s="76"/>
      <c r="I28" s="76"/>
      <c r="J28" s="76"/>
      <c r="K28" s="76"/>
      <c r="L28" s="76"/>
      <c r="M28" s="76"/>
      <c r="N28" s="76"/>
      <c r="O28" s="76"/>
      <c r="P28" s="111" t="s">
        <v>10</v>
      </c>
      <c r="Q28" s="111"/>
      <c r="R28" s="111"/>
      <c r="S28" s="111"/>
      <c r="AD28" s="17" t="s">
        <v>67</v>
      </c>
      <c r="AE28" s="17" t="s">
        <v>96</v>
      </c>
      <c r="AF28" s="18" t="s">
        <v>146</v>
      </c>
    </row>
    <row r="29" spans="1:32" ht="16.5" customHeight="1">
      <c r="A29" s="76"/>
      <c r="B29" s="76"/>
      <c r="C29" s="76"/>
      <c r="D29" s="76"/>
      <c r="E29" s="76"/>
      <c r="F29" s="76"/>
      <c r="G29" s="76"/>
      <c r="H29" s="76"/>
      <c r="I29" s="76"/>
      <c r="J29" s="76"/>
      <c r="K29" s="76"/>
      <c r="L29" s="76"/>
      <c r="M29" s="76"/>
      <c r="N29" s="76"/>
      <c r="O29" s="76"/>
      <c r="P29" s="76" t="s">
        <v>11</v>
      </c>
      <c r="Q29" s="76"/>
      <c r="R29" s="76" t="s">
        <v>12</v>
      </c>
      <c r="S29" s="76"/>
      <c r="AD29" s="1"/>
      <c r="AE29" s="1"/>
      <c r="AF29" s="14"/>
    </row>
    <row r="30" spans="1:32" ht="66.75" customHeight="1">
      <c r="A30" s="72" t="s">
        <v>13</v>
      </c>
      <c r="B30" s="73"/>
      <c r="C30" s="83" t="s">
        <v>152</v>
      </c>
      <c r="D30" s="84"/>
      <c r="E30" s="84"/>
      <c r="F30" s="84"/>
      <c r="G30" s="84"/>
      <c r="H30" s="84"/>
      <c r="I30" s="84"/>
      <c r="J30" s="84"/>
      <c r="K30" s="84"/>
      <c r="L30" s="84"/>
      <c r="M30" s="84"/>
      <c r="N30" s="84"/>
      <c r="O30" s="85"/>
      <c r="P30" s="86"/>
      <c r="Q30" s="90"/>
      <c r="R30" s="86"/>
      <c r="S30" s="90"/>
      <c r="T30">
        <f>COUNTA(P30:S30)</f>
        <v>0</v>
      </c>
      <c r="U30" t="str">
        <f>IF($T$17&gt;=10,IF(T30=0,"×",""),"")</f>
        <v/>
      </c>
      <c r="AF30" s="14"/>
    </row>
    <row r="31" spans="1:32" ht="19.5" customHeight="1">
      <c r="A31" s="88"/>
      <c r="B31" s="89"/>
      <c r="C31" s="83" t="s">
        <v>14</v>
      </c>
      <c r="D31" s="84"/>
      <c r="E31" s="84"/>
      <c r="F31" s="84"/>
      <c r="G31" s="84"/>
      <c r="H31" s="84"/>
      <c r="I31" s="84"/>
      <c r="J31" s="84"/>
      <c r="K31" s="84"/>
      <c r="L31" s="84"/>
      <c r="M31" s="84"/>
      <c r="N31" s="84"/>
      <c r="O31" s="85"/>
      <c r="P31" s="86"/>
      <c r="Q31" s="90"/>
      <c r="R31" s="86"/>
      <c r="S31" s="90"/>
      <c r="T31">
        <f t="shared" ref="T31:T40" si="0">COUNTA(P31:S31)</f>
        <v>0</v>
      </c>
      <c r="U31" t="str">
        <f>IF($T$17&gt;0,IF(T31=0,"×",""),"")</f>
        <v/>
      </c>
      <c r="AF31" s="15"/>
    </row>
    <row r="32" spans="1:32" ht="30.75" customHeight="1">
      <c r="A32" s="74"/>
      <c r="B32" s="75"/>
      <c r="C32" s="83" t="s">
        <v>153</v>
      </c>
      <c r="D32" s="84"/>
      <c r="E32" s="84"/>
      <c r="F32" s="84"/>
      <c r="G32" s="84"/>
      <c r="H32" s="84"/>
      <c r="I32" s="84"/>
      <c r="J32" s="84"/>
      <c r="K32" s="84"/>
      <c r="L32" s="84"/>
      <c r="M32" s="84"/>
      <c r="N32" s="84"/>
      <c r="O32" s="85"/>
      <c r="P32" s="86"/>
      <c r="Q32" s="90"/>
      <c r="R32" s="86"/>
      <c r="S32" s="90"/>
      <c r="T32">
        <f t="shared" si="0"/>
        <v>0</v>
      </c>
      <c r="U32" t="str">
        <f>IF($T$17&gt;0,IF(T32=0,"×",""),"")</f>
        <v/>
      </c>
      <c r="AF32" s="14"/>
    </row>
    <row r="33" spans="1:32" ht="31.5" customHeight="1">
      <c r="A33" s="86" t="s">
        <v>15</v>
      </c>
      <c r="B33" s="90"/>
      <c r="C33" s="83" t="s">
        <v>154</v>
      </c>
      <c r="D33" s="84"/>
      <c r="E33" s="84"/>
      <c r="F33" s="84"/>
      <c r="G33" s="84"/>
      <c r="H33" s="84"/>
      <c r="I33" s="84"/>
      <c r="J33" s="84"/>
      <c r="K33" s="84"/>
      <c r="L33" s="84"/>
      <c r="M33" s="84"/>
      <c r="N33" s="84"/>
      <c r="O33" s="85"/>
      <c r="P33" s="86"/>
      <c r="Q33" s="90"/>
      <c r="R33" s="86"/>
      <c r="S33" s="90"/>
      <c r="T33">
        <f t="shared" si="0"/>
        <v>0</v>
      </c>
      <c r="U33" t="str">
        <f>IF($T$17&gt;0,IF(T33=0,"×",""),"")</f>
        <v/>
      </c>
      <c r="AF33" s="14"/>
    </row>
    <row r="34" spans="1:32" ht="17.25" customHeight="1">
      <c r="A34" s="72" t="s">
        <v>16</v>
      </c>
      <c r="B34" s="73"/>
      <c r="C34" s="83" t="s">
        <v>17</v>
      </c>
      <c r="D34" s="84"/>
      <c r="E34" s="84"/>
      <c r="F34" s="84"/>
      <c r="G34" s="84"/>
      <c r="H34" s="84"/>
      <c r="I34" s="84"/>
      <c r="J34" s="84"/>
      <c r="K34" s="84"/>
      <c r="L34" s="84"/>
      <c r="M34" s="84"/>
      <c r="N34" s="84"/>
      <c r="O34" s="85"/>
      <c r="P34" s="86"/>
      <c r="Q34" s="90"/>
      <c r="R34" s="86"/>
      <c r="S34" s="90"/>
      <c r="T34">
        <f t="shared" si="0"/>
        <v>0</v>
      </c>
      <c r="U34" t="str">
        <f>IF($T$17&gt;0,IF(T34=0,"×",""),"")</f>
        <v/>
      </c>
      <c r="AF34" s="14"/>
    </row>
    <row r="35" spans="1:32" ht="17.25" customHeight="1">
      <c r="A35" s="88"/>
      <c r="B35" s="89"/>
      <c r="C35" s="83" t="s">
        <v>18</v>
      </c>
      <c r="D35" s="84"/>
      <c r="E35" s="84"/>
      <c r="F35" s="84"/>
      <c r="G35" s="84"/>
      <c r="H35" s="84"/>
      <c r="I35" s="84"/>
      <c r="J35" s="84"/>
      <c r="K35" s="84"/>
      <c r="L35" s="84"/>
      <c r="M35" s="84"/>
      <c r="N35" s="84"/>
      <c r="O35" s="85"/>
      <c r="P35" s="86"/>
      <c r="Q35" s="90"/>
      <c r="R35" s="86"/>
      <c r="S35" s="90"/>
      <c r="T35">
        <f t="shared" si="0"/>
        <v>0</v>
      </c>
      <c r="U35" t="str">
        <f>IF($T$17&gt;0,IF(T35=0,"×",""),"")</f>
        <v/>
      </c>
      <c r="AF35" s="14"/>
    </row>
    <row r="36" spans="1:32" ht="17.25" customHeight="1">
      <c r="A36" s="88"/>
      <c r="B36" s="89"/>
      <c r="C36" s="83" t="s">
        <v>19</v>
      </c>
      <c r="D36" s="84"/>
      <c r="E36" s="84"/>
      <c r="F36" s="84"/>
      <c r="G36" s="84"/>
      <c r="H36" s="84"/>
      <c r="I36" s="84"/>
      <c r="J36" s="84"/>
      <c r="K36" s="84"/>
      <c r="L36" s="84"/>
      <c r="M36" s="84"/>
      <c r="N36" s="84"/>
      <c r="O36" s="85"/>
      <c r="P36" s="86"/>
      <c r="Q36" s="90"/>
      <c r="R36" s="86"/>
      <c r="S36" s="90"/>
      <c r="T36">
        <f t="shared" si="0"/>
        <v>0</v>
      </c>
      <c r="U36" t="str">
        <f>IF($T$17&gt;0,IF(T36=0,"×",""),"")</f>
        <v/>
      </c>
    </row>
    <row r="37" spans="1:32" ht="17.25" customHeight="1">
      <c r="A37" s="74"/>
      <c r="B37" s="75"/>
      <c r="C37" s="83" t="s">
        <v>20</v>
      </c>
      <c r="D37" s="84"/>
      <c r="E37" s="84"/>
      <c r="F37" s="84"/>
      <c r="G37" s="84"/>
      <c r="H37" s="84"/>
      <c r="I37" s="84"/>
      <c r="J37" s="84"/>
      <c r="K37" s="84"/>
      <c r="L37" s="84"/>
      <c r="M37" s="84"/>
      <c r="N37" s="84"/>
      <c r="O37" s="85"/>
      <c r="P37" s="86"/>
      <c r="Q37" s="90"/>
      <c r="R37" s="86"/>
      <c r="S37" s="90"/>
      <c r="T37">
        <f t="shared" si="0"/>
        <v>0</v>
      </c>
      <c r="U37" t="str">
        <f>IF($T$17&gt;0,IF(T37=0,"×",""),"")</f>
        <v/>
      </c>
    </row>
    <row r="38" spans="1:32" ht="19.5" customHeight="1">
      <c r="A38" s="72" t="s">
        <v>21</v>
      </c>
      <c r="B38" s="73"/>
      <c r="C38" s="83" t="s">
        <v>155</v>
      </c>
      <c r="D38" s="84"/>
      <c r="E38" s="84"/>
      <c r="F38" s="84"/>
      <c r="G38" s="84"/>
      <c r="H38" s="84"/>
      <c r="I38" s="84"/>
      <c r="J38" s="84"/>
      <c r="K38" s="84"/>
      <c r="L38" s="84"/>
      <c r="M38" s="84"/>
      <c r="N38" s="84"/>
      <c r="O38" s="85"/>
      <c r="P38" s="86"/>
      <c r="Q38" s="90"/>
      <c r="R38" s="86"/>
      <c r="S38" s="90"/>
      <c r="T38">
        <f t="shared" si="0"/>
        <v>0</v>
      </c>
      <c r="U38" t="str">
        <f>IF($T$17&gt;0,IF(T38=0,"×",""),"")</f>
        <v/>
      </c>
    </row>
    <row r="39" spans="1:32" ht="49.5" customHeight="1">
      <c r="A39" s="88"/>
      <c r="B39" s="89"/>
      <c r="C39" s="83" t="s">
        <v>156</v>
      </c>
      <c r="D39" s="84"/>
      <c r="E39" s="84"/>
      <c r="F39" s="84"/>
      <c r="G39" s="84"/>
      <c r="H39" s="84"/>
      <c r="I39" s="84"/>
      <c r="J39" s="84"/>
      <c r="K39" s="84"/>
      <c r="L39" s="84"/>
      <c r="M39" s="84"/>
      <c r="N39" s="84"/>
      <c r="O39" s="85"/>
      <c r="P39" s="86"/>
      <c r="Q39" s="90"/>
      <c r="R39" s="86"/>
      <c r="S39" s="90"/>
      <c r="T39">
        <f t="shared" si="0"/>
        <v>0</v>
      </c>
      <c r="U39" t="str">
        <f>IF($T$17&gt;0,IF(T39=0,"×",""),"")</f>
        <v/>
      </c>
    </row>
    <row r="40" spans="1:32" ht="33.75" customHeight="1">
      <c r="A40" s="88"/>
      <c r="B40" s="89"/>
      <c r="C40" s="83" t="s">
        <v>71</v>
      </c>
      <c r="D40" s="84"/>
      <c r="E40" s="84"/>
      <c r="F40" s="84"/>
      <c r="G40" s="84"/>
      <c r="H40" s="84"/>
      <c r="I40" s="84"/>
      <c r="J40" s="84"/>
      <c r="K40" s="84"/>
      <c r="L40" s="84"/>
      <c r="M40" s="84"/>
      <c r="N40" s="84"/>
      <c r="O40" s="85"/>
      <c r="P40" s="86"/>
      <c r="Q40" s="90"/>
      <c r="R40" s="86"/>
      <c r="S40" s="90"/>
      <c r="T40">
        <f t="shared" si="0"/>
        <v>0</v>
      </c>
      <c r="U40" t="str">
        <f>IF($T$17&gt;0,IF(T40=0,"×",""),"")</f>
        <v/>
      </c>
    </row>
    <row r="41" spans="1:32" ht="21" customHeight="1">
      <c r="A41" s="88"/>
      <c r="B41" s="89"/>
      <c r="C41" s="83" t="s">
        <v>72</v>
      </c>
      <c r="D41" s="84"/>
      <c r="E41" s="84"/>
      <c r="F41" s="84"/>
      <c r="G41" s="84"/>
      <c r="H41" s="84"/>
      <c r="I41" s="84"/>
      <c r="J41" s="84"/>
      <c r="K41" s="84"/>
      <c r="L41" s="84"/>
      <c r="M41" s="84"/>
      <c r="N41" s="84"/>
      <c r="O41" s="85"/>
      <c r="P41" s="86" t="s">
        <v>22</v>
      </c>
      <c r="Q41" s="87"/>
      <c r="R41" s="87"/>
      <c r="S41" s="90"/>
    </row>
    <row r="42" spans="1:32" ht="19.5" customHeight="1">
      <c r="A42" s="74"/>
      <c r="B42" s="75"/>
      <c r="C42" s="86" t="s">
        <v>49</v>
      </c>
      <c r="D42" s="87"/>
      <c r="E42" s="87"/>
      <c r="F42" s="87"/>
      <c r="G42" s="87"/>
      <c r="H42" s="87"/>
      <c r="I42" s="87"/>
      <c r="J42" s="87"/>
      <c r="K42" s="87"/>
      <c r="L42" s="87"/>
      <c r="M42" s="87"/>
      <c r="N42" s="87"/>
      <c r="O42" s="174" t="s">
        <v>50</v>
      </c>
      <c r="P42" s="174"/>
      <c r="Q42" s="174"/>
      <c r="R42" s="174"/>
      <c r="S42" s="175"/>
      <c r="T42">
        <v>909</v>
      </c>
      <c r="U42" t="str">
        <f>IF($T$17&gt;0,IF(L42="","×",""),"")</f>
        <v/>
      </c>
    </row>
    <row r="43" spans="1:32" ht="83.25" customHeight="1">
      <c r="A43" s="93" t="s">
        <v>157</v>
      </c>
      <c r="B43" s="94"/>
      <c r="C43" s="94"/>
      <c r="D43" s="94"/>
      <c r="E43" s="94"/>
      <c r="F43" s="94"/>
      <c r="G43" s="94"/>
      <c r="H43" s="94"/>
      <c r="I43" s="94"/>
      <c r="J43" s="94"/>
      <c r="K43" s="94"/>
      <c r="L43" s="94"/>
      <c r="M43" s="94"/>
      <c r="N43" s="94"/>
      <c r="O43" s="95"/>
      <c r="P43" s="86"/>
      <c r="Q43" s="90"/>
      <c r="R43" s="91"/>
      <c r="S43" s="92"/>
      <c r="T43">
        <f t="shared" ref="T43:T44" si="1">COUNTA(P43:S43)</f>
        <v>0</v>
      </c>
      <c r="U43" t="str">
        <f>IF($T$17&gt;0,IF(T43=0,"×",""),"")</f>
        <v/>
      </c>
    </row>
    <row r="44" spans="1:32" ht="97.5" customHeight="1">
      <c r="A44" s="93" t="s">
        <v>158</v>
      </c>
      <c r="B44" s="94"/>
      <c r="C44" s="94"/>
      <c r="D44" s="94"/>
      <c r="E44" s="94"/>
      <c r="F44" s="94"/>
      <c r="G44" s="94"/>
      <c r="H44" s="94"/>
      <c r="I44" s="94"/>
      <c r="J44" s="94"/>
      <c r="K44" s="94"/>
      <c r="L44" s="94"/>
      <c r="M44" s="94"/>
      <c r="N44" s="94"/>
      <c r="O44" s="95"/>
      <c r="P44" s="86"/>
      <c r="Q44" s="90"/>
      <c r="R44" s="91"/>
      <c r="S44" s="92"/>
      <c r="T44">
        <f t="shared" si="1"/>
        <v>0</v>
      </c>
    </row>
    <row r="45" spans="1:32">
      <c r="A45" s="12"/>
      <c r="B45" s="12"/>
      <c r="C45" s="12"/>
      <c r="D45" s="12"/>
      <c r="E45" s="12"/>
      <c r="F45" s="12"/>
      <c r="G45" s="12"/>
      <c r="H45" s="12"/>
      <c r="I45" s="12"/>
      <c r="J45" s="12"/>
      <c r="K45" s="12"/>
      <c r="L45" s="12"/>
      <c r="M45" s="12"/>
      <c r="N45" s="12"/>
      <c r="O45" s="12"/>
      <c r="P45" s="12"/>
      <c r="Q45" s="12"/>
      <c r="R45" s="12"/>
      <c r="S45" s="12"/>
    </row>
    <row r="46" spans="1:32" ht="20.25" customHeight="1">
      <c r="A46" s="31" t="s">
        <v>23</v>
      </c>
      <c r="B46" s="31"/>
      <c r="C46" s="12"/>
      <c r="D46" s="12"/>
      <c r="E46" s="12"/>
      <c r="F46" s="12"/>
      <c r="G46" s="12"/>
      <c r="H46" s="12"/>
      <c r="I46" s="12"/>
      <c r="J46" s="12"/>
      <c r="K46" s="12"/>
      <c r="L46" s="12"/>
      <c r="M46" s="12"/>
      <c r="N46" s="12"/>
      <c r="O46" s="12"/>
      <c r="P46" s="12"/>
      <c r="Q46" s="12"/>
      <c r="R46" s="12"/>
      <c r="S46" s="12"/>
    </row>
    <row r="47" spans="1:32" ht="26.25" customHeight="1">
      <c r="A47" s="72" t="s">
        <v>52</v>
      </c>
      <c r="B47" s="73"/>
      <c r="C47" s="76" t="s">
        <v>8</v>
      </c>
      <c r="D47" s="76"/>
      <c r="E47" s="76"/>
      <c r="F47" s="76"/>
      <c r="G47" s="76"/>
      <c r="H47" s="76"/>
      <c r="I47" s="76"/>
      <c r="J47" s="76"/>
      <c r="K47" s="76"/>
      <c r="L47" s="76" t="s">
        <v>74</v>
      </c>
      <c r="M47" s="76"/>
      <c r="N47" s="76"/>
      <c r="O47" s="76"/>
      <c r="P47" s="76"/>
      <c r="Q47" s="76"/>
      <c r="R47" s="76"/>
      <c r="S47" s="76"/>
    </row>
    <row r="48" spans="1:32" ht="18" customHeight="1">
      <c r="A48" s="74"/>
      <c r="B48" s="75"/>
      <c r="C48" s="76"/>
      <c r="D48" s="76"/>
      <c r="E48" s="76"/>
      <c r="F48" s="76"/>
      <c r="G48" s="76"/>
      <c r="H48" s="76"/>
      <c r="I48" s="76"/>
      <c r="J48" s="76"/>
      <c r="K48" s="76"/>
      <c r="L48" s="76" t="s">
        <v>11</v>
      </c>
      <c r="M48" s="76"/>
      <c r="N48" s="76"/>
      <c r="O48" s="76"/>
      <c r="P48" s="76" t="s">
        <v>12</v>
      </c>
      <c r="Q48" s="76"/>
      <c r="R48" s="76"/>
      <c r="S48" s="76"/>
    </row>
    <row r="49" spans="1:27" ht="18" customHeight="1">
      <c r="A49" s="72" t="s">
        <v>16</v>
      </c>
      <c r="B49" s="73"/>
      <c r="C49" s="83" t="s">
        <v>24</v>
      </c>
      <c r="D49" s="84"/>
      <c r="E49" s="84"/>
      <c r="F49" s="84"/>
      <c r="G49" s="84"/>
      <c r="H49" s="84"/>
      <c r="I49" s="84"/>
      <c r="J49" s="84"/>
      <c r="K49" s="85"/>
      <c r="L49" s="86"/>
      <c r="M49" s="87"/>
      <c r="N49" s="87"/>
      <c r="O49" s="90"/>
      <c r="P49" s="86"/>
      <c r="Q49" s="87"/>
      <c r="R49" s="87"/>
      <c r="S49" s="90"/>
      <c r="T49">
        <f>COUNTA(L49:S49)</f>
        <v>0</v>
      </c>
      <c r="U49" t="str">
        <f>IF($C$19="○",IF(T49=0,"×",""),"")</f>
        <v/>
      </c>
    </row>
    <row r="50" spans="1:27" ht="18" customHeight="1">
      <c r="A50" s="88"/>
      <c r="B50" s="89"/>
      <c r="C50" s="83" t="s">
        <v>25</v>
      </c>
      <c r="D50" s="84"/>
      <c r="E50" s="84"/>
      <c r="F50" s="84"/>
      <c r="G50" s="84"/>
      <c r="H50" s="84"/>
      <c r="I50" s="84"/>
      <c r="J50" s="84"/>
      <c r="K50" s="85"/>
      <c r="L50" s="86"/>
      <c r="M50" s="87"/>
      <c r="N50" s="87"/>
      <c r="O50" s="90"/>
      <c r="P50" s="86"/>
      <c r="Q50" s="87"/>
      <c r="R50" s="87"/>
      <c r="S50" s="90"/>
      <c r="T50">
        <f t="shared" ref="T50:T51" si="2">COUNTA(L50:S50)</f>
        <v>0</v>
      </c>
      <c r="U50" t="str">
        <f>IF($C$19="○",IF(T50=0,"×",""),"")</f>
        <v/>
      </c>
    </row>
    <row r="51" spans="1:27" ht="18" customHeight="1">
      <c r="A51" s="74"/>
      <c r="B51" s="75"/>
      <c r="C51" s="83" t="s">
        <v>26</v>
      </c>
      <c r="D51" s="84"/>
      <c r="E51" s="84"/>
      <c r="F51" s="84"/>
      <c r="G51" s="84"/>
      <c r="H51" s="84"/>
      <c r="I51" s="84"/>
      <c r="J51" s="84"/>
      <c r="K51" s="85"/>
      <c r="L51" s="86"/>
      <c r="M51" s="87"/>
      <c r="N51" s="87"/>
      <c r="O51" s="90"/>
      <c r="P51" s="86"/>
      <c r="Q51" s="87"/>
      <c r="R51" s="87"/>
      <c r="S51" s="90"/>
      <c r="T51">
        <f t="shared" si="2"/>
        <v>0</v>
      </c>
      <c r="U51" t="str">
        <f>IF($C$19="○",IF(T51=0,"×",""),"")</f>
        <v/>
      </c>
    </row>
    <row r="52" spans="1:27">
      <c r="A52" s="12"/>
      <c r="B52" s="12"/>
      <c r="C52" s="12"/>
      <c r="D52" s="12"/>
      <c r="E52" s="12"/>
      <c r="F52" s="12"/>
      <c r="G52" s="12"/>
      <c r="H52" s="12"/>
      <c r="I52" s="12"/>
      <c r="J52" s="12"/>
      <c r="K52" s="12"/>
      <c r="L52" s="12"/>
      <c r="M52" s="12"/>
      <c r="N52" s="12"/>
      <c r="O52" s="12"/>
      <c r="P52" s="12"/>
      <c r="Q52" s="12"/>
      <c r="R52" s="12"/>
      <c r="S52" s="12"/>
    </row>
    <row r="53" spans="1:27" ht="15.75" customHeight="1">
      <c r="A53" s="31" t="s">
        <v>27</v>
      </c>
      <c r="B53" s="31"/>
      <c r="C53" s="12"/>
      <c r="D53" s="12"/>
      <c r="E53" s="12"/>
      <c r="F53" s="12"/>
      <c r="G53" s="12"/>
      <c r="H53" s="12"/>
      <c r="I53" s="12"/>
      <c r="J53" s="12"/>
      <c r="K53" s="12"/>
      <c r="L53" s="12"/>
      <c r="M53" s="12"/>
      <c r="N53" s="12"/>
      <c r="O53" s="12"/>
      <c r="P53" s="12"/>
      <c r="Q53" s="12"/>
      <c r="R53" s="12"/>
      <c r="S53" s="12"/>
    </row>
    <row r="54" spans="1:27" ht="15.75" customHeight="1">
      <c r="A54" s="24" t="s">
        <v>159</v>
      </c>
      <c r="B54" s="24"/>
      <c r="C54" s="12"/>
      <c r="D54" s="12"/>
      <c r="E54" s="12"/>
      <c r="F54" s="12"/>
      <c r="G54" s="12"/>
      <c r="H54" s="12"/>
      <c r="I54" s="12"/>
      <c r="J54" s="12"/>
      <c r="K54" s="12"/>
      <c r="L54" s="12"/>
      <c r="M54" s="12"/>
      <c r="N54" s="12"/>
      <c r="O54" s="12"/>
      <c r="P54" s="12"/>
      <c r="Q54" s="12"/>
      <c r="R54" s="12"/>
      <c r="S54" s="12"/>
    </row>
    <row r="55" spans="1:27" ht="15.75" customHeight="1">
      <c r="A55" s="32" t="s">
        <v>75</v>
      </c>
      <c r="B55" s="12"/>
      <c r="C55" s="12"/>
      <c r="D55" s="12"/>
      <c r="E55" s="12"/>
      <c r="F55" s="12"/>
      <c r="G55" s="12"/>
      <c r="H55" s="12"/>
      <c r="I55" s="12"/>
      <c r="J55" s="12"/>
      <c r="K55" s="12"/>
      <c r="L55" s="12"/>
      <c r="M55" s="12"/>
      <c r="N55" s="12"/>
      <c r="O55" s="12"/>
      <c r="P55" s="12"/>
      <c r="Q55" s="12"/>
      <c r="R55" s="12"/>
      <c r="S55" s="12"/>
      <c r="T55">
        <f>IF(T17&lt;10,COUNTA(R31:S40),COUNTA(R30:S40))</f>
        <v>0</v>
      </c>
    </row>
    <row r="56" spans="1:27" ht="76.5" customHeight="1">
      <c r="A56" s="86" t="s">
        <v>56</v>
      </c>
      <c r="B56" s="90"/>
      <c r="C56" s="83" t="s">
        <v>160</v>
      </c>
      <c r="D56" s="84"/>
      <c r="E56" s="84"/>
      <c r="F56" s="84"/>
      <c r="G56" s="84"/>
      <c r="H56" s="84"/>
      <c r="I56" s="84"/>
      <c r="J56" s="84"/>
      <c r="K56" s="84"/>
      <c r="L56" s="85"/>
      <c r="M56" s="83" t="s">
        <v>163</v>
      </c>
      <c r="N56" s="84"/>
      <c r="O56" s="84"/>
      <c r="P56" s="84"/>
      <c r="Q56" s="84"/>
      <c r="R56" s="84"/>
      <c r="S56" s="85"/>
      <c r="T56">
        <f>COUNTIF(I:I,"あり")</f>
        <v>0</v>
      </c>
      <c r="U56" s="2"/>
      <c r="V56" s="2"/>
      <c r="W56" s="2"/>
      <c r="X56" s="2"/>
      <c r="Y56" s="2"/>
      <c r="Z56" s="2"/>
      <c r="AA56" s="2"/>
    </row>
    <row r="57" spans="1:27" ht="21.75" customHeight="1">
      <c r="A57" s="72"/>
      <c r="B57" s="73"/>
      <c r="C57" s="182"/>
      <c r="D57" s="183"/>
      <c r="E57" s="183"/>
      <c r="F57" s="183"/>
      <c r="G57" s="183"/>
      <c r="H57" s="184"/>
      <c r="I57" s="121" t="s">
        <v>28</v>
      </c>
      <c r="J57" s="122"/>
      <c r="K57" s="122"/>
      <c r="L57" s="123"/>
      <c r="M57" s="112" t="s">
        <v>29</v>
      </c>
      <c r="N57" s="113"/>
      <c r="O57" s="113"/>
      <c r="P57" s="113"/>
      <c r="Q57" s="113"/>
      <c r="R57" s="113"/>
      <c r="S57" s="114"/>
      <c r="T57">
        <f>COUNTA(M61)</f>
        <v>0</v>
      </c>
      <c r="U57" t="str">
        <f>IF($T$55&gt;0,IF(A57="","×",""),"")</f>
        <v/>
      </c>
      <c r="V57" t="e">
        <f>VLOOKUP(A57,$AB$3:$AC$13,2,FALSE)</f>
        <v>#N/A</v>
      </c>
    </row>
    <row r="58" spans="1:27" ht="21.75" customHeight="1">
      <c r="A58" s="74"/>
      <c r="B58" s="75"/>
      <c r="C58" s="185"/>
      <c r="D58" s="186"/>
      <c r="E58" s="186"/>
      <c r="F58" s="186"/>
      <c r="G58" s="186"/>
      <c r="H58" s="187"/>
      <c r="I58" s="86"/>
      <c r="J58" s="87"/>
      <c r="K58" s="87"/>
      <c r="L58" s="90"/>
      <c r="M58" s="115" t="s">
        <v>81</v>
      </c>
      <c r="N58" s="116"/>
      <c r="O58" s="116"/>
      <c r="P58" s="116"/>
      <c r="Q58" s="116"/>
      <c r="R58" s="116"/>
      <c r="S58" s="117"/>
      <c r="U58" t="str">
        <f>IF($T$55&gt;0,IF(C57="","×",""),"")</f>
        <v/>
      </c>
    </row>
    <row r="59" spans="1:27" ht="20.25" customHeight="1">
      <c r="A59" s="72"/>
      <c r="B59" s="73"/>
      <c r="C59" s="181"/>
      <c r="D59" s="181"/>
      <c r="E59" s="181"/>
      <c r="F59" s="181"/>
      <c r="G59" s="181"/>
      <c r="H59" s="181"/>
      <c r="I59" s="121" t="s">
        <v>28</v>
      </c>
      <c r="J59" s="122"/>
      <c r="K59" s="122"/>
      <c r="L59" s="123"/>
      <c r="M59" s="112" t="s">
        <v>53</v>
      </c>
      <c r="N59" s="113"/>
      <c r="O59" s="113"/>
      <c r="P59" s="113"/>
      <c r="Q59" s="113"/>
      <c r="R59" s="113"/>
      <c r="S59" s="114"/>
      <c r="U59" t="str">
        <f>IF($T$55&gt;0,IF(I58="","×",""),"")</f>
        <v/>
      </c>
      <c r="V59" t="e">
        <f>VLOOKUP(A59,$AB$3:$AC$13,2,FALSE)</f>
        <v>#N/A</v>
      </c>
    </row>
    <row r="60" spans="1:27" ht="20.25" customHeight="1">
      <c r="A60" s="74"/>
      <c r="B60" s="75"/>
      <c r="C60" s="181"/>
      <c r="D60" s="181"/>
      <c r="E60" s="181"/>
      <c r="F60" s="181"/>
      <c r="G60" s="181"/>
      <c r="H60" s="181"/>
      <c r="I60" s="86"/>
      <c r="J60" s="87"/>
      <c r="K60" s="87"/>
      <c r="L60" s="90"/>
      <c r="M60" s="118"/>
      <c r="N60" s="119"/>
      <c r="O60" s="119"/>
      <c r="P60" s="119"/>
      <c r="Q60" s="119"/>
      <c r="R60" s="119"/>
      <c r="S60" s="120"/>
      <c r="U60" t="str">
        <f>IF($T$55&gt;1,IF(A59="","×",""),"")</f>
        <v/>
      </c>
    </row>
    <row r="61" spans="1:27" ht="20.25" customHeight="1">
      <c r="A61" s="72"/>
      <c r="B61" s="73"/>
      <c r="C61" s="181"/>
      <c r="D61" s="181"/>
      <c r="E61" s="181"/>
      <c r="F61" s="181"/>
      <c r="G61" s="181"/>
      <c r="H61" s="181"/>
      <c r="I61" s="86" t="s">
        <v>28</v>
      </c>
      <c r="J61" s="87"/>
      <c r="K61" s="87"/>
      <c r="L61" s="90"/>
      <c r="M61" s="72"/>
      <c r="N61" s="178"/>
      <c r="O61" s="178"/>
      <c r="P61" s="178"/>
      <c r="Q61" s="178"/>
      <c r="R61" s="178"/>
      <c r="S61" s="73"/>
      <c r="U61" t="str">
        <f>IF($T$55&gt;1,IF(C59="","×",""),"")</f>
        <v/>
      </c>
      <c r="V61" t="e">
        <f>VLOOKUP(A61,$AB$3:$AC$13,2,FALSE)</f>
        <v>#N/A</v>
      </c>
    </row>
    <row r="62" spans="1:27" ht="20.25" customHeight="1">
      <c r="A62" s="74"/>
      <c r="B62" s="75"/>
      <c r="C62" s="181"/>
      <c r="D62" s="181"/>
      <c r="E62" s="181"/>
      <c r="F62" s="181"/>
      <c r="G62" s="181"/>
      <c r="H62" s="181"/>
      <c r="I62" s="86"/>
      <c r="J62" s="87"/>
      <c r="K62" s="87"/>
      <c r="L62" s="90"/>
      <c r="M62" s="88"/>
      <c r="N62" s="179"/>
      <c r="O62" s="179"/>
      <c r="P62" s="179"/>
      <c r="Q62" s="179"/>
      <c r="R62" s="179"/>
      <c r="S62" s="89"/>
      <c r="U62" t="str">
        <f>IF($T$55&gt;1,IF(I60="","×",""),"")</f>
        <v/>
      </c>
    </row>
    <row r="63" spans="1:27" ht="20.25" customHeight="1">
      <c r="A63" s="72"/>
      <c r="B63" s="73"/>
      <c r="C63" s="181"/>
      <c r="D63" s="181"/>
      <c r="E63" s="181"/>
      <c r="F63" s="181"/>
      <c r="G63" s="181"/>
      <c r="H63" s="181"/>
      <c r="I63" s="86" t="s">
        <v>28</v>
      </c>
      <c r="J63" s="87"/>
      <c r="K63" s="87"/>
      <c r="L63" s="90"/>
      <c r="M63" s="88"/>
      <c r="N63" s="179"/>
      <c r="O63" s="179"/>
      <c r="P63" s="179"/>
      <c r="Q63" s="179"/>
      <c r="R63" s="179"/>
      <c r="S63" s="89"/>
      <c r="U63" t="str">
        <f>IF($T$55&gt;2,IF(A61="","×",""),"")</f>
        <v/>
      </c>
      <c r="V63" t="e">
        <f>VLOOKUP(A63,$AB$3:$AC$13,2,FALSE)</f>
        <v>#N/A</v>
      </c>
    </row>
    <row r="64" spans="1:27" ht="20.25" customHeight="1">
      <c r="A64" s="74"/>
      <c r="B64" s="75"/>
      <c r="C64" s="181"/>
      <c r="D64" s="181"/>
      <c r="E64" s="181"/>
      <c r="F64" s="181"/>
      <c r="G64" s="181"/>
      <c r="H64" s="181"/>
      <c r="I64" s="86"/>
      <c r="J64" s="87"/>
      <c r="K64" s="87"/>
      <c r="L64" s="90"/>
      <c r="M64" s="74"/>
      <c r="N64" s="180"/>
      <c r="O64" s="180"/>
      <c r="P64" s="180"/>
      <c r="Q64" s="180"/>
      <c r="R64" s="180"/>
      <c r="S64" s="75"/>
      <c r="U64" t="str">
        <f>IF($T$55&gt;2,IF(C61="","×",""),"")</f>
        <v/>
      </c>
    </row>
    <row r="65" spans="1:21" ht="15.75" customHeight="1">
      <c r="A65" s="24" t="s">
        <v>161</v>
      </c>
      <c r="B65" s="24"/>
      <c r="C65" s="12"/>
      <c r="D65" s="12"/>
      <c r="E65" s="12"/>
      <c r="F65" s="12"/>
      <c r="G65" s="12"/>
      <c r="H65" s="12"/>
      <c r="I65" s="12"/>
      <c r="J65" s="12"/>
      <c r="K65" s="12"/>
      <c r="L65" s="12"/>
      <c r="M65" s="12"/>
      <c r="N65" s="12"/>
      <c r="O65" s="12"/>
      <c r="P65" s="12"/>
      <c r="Q65" s="12"/>
      <c r="R65" s="12"/>
      <c r="S65" s="12"/>
      <c r="U65" t="str">
        <f>IF($T$55&gt;2,IF(I62="","×",""),"")</f>
        <v/>
      </c>
    </row>
    <row r="66" spans="1:21" ht="15.75" customHeight="1">
      <c r="A66" s="32" t="s">
        <v>164</v>
      </c>
      <c r="B66" s="32"/>
      <c r="C66" s="12"/>
      <c r="D66" s="12"/>
      <c r="E66" s="12"/>
      <c r="F66" s="12"/>
      <c r="G66" s="12"/>
      <c r="H66" s="12"/>
      <c r="I66" s="12"/>
      <c r="J66" s="12"/>
      <c r="K66" s="12"/>
      <c r="L66" s="12"/>
      <c r="M66" s="12"/>
      <c r="N66" s="12"/>
      <c r="O66" s="12"/>
      <c r="P66" s="12"/>
      <c r="Q66" s="12"/>
      <c r="R66" s="12"/>
      <c r="S66" s="12"/>
      <c r="U66" t="str">
        <f>IF($T$55&gt;3,IF(A63="","×",""),"")</f>
        <v/>
      </c>
    </row>
    <row r="67" spans="1:21" ht="15.75" customHeight="1">
      <c r="A67" s="33" t="s">
        <v>162</v>
      </c>
      <c r="B67" s="12"/>
      <c r="C67" s="12"/>
      <c r="D67" s="12"/>
      <c r="E67" s="12"/>
      <c r="F67" s="12"/>
      <c r="G67" s="12"/>
      <c r="H67" s="12"/>
      <c r="I67" s="12"/>
      <c r="J67" s="12"/>
      <c r="K67" s="12"/>
      <c r="L67" s="12"/>
      <c r="M67" s="12"/>
      <c r="N67" s="12"/>
      <c r="O67" s="12"/>
      <c r="P67" s="12"/>
      <c r="Q67" s="12"/>
      <c r="R67" s="12"/>
      <c r="S67" s="12"/>
      <c r="U67" t="str">
        <f>IF($T$55&gt;3,IF(C63="","×",""),"")</f>
        <v/>
      </c>
    </row>
    <row r="68" spans="1:21">
      <c r="A68" s="34" t="s">
        <v>82</v>
      </c>
      <c r="B68" s="12"/>
      <c r="C68" s="12"/>
      <c r="D68" s="12"/>
      <c r="E68" s="12"/>
      <c r="F68" s="12"/>
      <c r="G68" s="12"/>
      <c r="H68" s="12"/>
      <c r="I68" s="12"/>
      <c r="J68" s="12"/>
      <c r="K68" s="12"/>
      <c r="L68" s="12"/>
      <c r="M68" s="12"/>
      <c r="N68" s="12"/>
      <c r="O68" s="12"/>
      <c r="P68" s="12"/>
      <c r="Q68" s="12"/>
      <c r="R68" s="12"/>
      <c r="S68" s="12"/>
      <c r="T68">
        <f>COUNTIF(U:U,"×")</f>
        <v>11</v>
      </c>
      <c r="U68" t="str">
        <f>IF($T$55&gt;3,IF(I64="","×",""),"")</f>
        <v/>
      </c>
    </row>
    <row r="69" spans="1:21" ht="36.75" customHeight="1">
      <c r="A69" s="35" t="str">
        <f>IF(T68=0,"ＯＫ","記入漏れあり（赤色のセル未入力）")</f>
        <v>記入漏れあり（赤色のセル未入力）</v>
      </c>
      <c r="B69" s="12"/>
      <c r="C69" s="12"/>
      <c r="D69" s="12"/>
      <c r="E69" s="12"/>
      <c r="F69" s="12"/>
      <c r="G69" s="12"/>
      <c r="H69" s="12"/>
      <c r="I69" s="12"/>
      <c r="J69" s="12"/>
      <c r="K69" s="12"/>
      <c r="L69" s="12"/>
      <c r="M69" s="12"/>
      <c r="N69" s="12"/>
      <c r="O69" s="12"/>
      <c r="P69" s="12"/>
      <c r="Q69" s="12"/>
      <c r="R69" s="12"/>
      <c r="S69" s="12"/>
    </row>
    <row r="70" spans="1:21">
      <c r="A70" s="34" t="s">
        <v>85</v>
      </c>
      <c r="B70" s="12"/>
      <c r="C70" s="12"/>
      <c r="D70" s="12"/>
      <c r="E70" s="12"/>
      <c r="F70" s="12"/>
      <c r="G70" s="12"/>
      <c r="H70" s="12"/>
      <c r="I70" s="12"/>
      <c r="J70" s="12"/>
      <c r="K70" s="12"/>
      <c r="L70" s="12"/>
      <c r="M70" s="12"/>
      <c r="N70" s="12"/>
      <c r="O70" s="12"/>
      <c r="P70" s="12"/>
      <c r="Q70" s="12"/>
      <c r="R70" s="12"/>
      <c r="S70" s="12"/>
    </row>
    <row r="71" spans="1:21" ht="36" customHeight="1">
      <c r="A71" s="35" t="str">
        <f>IF(T56=0,"違反なし","違反あり（措置結果報告書の提出要）")</f>
        <v>違反なし</v>
      </c>
      <c r="B71" s="12"/>
      <c r="C71" s="12"/>
      <c r="D71" s="12"/>
      <c r="E71" s="12"/>
      <c r="F71" s="12"/>
      <c r="G71" s="12"/>
      <c r="H71" s="12"/>
      <c r="I71" s="12"/>
      <c r="J71" s="12"/>
      <c r="K71" s="12"/>
      <c r="L71" s="12"/>
      <c r="M71" s="12"/>
      <c r="N71" s="12"/>
      <c r="O71" s="12"/>
      <c r="P71" s="12"/>
      <c r="Q71" s="12"/>
      <c r="R71" s="12"/>
      <c r="S71" s="12"/>
    </row>
  </sheetData>
  <sheetProtection selectLockedCells="1"/>
  <mergeCells count="126">
    <mergeCell ref="A34:B37"/>
    <mergeCell ref="A38:B42"/>
    <mergeCell ref="A6:G6"/>
    <mergeCell ref="M61:S64"/>
    <mergeCell ref="C63:H64"/>
    <mergeCell ref="A61:B62"/>
    <mergeCell ref="C61:H62"/>
    <mergeCell ref="I61:L61"/>
    <mergeCell ref="I62:L62"/>
    <mergeCell ref="I63:L63"/>
    <mergeCell ref="I64:L64"/>
    <mergeCell ref="P38:Q38"/>
    <mergeCell ref="P39:Q39"/>
    <mergeCell ref="P40:Q40"/>
    <mergeCell ref="A56:B56"/>
    <mergeCell ref="A57:B58"/>
    <mergeCell ref="A59:B60"/>
    <mergeCell ref="C57:H58"/>
    <mergeCell ref="C59:H60"/>
    <mergeCell ref="A63:B64"/>
    <mergeCell ref="L49:O49"/>
    <mergeCell ref="P49:S49"/>
    <mergeCell ref="L50:O50"/>
    <mergeCell ref="P50:S50"/>
    <mergeCell ref="L42:N42"/>
    <mergeCell ref="O42:S42"/>
    <mergeCell ref="C32:O32"/>
    <mergeCell ref="C33:O33"/>
    <mergeCell ref="C34:O34"/>
    <mergeCell ref="C35:O35"/>
    <mergeCell ref="R37:S37"/>
    <mergeCell ref="R38:S38"/>
    <mergeCell ref="R39:S39"/>
    <mergeCell ref="R40:S40"/>
    <mergeCell ref="P35:Q35"/>
    <mergeCell ref="R35:S35"/>
    <mergeCell ref="P36:Q36"/>
    <mergeCell ref="R36:S36"/>
    <mergeCell ref="P37:Q37"/>
    <mergeCell ref="A4:S4"/>
    <mergeCell ref="L10:N10"/>
    <mergeCell ref="Q10:S10"/>
    <mergeCell ref="F10:H10"/>
    <mergeCell ref="D17:D18"/>
    <mergeCell ref="C17:C18"/>
    <mergeCell ref="E17:G17"/>
    <mergeCell ref="P17:S18"/>
    <mergeCell ref="P19:S19"/>
    <mergeCell ref="E19:O19"/>
    <mergeCell ref="A11:B12"/>
    <mergeCell ref="A13:B16"/>
    <mergeCell ref="I17:M17"/>
    <mergeCell ref="C11:D12"/>
    <mergeCell ref="C13:D14"/>
    <mergeCell ref="E11:S12"/>
    <mergeCell ref="E13:G14"/>
    <mergeCell ref="H13:I14"/>
    <mergeCell ref="J13:N14"/>
    <mergeCell ref="O13:S13"/>
    <mergeCell ref="O14:S14"/>
    <mergeCell ref="C15:D16"/>
    <mergeCell ref="E15:L16"/>
    <mergeCell ref="M15:N16"/>
    <mergeCell ref="A49:B51"/>
    <mergeCell ref="M56:S56"/>
    <mergeCell ref="M57:S57"/>
    <mergeCell ref="M58:S58"/>
    <mergeCell ref="M59:S60"/>
    <mergeCell ref="I57:L57"/>
    <mergeCell ref="I58:L58"/>
    <mergeCell ref="C56:L56"/>
    <mergeCell ref="I59:L59"/>
    <mergeCell ref="I60:L60"/>
    <mergeCell ref="C51:K51"/>
    <mergeCell ref="C49:K49"/>
    <mergeCell ref="L51:O51"/>
    <mergeCell ref="P51:S51"/>
    <mergeCell ref="C50:K50"/>
    <mergeCell ref="A10:B10"/>
    <mergeCell ref="D10:E10"/>
    <mergeCell ref="I10:K10"/>
    <mergeCell ref="A17:B19"/>
    <mergeCell ref="O10:P10"/>
    <mergeCell ref="A20:S21"/>
    <mergeCell ref="E18:G18"/>
    <mergeCell ref="I18:O18"/>
    <mergeCell ref="C37:O37"/>
    <mergeCell ref="P30:Q30"/>
    <mergeCell ref="P28:S28"/>
    <mergeCell ref="P27:S27"/>
    <mergeCell ref="C30:O30"/>
    <mergeCell ref="C31:O31"/>
    <mergeCell ref="C27:O29"/>
    <mergeCell ref="P31:Q31"/>
    <mergeCell ref="R31:S31"/>
    <mergeCell ref="R30:S30"/>
    <mergeCell ref="P32:Q32"/>
    <mergeCell ref="R32:S32"/>
    <mergeCell ref="P33:Q33"/>
    <mergeCell ref="R33:S33"/>
    <mergeCell ref="P34:Q34"/>
    <mergeCell ref="R34:S34"/>
    <mergeCell ref="A47:B48"/>
    <mergeCell ref="P48:S48"/>
    <mergeCell ref="L48:O48"/>
    <mergeCell ref="L47:S47"/>
    <mergeCell ref="C47:K48"/>
    <mergeCell ref="O15:S16"/>
    <mergeCell ref="C36:O36"/>
    <mergeCell ref="C42:K42"/>
    <mergeCell ref="C38:O38"/>
    <mergeCell ref="C39:O39"/>
    <mergeCell ref="A27:B29"/>
    <mergeCell ref="A30:B32"/>
    <mergeCell ref="R29:S29"/>
    <mergeCell ref="P29:Q29"/>
    <mergeCell ref="P43:Q43"/>
    <mergeCell ref="R43:S43"/>
    <mergeCell ref="A44:O44"/>
    <mergeCell ref="P44:Q44"/>
    <mergeCell ref="R44:S44"/>
    <mergeCell ref="A33:B33"/>
    <mergeCell ref="A43:O43"/>
    <mergeCell ref="C40:O40"/>
    <mergeCell ref="P41:S41"/>
    <mergeCell ref="C41:O41"/>
  </mergeCells>
  <phoneticPr fontId="3"/>
  <conditionalFormatting sqref="P30:S30">
    <cfRule type="expression" dxfId="30" priority="39">
      <formula>$C$17&lt;10</formula>
    </cfRule>
  </conditionalFormatting>
  <conditionalFormatting sqref="F10:H10 L10:N10 E11:S12 E13:G14 J13:N14 E15:L16 O14:S16">
    <cfRule type="cellIs" dxfId="29" priority="51" operator="equal">
      <formula>""</formula>
    </cfRule>
  </conditionalFormatting>
  <conditionalFormatting sqref="H17:H18 N17 C19">
    <cfRule type="expression" dxfId="28" priority="47">
      <formula>$C$17=""</formula>
    </cfRule>
  </conditionalFormatting>
  <conditionalFormatting sqref="C19 H17:H18 N17">
    <cfRule type="expression" dxfId="27" priority="46">
      <formula>$C$19="○"</formula>
    </cfRule>
  </conditionalFormatting>
  <conditionalFormatting sqref="P44:Q44">
    <cfRule type="expression" dxfId="26" priority="31">
      <formula>$T$44&gt;0</formula>
    </cfRule>
    <cfRule type="expression" dxfId="25" priority="36">
      <formula>$T$17&gt;0</formula>
    </cfRule>
  </conditionalFormatting>
  <conditionalFormatting sqref="P30:S40 L42:N42 P43:Q43">
    <cfRule type="expression" dxfId="24" priority="56">
      <formula>$T$17&gt;0</formula>
    </cfRule>
  </conditionalFormatting>
  <conditionalFormatting sqref="P30:S40 P43">
    <cfRule type="expression" dxfId="23" priority="33">
      <formula>$T30&gt;0</formula>
    </cfRule>
  </conditionalFormatting>
  <conditionalFormatting sqref="L42:N42">
    <cfRule type="cellIs" dxfId="22" priority="32" operator="greaterThan">
      <formula>0</formula>
    </cfRule>
  </conditionalFormatting>
  <conditionalFormatting sqref="L49:S51">
    <cfRule type="expression" dxfId="21" priority="29">
      <formula>$T49&gt;0</formula>
    </cfRule>
    <cfRule type="expression" dxfId="20" priority="30">
      <formula>$C$19="○"</formula>
    </cfRule>
  </conditionalFormatting>
  <conditionalFormatting sqref="A13:B16">
    <cfRule type="expression" dxfId="19" priority="27">
      <formula>$T$13=0</formula>
    </cfRule>
    <cfRule type="expression" dxfId="18" priority="28">
      <formula>$A$13=""</formula>
    </cfRule>
  </conditionalFormatting>
  <conditionalFormatting sqref="M58:S58">
    <cfRule type="cellIs" dxfId="17" priority="22" operator="notEqual">
      <formula>"年　　月"</formula>
    </cfRule>
  </conditionalFormatting>
  <conditionalFormatting sqref="M58 M61">
    <cfRule type="expression" dxfId="16" priority="68">
      <formula>$T$56&gt;0</formula>
    </cfRule>
  </conditionalFormatting>
  <conditionalFormatting sqref="A57 C57 I58">
    <cfRule type="expression" dxfId="15" priority="60">
      <formula>$T$55&gt;0</formula>
    </cfRule>
  </conditionalFormatting>
  <conditionalFormatting sqref="A59 I60 C59">
    <cfRule type="expression" dxfId="14" priority="62">
      <formula>$T$55&gt;1</formula>
    </cfRule>
  </conditionalFormatting>
  <conditionalFormatting sqref="I62 A61 C61">
    <cfRule type="expression" dxfId="13" priority="64">
      <formula>$T$55&gt;2</formula>
    </cfRule>
  </conditionalFormatting>
  <conditionalFormatting sqref="I64 A63 C63">
    <cfRule type="expression" dxfId="12" priority="66">
      <formula>$T$55&gt;3</formula>
    </cfRule>
  </conditionalFormatting>
  <conditionalFormatting sqref="M61">
    <cfRule type="cellIs" dxfId="11" priority="58" operator="notEqual">
      <formula>""</formula>
    </cfRule>
  </conditionalFormatting>
  <conditionalFormatting sqref="I58:L58 I60:L60 A57:H64 I62:L62 I64:L64">
    <cfRule type="cellIs" dxfId="10" priority="14" operator="notEqual">
      <formula>""</formula>
    </cfRule>
  </conditionalFormatting>
  <conditionalFormatting sqref="Q10:S10">
    <cfRule type="expression" dxfId="9" priority="10">
      <formula>$A$13="対象下請負者等"</formula>
    </cfRule>
  </conditionalFormatting>
  <conditionalFormatting sqref="N6">
    <cfRule type="cellIs" dxfId="8" priority="9" operator="equal">
      <formula>""</formula>
    </cfRule>
  </conditionalFormatting>
  <conditionalFormatting sqref="N7">
    <cfRule type="cellIs" dxfId="7" priority="7" operator="greaterThan">
      <formula>0</formula>
    </cfRule>
    <cfRule type="expression" dxfId="6" priority="8">
      <formula>$A$13="対象下請負者等"</formula>
    </cfRule>
  </conditionalFormatting>
  <conditionalFormatting sqref="P6 R6">
    <cfRule type="cellIs" dxfId="5" priority="6" operator="equal">
      <formula>""</formula>
    </cfRule>
  </conditionalFormatting>
  <conditionalFormatting sqref="P7 R7">
    <cfRule type="cellIs" dxfId="4" priority="4" operator="greaterThan">
      <formula>0</formula>
    </cfRule>
    <cfRule type="expression" dxfId="3" priority="5">
      <formula>$A$13="対象下請負者等"</formula>
    </cfRule>
  </conditionalFormatting>
  <conditionalFormatting sqref="A6:G6">
    <cfRule type="cellIs" dxfId="2" priority="3" operator="equal">
      <formula>""</formula>
    </cfRule>
  </conditionalFormatting>
  <conditionalFormatting sqref="C10">
    <cfRule type="cellIs" dxfId="1" priority="1" operator="equal">
      <formula>""</formula>
    </cfRule>
    <cfRule type="expression" dxfId="0" priority="2">
      <formula>""</formula>
    </cfRule>
  </conditionalFormatting>
  <dataValidations count="12">
    <dataValidation type="list" allowBlank="1" showInputMessage="1" showErrorMessage="1" sqref="O14:S14" xr:uid="{25325D89-A260-4753-9C6F-BC642C7352D4}">
      <formula1>$W$3:$W$4</formula1>
    </dataValidation>
    <dataValidation type="list" allowBlank="1" showInputMessage="1" showErrorMessage="1" sqref="P30:S40 P43:Q44 L49:L51 P49:P51 C19" xr:uid="{2A27B87A-7F7A-40BE-95DA-41508F2EFF53}">
      <formula1>$X$4</formula1>
    </dataValidation>
    <dataValidation type="list" allowBlank="1" showInputMessage="1" showErrorMessage="1" sqref="I60:L60 I58:L58 I62:L62 I64:L64" xr:uid="{F297B321-AC41-4BFB-B1C2-185B0CD4DEE3}">
      <formula1>$AA$3:$AA$4</formula1>
    </dataValidation>
    <dataValidation type="list" allowBlank="1" showInputMessage="1" showErrorMessage="1" sqref="A13" xr:uid="{AFDF86BC-68E1-4B8E-AAC5-4ED0AEF1C3E3}">
      <formula1>$Y$3:$Y$4</formula1>
    </dataValidation>
    <dataValidation type="whole" errorStyle="warning" operator="greaterThanOrEqual" allowBlank="1" showInputMessage="1" showErrorMessage="1" error="京都府域の最低賃金未満の時給が入力されています。入力した内容に誤りがないか確認してください。誤りがなければ，続行してください。" sqref="L42" xr:uid="{9A909AF5-9A8E-4CDB-A922-1DB9CFAD97DA}">
      <formula1>T42</formula1>
    </dataValidation>
    <dataValidation type="whole" errorStyle="warning" operator="greaterThanOrEqual" allowBlank="1" showInputMessage="1" showErrorMessage="1" error="京都府域の最低賃金未満の時給が入力されています。入力した内容に誤りがないか確認してください。誤りがなければ，続行してください。" sqref="M42:N42" xr:uid="{1ABFFDF0-FD4A-4837-9165-CC99B38591CF}">
      <formula1>V42</formula1>
    </dataValidation>
    <dataValidation type="list" allowBlank="1" showInputMessage="1" showErrorMessage="1" sqref="A57:B64" xr:uid="{C85E5D8A-E7BF-4D01-A31A-7E9BEAA7B0B5}">
      <formula1>$AB$3:$AB$13</formula1>
    </dataValidation>
    <dataValidation type="list" allowBlank="1" showInputMessage="1" sqref="C57:H58" xr:uid="{1A70B13C-CBA7-4CD9-BFB7-1571D1EBD736}">
      <formula1>INDIRECT($V$57)</formula1>
    </dataValidation>
    <dataValidation type="list" allowBlank="1" showInputMessage="1" sqref="C59:H60" xr:uid="{944B35B0-9ACE-4697-9B6A-2A5E106FC1E3}">
      <formula1>INDIRECT($V$59)</formula1>
    </dataValidation>
    <dataValidation type="list" allowBlank="1" showInputMessage="1" sqref="C61:H62" xr:uid="{E8973926-3064-48AC-8E4A-0C7901EB0157}">
      <formula1>INDIRECT($V$61)</formula1>
    </dataValidation>
    <dataValidation type="list" allowBlank="1" showInputMessage="1" sqref="C63:H64" xr:uid="{C2EC10F8-6500-4C2F-BF66-5A36E518FD88}">
      <formula1>INDIRECT($V$63)</formula1>
    </dataValidation>
    <dataValidation type="list" allowBlank="1" showInputMessage="1" showErrorMessage="1" sqref="A6" xr:uid="{216C4CBD-64DE-4ABD-B8A8-B4D951595A42}">
      <formula1>$AH$1:$AH$3</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D0116-CBE5-4EFF-A97C-4760E3D41942}">
  <dimension ref="A1:AG6"/>
  <sheetViews>
    <sheetView zoomScaleNormal="100" workbookViewId="0">
      <selection activeCell="AB10" sqref="AB10"/>
    </sheetView>
  </sheetViews>
  <sheetFormatPr defaultRowHeight="13.5"/>
  <sheetData>
    <row r="1" spans="1:33">
      <c r="A1" s="191" t="s">
        <v>138</v>
      </c>
      <c r="B1" s="191" t="s">
        <v>137</v>
      </c>
      <c r="C1" s="192" t="s">
        <v>136</v>
      </c>
      <c r="D1" s="194" t="s">
        <v>135</v>
      </c>
      <c r="E1" s="191" t="s">
        <v>134</v>
      </c>
      <c r="F1" s="190" t="s">
        <v>133</v>
      </c>
      <c r="G1" s="196" t="s">
        <v>132</v>
      </c>
      <c r="H1" s="188" t="s">
        <v>131</v>
      </c>
      <c r="I1" s="191" t="s">
        <v>130</v>
      </c>
      <c r="J1" s="188" t="s">
        <v>129</v>
      </c>
      <c r="K1" s="190" t="s">
        <v>128</v>
      </c>
      <c r="L1" s="190" t="s">
        <v>127</v>
      </c>
      <c r="M1" s="200" t="s">
        <v>126</v>
      </c>
      <c r="N1" s="202" t="s">
        <v>125</v>
      </c>
      <c r="O1" s="204" t="s">
        <v>124</v>
      </c>
      <c r="P1" s="206" t="s">
        <v>123</v>
      </c>
      <c r="Q1" s="206"/>
      <c r="R1" s="206"/>
      <c r="S1" s="206"/>
      <c r="T1" s="206"/>
      <c r="U1" s="206"/>
      <c r="V1" s="206"/>
      <c r="W1" s="206"/>
      <c r="X1" s="206"/>
      <c r="Y1" s="206"/>
      <c r="Z1" s="206"/>
      <c r="AA1" s="207" t="s">
        <v>122</v>
      </c>
      <c r="AB1" s="209" t="s">
        <v>121</v>
      </c>
      <c r="AC1" s="209"/>
      <c r="AD1" s="209"/>
      <c r="AE1" s="198" t="s">
        <v>120</v>
      </c>
      <c r="AF1" s="199"/>
      <c r="AG1" s="197" t="s">
        <v>119</v>
      </c>
    </row>
    <row r="2" spans="1:33" ht="40.5">
      <c r="A2" s="190"/>
      <c r="B2" s="190"/>
      <c r="C2" s="193"/>
      <c r="D2" s="195"/>
      <c r="E2" s="191"/>
      <c r="F2" s="190"/>
      <c r="G2" s="197"/>
      <c r="H2" s="189"/>
      <c r="I2" s="190"/>
      <c r="J2" s="189"/>
      <c r="K2" s="190"/>
      <c r="L2" s="190"/>
      <c r="M2" s="201"/>
      <c r="N2" s="203"/>
      <c r="O2" s="205"/>
      <c r="P2" s="65" t="s">
        <v>118</v>
      </c>
      <c r="Q2" s="65" t="s">
        <v>117</v>
      </c>
      <c r="R2" s="65" t="s">
        <v>116</v>
      </c>
      <c r="S2" s="65" t="s">
        <v>115</v>
      </c>
      <c r="T2" s="65" t="s">
        <v>109</v>
      </c>
      <c r="U2" s="65" t="s">
        <v>114</v>
      </c>
      <c r="V2" s="65" t="s">
        <v>108</v>
      </c>
      <c r="W2" s="65" t="s">
        <v>113</v>
      </c>
      <c r="X2" s="65" t="s">
        <v>112</v>
      </c>
      <c r="Y2" s="65" t="s">
        <v>111</v>
      </c>
      <c r="Z2" s="67" t="s">
        <v>110</v>
      </c>
      <c r="AA2" s="208"/>
      <c r="AB2" s="66" t="s">
        <v>109</v>
      </c>
      <c r="AC2" s="66" t="s">
        <v>108</v>
      </c>
      <c r="AD2" s="66" t="s">
        <v>107</v>
      </c>
      <c r="AE2" s="65" t="s">
        <v>106</v>
      </c>
      <c r="AF2" s="65" t="s">
        <v>105</v>
      </c>
      <c r="AG2" s="197"/>
    </row>
    <row r="3" spans="1:33">
      <c r="A3" s="38"/>
      <c r="B3" s="38"/>
      <c r="C3" s="64"/>
      <c r="D3" s="63">
        <f>様式１の２!C10</f>
        <v>0</v>
      </c>
      <c r="E3" s="62">
        <f>様式１の２!F10</f>
        <v>0</v>
      </c>
      <c r="F3" s="38"/>
      <c r="G3" s="38"/>
      <c r="H3" s="38"/>
      <c r="I3" s="38">
        <f>様式１の２!O14</f>
        <v>0</v>
      </c>
      <c r="J3" s="61"/>
      <c r="K3" s="69" t="str">
        <f>IF(I3="無",様式１の２!E13,"")</f>
        <v/>
      </c>
      <c r="L3" s="69" t="str">
        <f>IF(I3="無",様式１の２!J13,"")</f>
        <v/>
      </c>
      <c r="M3" s="69" t="str">
        <f>IF(I3="無",様式１の２!E11,"")</f>
        <v/>
      </c>
      <c r="N3" s="39"/>
      <c r="O3" s="60" t="str">
        <f>IF(様式１の２!C19="○","一人親方",様式１の２!$C$17)</f>
        <v/>
      </c>
      <c r="P3" s="38" t="str">
        <f>IF(様式１の２!T17&lt;10,"10人未満",IF(様式１の２!R30="○","いいえ",""))</f>
        <v>10人未満</v>
      </c>
      <c r="Q3" s="38" t="str">
        <f>IF(様式１の２!$R$31="○","いいえ","")</f>
        <v/>
      </c>
      <c r="R3" s="38" t="str">
        <f>IF(様式１の２!$R$32="○","いいえ","")</f>
        <v/>
      </c>
      <c r="S3" s="38" t="str">
        <f>IF(様式１の２!$R$33="○","いいえ","")</f>
        <v/>
      </c>
      <c r="T3" s="38" t="str">
        <f>IF(様式１の２!$R$34="○","いいえ","")</f>
        <v/>
      </c>
      <c r="U3" s="38" t="str">
        <f>IF(様式１の２!$R$35="○","いいえ","")</f>
        <v/>
      </c>
      <c r="V3" s="38" t="str">
        <f>IF(様式１の２!$R$36="○","いいえ","")</f>
        <v/>
      </c>
      <c r="W3" s="38" t="str">
        <f>IF(様式１の２!$R$37="○","いいえ","")</f>
        <v/>
      </c>
      <c r="X3" s="38" t="str">
        <f>IF(様式１の２!$R$38="○","いいえ","")</f>
        <v/>
      </c>
      <c r="Y3" s="38" t="str">
        <f>IF(様式１の２!$R$39="○","いいえ","")</f>
        <v/>
      </c>
      <c r="Z3" s="59">
        <f>様式１の２!$L$42</f>
        <v>0</v>
      </c>
      <c r="AA3" s="58" t="str">
        <f>IF(OR(P3="いいえ",Q3="いいえ",R3="いいえ",S3="いいえ",T3="いいえ",U3="いいえ",V3="いいえ",W3="いいえ",X3="いいえ",Y3="いいえ"),"有","")</f>
        <v/>
      </c>
      <c r="AB3" s="38" t="str">
        <f>IF(様式１の２!L49="○","はい","いいえ")</f>
        <v>いいえ</v>
      </c>
      <c r="AC3" s="68" t="str">
        <f>IF(様式１の２!M49="○","はい","いいえ")</f>
        <v>いいえ</v>
      </c>
      <c r="AD3" s="68" t="str">
        <f>IF(様式１の２!N49="○","はい","いいえ")</f>
        <v>いいえ</v>
      </c>
      <c r="AE3" s="39">
        <f>様式１の２!C57</f>
        <v>0</v>
      </c>
      <c r="AF3" s="38">
        <f>様式１の２!I58</f>
        <v>0</v>
      </c>
      <c r="AG3" s="37">
        <f>様式１の２!A57</f>
        <v>0</v>
      </c>
    </row>
    <row r="4" spans="1:33" ht="18.75">
      <c r="A4" s="48"/>
      <c r="B4" s="48"/>
      <c r="C4" s="57"/>
      <c r="D4" s="56"/>
      <c r="E4" s="55"/>
      <c r="F4" s="48"/>
      <c r="G4" s="48"/>
      <c r="H4" s="48"/>
      <c r="I4" s="48"/>
      <c r="J4" s="54"/>
      <c r="K4" s="53"/>
      <c r="L4" s="53"/>
      <c r="M4" s="53"/>
      <c r="N4" s="52"/>
      <c r="O4" s="51"/>
      <c r="P4" s="48"/>
      <c r="Q4" s="48"/>
      <c r="R4" s="48"/>
      <c r="S4" s="48"/>
      <c r="T4" s="48"/>
      <c r="U4" s="48"/>
      <c r="V4" s="48"/>
      <c r="W4" s="48"/>
      <c r="X4" s="48"/>
      <c r="Y4" s="48"/>
      <c r="Z4" s="50"/>
      <c r="AA4" s="49"/>
      <c r="AB4" s="48"/>
      <c r="AC4" s="48"/>
      <c r="AD4" s="48"/>
      <c r="AE4" s="39">
        <f>様式１の２!C59</f>
        <v>0</v>
      </c>
      <c r="AF4" s="38">
        <f>様式１の２!I60</f>
        <v>0</v>
      </c>
      <c r="AG4" s="37">
        <f>様式１の２!A59</f>
        <v>0</v>
      </c>
    </row>
    <row r="5" spans="1:33" ht="18.75">
      <c r="A5" s="40"/>
      <c r="B5" s="40"/>
      <c r="C5" s="47"/>
      <c r="D5" s="46"/>
      <c r="E5" s="45"/>
      <c r="F5" s="40"/>
      <c r="G5" s="40"/>
      <c r="H5" s="40"/>
      <c r="I5" s="40"/>
      <c r="J5" s="22"/>
      <c r="K5" s="44"/>
      <c r="L5" s="44"/>
      <c r="M5" s="44"/>
      <c r="N5" s="36"/>
      <c r="O5" s="43"/>
      <c r="P5" s="40"/>
      <c r="Q5" s="40"/>
      <c r="R5" s="40"/>
      <c r="S5" s="40"/>
      <c r="T5" s="40"/>
      <c r="U5" s="40"/>
      <c r="V5" s="40"/>
      <c r="W5" s="40"/>
      <c r="X5" s="40"/>
      <c r="Y5" s="40"/>
      <c r="Z5" s="42"/>
      <c r="AA5" s="41"/>
      <c r="AB5" s="40"/>
      <c r="AC5" s="40"/>
      <c r="AD5" s="40"/>
      <c r="AE5" s="39">
        <f>様式１の２!C61</f>
        <v>0</v>
      </c>
      <c r="AF5" s="38">
        <f>様式１の２!I62</f>
        <v>0</v>
      </c>
      <c r="AG5" s="37">
        <f>様式１の２!A61</f>
        <v>0</v>
      </c>
    </row>
    <row r="6" spans="1:33" ht="18.75">
      <c r="A6" s="40"/>
      <c r="B6" s="40"/>
      <c r="C6" s="47"/>
      <c r="D6" s="46"/>
      <c r="E6" s="45"/>
      <c r="F6" s="40"/>
      <c r="G6" s="40"/>
      <c r="H6" s="40"/>
      <c r="I6" s="40"/>
      <c r="J6" s="22"/>
      <c r="K6" s="44"/>
      <c r="L6" s="44"/>
      <c r="M6" s="44"/>
      <c r="N6" s="36"/>
      <c r="O6" s="43"/>
      <c r="P6" s="40"/>
      <c r="Q6" s="40"/>
      <c r="R6" s="40"/>
      <c r="S6" s="40"/>
      <c r="T6" s="40"/>
      <c r="U6" s="40"/>
      <c r="V6" s="40"/>
      <c r="W6" s="40"/>
      <c r="X6" s="40"/>
      <c r="Y6" s="40"/>
      <c r="Z6" s="42"/>
      <c r="AA6" s="41"/>
      <c r="AB6" s="40"/>
      <c r="AC6" s="40"/>
      <c r="AD6" s="40"/>
      <c r="AE6" s="39">
        <f>様式１の２!C63</f>
        <v>0</v>
      </c>
      <c r="AF6" s="38">
        <f>様式１の２!I64</f>
        <v>0</v>
      </c>
      <c r="AG6" s="37">
        <f>様式１の２!A63</f>
        <v>0</v>
      </c>
    </row>
  </sheetData>
  <protectedRanges>
    <protectedRange algorithmName="SHA-512" hashValue="eUF+Wod4cQb2uafPmAtsYD8MEWI2sghJhhdjVgI6gHd05Zzjxpnn8YhReVSRI+1pLfntTBb7y1KkXfKymt+BTg==" saltValue="iFsRZZhEniM9wwuKLEZnow==" spinCount="100000" sqref="AA1:AA6" name="範囲1"/>
  </protectedRanges>
  <mergeCells count="20">
    <mergeCell ref="AE1:AF1"/>
    <mergeCell ref="AG1:AG2"/>
    <mergeCell ref="M1:M2"/>
    <mergeCell ref="N1:N2"/>
    <mergeCell ref="O1:O2"/>
    <mergeCell ref="P1:Z1"/>
    <mergeCell ref="AA1:AA2"/>
    <mergeCell ref="AB1:AD1"/>
    <mergeCell ref="J1:J2"/>
    <mergeCell ref="K1:K2"/>
    <mergeCell ref="L1:L2"/>
    <mergeCell ref="A1:A2"/>
    <mergeCell ref="B1:B2"/>
    <mergeCell ref="C1:C2"/>
    <mergeCell ref="D1:D2"/>
    <mergeCell ref="E1:E2"/>
    <mergeCell ref="F1:F2"/>
    <mergeCell ref="G1:G2"/>
    <mergeCell ref="H1:H2"/>
    <mergeCell ref="I1:I2"/>
  </mergeCells>
  <phoneticPr fontId="3"/>
  <dataValidations disablePrompts="1" count="1">
    <dataValidation allowBlank="1" showInputMessage="1" showErrorMessage="1" prompt="業者コード入力後，登録業者リストのE～G列（報告書提出）の該当する区分に○を入力すること（既に○が入力されている場合は入力不要）" sqref="J3:J6" xr:uid="{D8D94469-EB35-4486-9C92-9F4034BF0B74}"/>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様式１の２</vt:lpstr>
      <vt:lpstr>京都市作業用</vt:lpstr>
      <vt:lpstr>様式１の２!Print_Area</vt:lpstr>
      <vt:lpstr>健康保険</vt:lpstr>
      <vt:lpstr>雇用通知</vt:lpstr>
      <vt:lpstr>雇用保険</vt:lpstr>
      <vt:lpstr>厚生年金保険</vt:lpstr>
      <vt:lpstr>最低賃金</vt:lpstr>
      <vt:lpstr>三六協定</vt:lpstr>
      <vt:lpstr>就業規則の周知</vt:lpstr>
      <vt:lpstr>就業規則の届出</vt:lpstr>
      <vt:lpstr>賃金支払</vt:lpstr>
      <vt:lpstr>賃金台帳</vt:lpstr>
      <vt:lpstr>労災保険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usui</dc:creator>
  <cp:lastModifiedBy>交通契約</cp:lastModifiedBy>
  <cp:lastPrinted>2021-04-01T06:28:13Z</cp:lastPrinted>
  <dcterms:created xsi:type="dcterms:W3CDTF">2020-09-29T10:55:28Z</dcterms:created>
  <dcterms:modified xsi:type="dcterms:W3CDTF">2022-12-12T05:50:47Z</dcterms:modified>
</cp:coreProperties>
</file>