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00_kyoto_ukewatashi)\03_総合企画局\★京都DXラボ\06_お困りごと解決\公園許可申請関係\"/>
    </mc:Choice>
  </mc:AlternateContent>
  <xr:revisionPtr revIDLastSave="0" documentId="13_ncr:1_{6D902A7F-DC9D-4978-9B36-8FA922285D10}" xr6:coauthVersionLast="47" xr6:coauthVersionMax="47" xr10:uidLastSave="{00000000-0000-0000-0000-000000000000}"/>
  <bookViews>
    <workbookView xWindow="-120" yWindow="-120" windowWidth="20730" windowHeight="11160" tabRatio="603" xr2:uid="{03EA6B11-D615-4EFD-B9A8-68D594911E69}"/>
  </bookViews>
  <sheets>
    <sheet name="都市公園内車両通行承認願" sheetId="4" r:id="rId1"/>
    <sheet name="DB" sheetId="5" r:id="rId2"/>
  </sheets>
  <definedNames>
    <definedName name="_xlnm.Print_Area" localSheetId="0">都市公園内車両通行承認願!$A$1:$F$34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4" l="1"/>
  <c r="P42" i="4"/>
  <c r="O42" i="4"/>
  <c r="N42" i="4"/>
  <c r="M42" i="4"/>
  <c r="L42" i="4"/>
  <c r="K42" i="4"/>
  <c r="J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H2" i="4"/>
  <c r="AB42" i="4" l="1"/>
  <c r="AA42" i="4"/>
  <c r="Z42" i="4"/>
  <c r="Y42" i="4"/>
  <c r="X42" i="4"/>
  <c r="W42" i="4"/>
  <c r="V42" i="4"/>
  <c r="U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B2" i="4"/>
  <c r="S2" i="4"/>
  <c r="B7" i="4"/>
  <c r="D34" i="4"/>
  <c r="E26" i="4"/>
  <c r="D20" i="4"/>
  <c r="E7" i="4"/>
  <c r="E12" i="4"/>
  <c r="F10" i="4"/>
  <c r="E9" i="4"/>
  <c r="D26" i="4"/>
  <c r="D33" i="4"/>
  <c r="E64" i="5" s="1"/>
  <c r="D29" i="4"/>
  <c r="E5" i="4"/>
  <c r="E8" i="4"/>
  <c r="D17" i="4"/>
  <c r="D28" i="4"/>
  <c r="D23" i="4"/>
  <c r="F64" i="5" l="1"/>
  <c r="G64" i="5" s="1"/>
  <c r="E60" i="5"/>
  <c r="E46" i="5"/>
  <c r="E50" i="5"/>
  <c r="E14" i="5"/>
  <c r="E38" i="5"/>
  <c r="E34" i="5"/>
  <c r="E42" i="5"/>
  <c r="E56" i="5"/>
  <c r="E22" i="5"/>
  <c r="E26" i="5"/>
  <c r="E10" i="5"/>
  <c r="E68" i="5"/>
  <c r="E18" i="5"/>
  <c r="E30" i="5"/>
  <c r="E52" i="5"/>
  <c r="F46" i="5" l="1"/>
  <c r="M3" i="5" s="1"/>
  <c r="F26" i="5"/>
  <c r="H3" i="5" s="1"/>
  <c r="F42" i="5"/>
  <c r="L3" i="5" s="1"/>
  <c r="F18" i="5"/>
  <c r="F3" i="5" s="1"/>
  <c r="F30" i="5"/>
  <c r="G30" i="5" s="1"/>
  <c r="H30" i="5" s="1"/>
  <c r="I30" i="5" s="1"/>
  <c r="J30" i="5" s="1"/>
  <c r="K30" i="5" s="1"/>
  <c r="L30" i="5" s="1"/>
  <c r="I3" i="5" s="1"/>
  <c r="F34" i="5"/>
  <c r="J3" i="5" s="1"/>
  <c r="F14" i="5"/>
  <c r="E3" i="5" s="1"/>
  <c r="F56" i="5"/>
  <c r="R3" i="5" s="1"/>
  <c r="F38" i="5"/>
  <c r="K3" i="5" s="1"/>
  <c r="F22" i="5"/>
  <c r="G3" i="5" s="1"/>
  <c r="F68" i="5"/>
  <c r="T3" i="5" s="1"/>
  <c r="F52" i="5"/>
  <c r="G52" i="5" s="1"/>
  <c r="H52" i="5" s="1"/>
  <c r="I52" i="5" s="1"/>
  <c r="J52" i="5" s="1"/>
  <c r="K52" i="5" s="1"/>
  <c r="L52" i="5" s="1"/>
  <c r="O3" i="5" s="1"/>
  <c r="F50" i="5"/>
  <c r="G50" i="5" s="1"/>
  <c r="F10" i="5"/>
  <c r="G10" i="5" s="1"/>
  <c r="F60" i="5"/>
  <c r="S3" i="5" s="1"/>
  <c r="H64" i="5"/>
  <c r="I64" i="5" s="1"/>
  <c r="V3" i="5" s="1"/>
  <c r="J64" i="5"/>
  <c r="K64" i="5" s="1"/>
  <c r="H50" i="5"/>
  <c r="H10" i="5"/>
  <c r="I50" i="5" l="1"/>
  <c r="J50" i="5" s="1"/>
  <c r="N3" i="5" s="1"/>
  <c r="I10" i="5"/>
  <c r="J10" i="5" s="1"/>
  <c r="D3" i="5" s="1"/>
</calcChain>
</file>

<file path=xl/sharedStrings.xml><?xml version="1.0" encoding="utf-8"?>
<sst xmlns="http://schemas.openxmlformats.org/spreadsheetml/2006/main" count="225" uniqueCount="115">
  <si>
    <t>申請日</t>
    <phoneticPr fontId="3"/>
  </si>
  <si>
    <t>　</t>
  </si>
  <si>
    <t>年</t>
    <rPh sb="0" eb="1">
      <t>ネン</t>
    </rPh>
    <phoneticPr fontId="6"/>
  </si>
  <si>
    <t>月</t>
    <rPh sb="0" eb="1">
      <t>ガツ</t>
    </rPh>
    <phoneticPr fontId="6"/>
  </si>
  <si>
    <t>日　</t>
    <rPh sb="0" eb="1">
      <t>ニチ</t>
    </rPh>
    <phoneticPr fontId="6"/>
  </si>
  <si>
    <t>↑西暦の場合は空欄</t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</si>
  <si>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</si>
  <si>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</si>
  <si>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申請者の住所（法人にあっては、主たる事務所の所在地）</t>
    <phoneticPr fontId="3"/>
  </si>
  <si>
    <t>申請者の氏名(法人にあたっては、名称及び代表者名)</t>
    <phoneticPr fontId="3"/>
  </si>
  <si>
    <t>電話</t>
    <phoneticPr fontId="3"/>
  </si>
  <si>
    <t>申請者（担当部署、役職名含む）</t>
    <rPh sb="0" eb="2">
      <t>シンセイ</t>
    </rPh>
    <rPh sb="2" eb="3">
      <t>シャ</t>
    </rPh>
    <rPh sb="4" eb="6">
      <t>タントウ</t>
    </rPh>
    <rPh sb="6" eb="8">
      <t>ブショ</t>
    </rPh>
    <rPh sb="9" eb="11">
      <t>ヤクショク</t>
    </rPh>
    <rPh sb="11" eb="12">
      <t>メイ</t>
    </rPh>
    <rPh sb="12" eb="13">
      <t>フク</t>
    </rPh>
    <phoneticPr fontId="3"/>
  </si>
  <si>
    <t>職業（法人にあつては、営業種目）</t>
    <phoneticPr fontId="3"/>
  </si>
  <si>
    <t>行為の内容</t>
    <rPh sb="0" eb="2">
      <t>コウイ</t>
    </rPh>
    <rPh sb="3" eb="5">
      <t>ナイヨウ</t>
    </rPh>
    <phoneticPr fontId="3"/>
  </si>
  <si>
    <t>行為の目的</t>
    <rPh sb="0" eb="2">
      <t>コウイ</t>
    </rPh>
    <rPh sb="3" eb="5">
      <t>モクテキ</t>
    </rPh>
    <phoneticPr fontId="3"/>
  </si>
  <si>
    <t>場所</t>
    <rPh sb="0" eb="2">
      <t>バショ</t>
    </rPh>
    <phoneticPr fontId="3"/>
  </si>
  <si>
    <t>その他</t>
    <rPh sb="2" eb="3">
      <t>タ</t>
    </rPh>
    <phoneticPr fontId="3"/>
  </si>
  <si>
    <t>内容</t>
    <rPh sb="0" eb="2">
      <t>ナイヨウ</t>
    </rPh>
    <phoneticPr fontId="3"/>
  </si>
  <si>
    <t>目的</t>
    <rPh sb="0" eb="2">
      <t>モクテキ</t>
    </rPh>
    <phoneticPr fontId="3"/>
  </si>
  <si>
    <t>期間</t>
    <rPh sb="0" eb="2">
      <t>キカン</t>
    </rPh>
    <phoneticPr fontId="3"/>
  </si>
  <si>
    <t>令和</t>
  </si>
  <si>
    <t>日から</t>
    <rPh sb="0" eb="1">
      <t>ニチ</t>
    </rPh>
    <phoneticPr fontId="6"/>
  </si>
  <si>
    <t>日まで</t>
    <rPh sb="0" eb="1">
      <t>ニチ</t>
    </rPh>
    <phoneticPr fontId="6"/>
  </si>
  <si>
    <t>補足事項（予備日等）</t>
    <rPh sb="0" eb="2">
      <t>ホソク</t>
    </rPh>
    <rPh sb="2" eb="4">
      <t>ジコウ</t>
    </rPh>
    <rPh sb="5" eb="8">
      <t>ヨビビ</t>
    </rPh>
    <rPh sb="8" eb="9">
      <t>ナド</t>
    </rPh>
    <phoneticPr fontId="3"/>
  </si>
  <si>
    <t>都市公園車両通行承認願</t>
    <rPh sb="0" eb="2">
      <t>トシ</t>
    </rPh>
    <rPh sb="2" eb="4">
      <t>コウエン</t>
    </rPh>
    <rPh sb="4" eb="6">
      <t>シャリョウ</t>
    </rPh>
    <rPh sb="6" eb="8">
      <t>ツウコウ</t>
    </rPh>
    <rPh sb="8" eb="10">
      <t>ショウニン</t>
    </rPh>
    <rPh sb="10" eb="11">
      <t>ネガイ</t>
    </rPh>
    <phoneticPr fontId="3"/>
  </si>
  <si>
    <t>　都市公園内における車両通行の承認をお願いします。</t>
    <phoneticPr fontId="3"/>
  </si>
  <si>
    <t>行為の場所</t>
    <rPh sb="0" eb="2">
      <t>コウイ</t>
    </rPh>
    <rPh sb="3" eb="5">
      <t>バショ</t>
    </rPh>
    <phoneticPr fontId="3"/>
  </si>
  <si>
    <t>行為の期間</t>
    <rPh sb="0" eb="2">
      <t>コウイ</t>
    </rPh>
    <phoneticPr fontId="3"/>
  </si>
  <si>
    <t>都市公園の復旧方法</t>
    <rPh sb="0" eb="2">
      <t>トシ</t>
    </rPh>
    <rPh sb="2" eb="4">
      <t>コウエン</t>
    </rPh>
    <rPh sb="5" eb="7">
      <t>フッキュウ</t>
    </rPh>
    <rPh sb="7" eb="9">
      <t>ホウホウ</t>
    </rPh>
    <phoneticPr fontId="3"/>
  </si>
  <si>
    <t>台</t>
    <rPh sb="0" eb="1">
      <t>ダイ</t>
    </rPh>
    <phoneticPr fontId="3"/>
  </si>
  <si>
    <t>工事業者名</t>
    <rPh sb="0" eb="2">
      <t>コウジ</t>
    </rPh>
    <rPh sb="2" eb="4">
      <t>ギョウシャ</t>
    </rPh>
    <rPh sb="3" eb="4">
      <t>シャ</t>
    </rPh>
    <rPh sb="4" eb="5">
      <t>メイ</t>
    </rPh>
    <phoneticPr fontId="3"/>
  </si>
  <si>
    <t>その他事項</t>
    <rPh sb="2" eb="3">
      <t>タ</t>
    </rPh>
    <rPh sb="3" eb="5">
      <t>ジコウ</t>
    </rPh>
    <phoneticPr fontId="3"/>
  </si>
  <si>
    <t>車両台数</t>
    <rPh sb="0" eb="2">
      <t>シャリョウ</t>
    </rPh>
    <rPh sb="2" eb="4">
      <t>ダイスウ</t>
    </rPh>
    <phoneticPr fontId="3"/>
  </si>
  <si>
    <r>
      <rPr>
        <sz val="11"/>
        <rFont val="BIZ UDPゴシック"/>
        <family val="3"/>
        <charset val="128"/>
      </rPr>
      <t>団体名・法人名・会社名　</t>
    </r>
    <r>
      <rPr>
        <sz val="9"/>
        <color theme="8" tint="-0.249977111117893"/>
        <rFont val="BIZ UDPゴシック"/>
        <family val="3"/>
        <charset val="128"/>
      </rPr>
      <t>※個人の方は記入不要</t>
    </r>
    <rPh sb="13" eb="15">
      <t>コジン</t>
    </rPh>
    <rPh sb="16" eb="17">
      <t>カタ</t>
    </rPh>
    <rPh sb="18" eb="20">
      <t>キニュウ</t>
    </rPh>
    <rPh sb="20" eb="22">
      <t>フヨウ</t>
    </rPh>
    <phoneticPr fontId="3"/>
  </si>
  <si>
    <r>
      <t>担当者氏名</t>
    </r>
    <r>
      <rPr>
        <sz val="11"/>
        <color theme="8" tint="-0.249977111117893"/>
        <rFont val="BIZ UDPゴシック"/>
        <family val="3"/>
        <charset val="128"/>
      </rPr>
      <t>　</t>
    </r>
    <r>
      <rPr>
        <sz val="9"/>
        <color theme="8" tint="-0.249977111117893"/>
        <rFont val="BIZ UDPゴシック"/>
        <family val="3"/>
        <charset val="128"/>
      </rPr>
      <t>※上記の申請者名と別の人が提出する場合のみ記入</t>
    </r>
    <rPh sb="0" eb="3">
      <t>タントウシャ</t>
    </rPh>
    <rPh sb="3" eb="4">
      <t>メイ</t>
    </rPh>
    <rPh sb="7" eb="9">
      <t>ジョウキ</t>
    </rPh>
    <rPh sb="10" eb="12">
      <t>シンセイ</t>
    </rPh>
    <rPh sb="12" eb="13">
      <t>シャ</t>
    </rPh>
    <rPh sb="13" eb="14">
      <t>メイ</t>
    </rPh>
    <rPh sb="15" eb="16">
      <t>ベツ</t>
    </rPh>
    <rPh sb="17" eb="18">
      <t>ヒト</t>
    </rPh>
    <rPh sb="19" eb="21">
      <t>テイシュツ</t>
    </rPh>
    <rPh sb="23" eb="25">
      <t>バアイ</t>
    </rPh>
    <rPh sb="27" eb="29">
      <t>キニュウ</t>
    </rPh>
    <phoneticPr fontId="3"/>
  </si>
  <si>
    <r>
      <t>電話番号　</t>
    </r>
    <r>
      <rPr>
        <sz val="9"/>
        <color theme="8" tint="-0.249977111117893"/>
        <rFont val="BIZ UDPゴシック"/>
        <family val="3"/>
        <charset val="128"/>
      </rPr>
      <t>※確実に連絡のつく番号を記載ください</t>
    </r>
    <rPh sb="0" eb="2">
      <t>デンワ</t>
    </rPh>
    <rPh sb="2" eb="4">
      <t>バンゴウ</t>
    </rPh>
    <rPh sb="14" eb="16">
      <t>バンゴウ</t>
    </rPh>
    <rPh sb="17" eb="19">
      <t>キサイ</t>
    </rPh>
    <phoneticPr fontId="3"/>
  </si>
  <si>
    <t>※塗りつぶし箇所は、1枚目の様式のデータが反映されます。別の内容の場合のみ入力</t>
    <rPh sb="1" eb="2">
      <t>ヌ</t>
    </rPh>
    <rPh sb="6" eb="8">
      <t>カショ</t>
    </rPh>
    <rPh sb="11" eb="12">
      <t>マイ</t>
    </rPh>
    <rPh sb="12" eb="13">
      <t>メ</t>
    </rPh>
    <rPh sb="14" eb="16">
      <t>ヨウシキ</t>
    </rPh>
    <rPh sb="21" eb="23">
      <t>ハンエイ</t>
    </rPh>
    <rPh sb="28" eb="29">
      <t>ベツ</t>
    </rPh>
    <rPh sb="30" eb="32">
      <t>ナイヨウ</t>
    </rPh>
    <rPh sb="33" eb="35">
      <t>バアイ</t>
    </rPh>
    <rPh sb="37" eb="39">
      <t>ニュウリョク</t>
    </rPh>
    <phoneticPr fontId="3"/>
  </si>
  <si>
    <r>
      <t>職業（法人にあたっては、営業種目）</t>
    </r>
    <r>
      <rPr>
        <sz val="9"/>
        <color theme="8" tint="-0.249977111117893"/>
        <rFont val="BIZ UDPゴシック"/>
        <family val="3"/>
        <charset val="128"/>
      </rPr>
      <t>　※地域の組織等の場合は、記入不要</t>
    </r>
    <rPh sb="0" eb="2">
      <t>ショクギョウ</t>
    </rPh>
    <rPh sb="24" eb="25">
      <t>ナド</t>
    </rPh>
    <rPh sb="30" eb="32">
      <t>キニュウ</t>
    </rPh>
    <phoneticPr fontId="3"/>
  </si>
  <si>
    <r>
      <t>都市公園の復旧方法</t>
    </r>
    <r>
      <rPr>
        <sz val="9"/>
        <color theme="8" tint="-0.249977111117893"/>
        <rFont val="BIZ UDPゴシック"/>
        <family val="3"/>
        <charset val="128"/>
      </rPr>
      <t>　※基本的に「清掃のうえ現状復旧」としてください。</t>
    </r>
    <rPh sb="11" eb="14">
      <t>キホンテキ</t>
    </rPh>
    <rPh sb="16" eb="18">
      <t>セイソウ</t>
    </rPh>
    <rPh sb="21" eb="23">
      <t>ゲンジョウ</t>
    </rPh>
    <rPh sb="23" eb="25">
      <t>フッキュウ</t>
    </rPh>
    <phoneticPr fontId="3"/>
  </si>
  <si>
    <t>a会社</t>
    <rPh sb="1" eb="3">
      <t>カイシャ</t>
    </rPh>
    <phoneticPr fontId="3"/>
  </si>
  <si>
    <t>清掃のうえ現状復旧</t>
    <phoneticPr fontId="3"/>
  </si>
  <si>
    <t>年</t>
    <rPh sb="0" eb="1">
      <t>ネン</t>
    </rPh>
    <phoneticPr fontId="7"/>
  </si>
  <si>
    <t>月</t>
    <rPh sb="0" eb="1">
      <t>ガツ</t>
    </rPh>
    <phoneticPr fontId="7"/>
  </si>
  <si>
    <t>京都市中京区寺町通御池上る上本能寺前町488番地</t>
    <rPh sb="0" eb="2">
      <t>キョウト</t>
    </rPh>
    <phoneticPr fontId="4"/>
  </si>
  <si>
    <t>京都市</t>
    <rPh sb="0" eb="3">
      <t>キョウトシ</t>
    </rPh>
    <phoneticPr fontId="3"/>
  </si>
  <si>
    <t>建設局みどり政策推進室長</t>
    <phoneticPr fontId="3"/>
  </si>
  <si>
    <t>公園管理係担当：京都　太郎</t>
    <phoneticPr fontId="3"/>
  </si>
  <si>
    <t>075-222-4114</t>
    <phoneticPr fontId="3"/>
  </si>
  <si>
    <t>官公庁</t>
    <phoneticPr fontId="3"/>
  </si>
  <si>
    <t>○○公園</t>
    <phoneticPr fontId="3"/>
  </si>
  <si>
    <t>うち1時間</t>
    <rPh sb="3" eb="5">
      <t>ジカン</t>
    </rPh>
    <phoneticPr fontId="3"/>
  </si>
  <si>
    <t>様式種別</t>
    <rPh sb="0" eb="2">
      <t>ヨウシキ</t>
    </rPh>
    <rPh sb="2" eb="4">
      <t>シュベツ</t>
    </rPh>
    <phoneticPr fontId="3"/>
  </si>
  <si>
    <t>申請日</t>
    <rPh sb="0" eb="2">
      <t>シンセイ</t>
    </rPh>
    <rPh sb="2" eb="3">
      <t>ビ</t>
    </rPh>
    <phoneticPr fontId="3"/>
  </si>
  <si>
    <t>申請者住所</t>
    <rPh sb="0" eb="3">
      <t>シンセイシャ</t>
    </rPh>
    <rPh sb="3" eb="5">
      <t>ジュウショ</t>
    </rPh>
    <phoneticPr fontId="3"/>
  </si>
  <si>
    <t>団体名・法人名・会社名</t>
    <rPh sb="0" eb="2">
      <t>ダンタイ</t>
    </rPh>
    <rPh sb="2" eb="3">
      <t>メイ</t>
    </rPh>
    <rPh sb="4" eb="6">
      <t>ホウジン</t>
    </rPh>
    <rPh sb="6" eb="7">
      <t>メイ</t>
    </rPh>
    <rPh sb="8" eb="11">
      <t>カイシャメイ</t>
    </rPh>
    <phoneticPr fontId="3"/>
  </si>
  <si>
    <t>担当者氏名</t>
    <rPh sb="0" eb="3">
      <t>タントウシャ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</si>
  <si>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</si>
  <si>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職業</t>
    <rPh sb="0" eb="2">
      <t>ショクギョウ</t>
    </rPh>
    <phoneticPr fontId="3"/>
  </si>
  <si>
    <t>期間開始日</t>
    <rPh sb="0" eb="2">
      <t>キカン</t>
    </rPh>
    <rPh sb="2" eb="5">
      <t>カイシビ</t>
    </rPh>
    <phoneticPr fontId="3"/>
  </si>
  <si>
    <t>期間終了日</t>
    <rPh sb="0" eb="2">
      <t>キカン</t>
    </rPh>
    <rPh sb="2" eb="5">
      <t>シュウリョウビ</t>
    </rPh>
    <phoneticPr fontId="3"/>
  </si>
  <si>
    <t>期間開始時間</t>
    <rPh sb="0" eb="2">
      <t>キカン</t>
    </rPh>
    <rPh sb="2" eb="4">
      <t>カイシ</t>
    </rPh>
    <rPh sb="4" eb="6">
      <t>ジカン</t>
    </rPh>
    <phoneticPr fontId="3"/>
  </si>
  <si>
    <t>期間終了時間</t>
    <rPh sb="0" eb="2">
      <t>キカン</t>
    </rPh>
    <rPh sb="2" eb="4">
      <t>シュウリョウ</t>
    </rPh>
    <rPh sb="4" eb="6">
      <t>ジカン</t>
    </rPh>
    <phoneticPr fontId="3"/>
  </si>
  <si>
    <t>補足事項（予備日等）</t>
    <phoneticPr fontId="3"/>
  </si>
  <si>
    <t>復旧方法</t>
    <rPh sb="0" eb="4">
      <t>フッキュウホウホウ</t>
    </rPh>
    <phoneticPr fontId="3"/>
  </si>
  <si>
    <t>減免申請</t>
    <rPh sb="0" eb="2">
      <t>ゲンメン</t>
    </rPh>
    <rPh sb="2" eb="4">
      <t>シンセイ</t>
    </rPh>
    <phoneticPr fontId="3"/>
  </si>
  <si>
    <t>工事の実施方法</t>
    <phoneticPr fontId="3"/>
  </si>
  <si>
    <t>工事の着手の時期</t>
    <phoneticPr fontId="3"/>
  </si>
  <si>
    <t>工事の完了の時期</t>
    <rPh sb="3" eb="5">
      <t>カンリョウ</t>
    </rPh>
    <phoneticPr fontId="3"/>
  </si>
  <si>
    <t>管理の方法</t>
    <phoneticPr fontId="3"/>
  </si>
  <si>
    <t>申請規定</t>
    <rPh sb="0" eb="2">
      <t>シンセイ</t>
    </rPh>
    <rPh sb="2" eb="4">
      <t>キテイ</t>
    </rPh>
    <phoneticPr fontId="3"/>
  </si>
  <si>
    <t>既許可期間開始日</t>
    <rPh sb="0" eb="1">
      <t>キ</t>
    </rPh>
    <rPh sb="1" eb="3">
      <t>キョカ</t>
    </rPh>
    <rPh sb="3" eb="5">
      <t>キカン</t>
    </rPh>
    <rPh sb="5" eb="8">
      <t>カイシビ</t>
    </rPh>
    <phoneticPr fontId="3"/>
  </si>
  <si>
    <t>既許可期間終了日</t>
    <rPh sb="3" eb="5">
      <t>キカン</t>
    </rPh>
    <rPh sb="5" eb="8">
      <t>シュウリョウビ</t>
    </rPh>
    <phoneticPr fontId="3"/>
  </si>
  <si>
    <t>行為</t>
    <rPh sb="0" eb="2">
      <t>コウイ</t>
    </rPh>
    <phoneticPr fontId="3"/>
  </si>
  <si>
    <t>車両</t>
    <rPh sb="0" eb="2">
      <t>シャリョウ</t>
    </rPh>
    <phoneticPr fontId="3"/>
  </si>
  <si>
    <t>↓参照セル</t>
    <rPh sb="1" eb="3">
      <t>サンショウ</t>
    </rPh>
    <phoneticPr fontId="3"/>
  </si>
  <si>
    <t>↓入力データ</t>
    <rPh sb="1" eb="3">
      <t>ニュウリョク</t>
    </rPh>
    <phoneticPr fontId="3"/>
  </si>
  <si>
    <t>↓半角にする</t>
    <rPh sb="1" eb="3">
      <t>ハンカク</t>
    </rPh>
    <phoneticPr fontId="3"/>
  </si>
  <si>
    <t>↓スペース消す</t>
    <rPh sb="5" eb="6">
      <t>ケ</t>
    </rPh>
    <phoneticPr fontId="3"/>
  </si>
  <si>
    <t>↓DATEVALUE関数</t>
    <rPh sb="10" eb="12">
      <t>カンスウ</t>
    </rPh>
    <phoneticPr fontId="3"/>
  </si>
  <si>
    <t>↓年月日の場合、空欄</t>
    <rPh sb="1" eb="2">
      <t>ネン</t>
    </rPh>
    <rPh sb="2" eb="3">
      <t>ツキ</t>
    </rPh>
    <rPh sb="3" eb="4">
      <t>ヒ</t>
    </rPh>
    <rPh sb="5" eb="7">
      <t>バアイ</t>
    </rPh>
    <rPh sb="8" eb="10">
      <t>クウラン</t>
    </rPh>
    <phoneticPr fontId="3"/>
  </si>
  <si>
    <t>↓ゼロ値を空欄(半角スペース削除)</t>
    <rPh sb="3" eb="4">
      <t>チ</t>
    </rPh>
    <rPh sb="8" eb="10">
      <t>ハンカク</t>
    </rPh>
    <rPh sb="14" eb="16">
      <t>サクジョ</t>
    </rPh>
    <phoneticPr fontId="3"/>
  </si>
  <si>
    <t>↓（）消す</t>
    <rPh sb="3" eb="4">
      <t>ケ</t>
    </rPh>
    <phoneticPr fontId="3"/>
  </si>
  <si>
    <t>"-"カウント</t>
    <phoneticPr fontId="3"/>
  </si>
  <si>
    <t>局番漏れの判定</t>
    <rPh sb="0" eb="2">
      <t>キョクバン</t>
    </rPh>
    <rPh sb="2" eb="3">
      <t>モ</t>
    </rPh>
    <rPh sb="5" eb="7">
      <t>ハンテイ</t>
    </rPh>
    <phoneticPr fontId="3"/>
  </si>
  <si>
    <t>↓局番追加</t>
    <rPh sb="1" eb="3">
      <t>キョクバン</t>
    </rPh>
    <rPh sb="3" eb="5">
      <t>ツイカ</t>
    </rPh>
    <phoneticPr fontId="3"/>
  </si>
  <si>
    <t>↓例外は処理せずに戻す</t>
    <rPh sb="1" eb="3">
      <t>レイガイ</t>
    </rPh>
    <rPh sb="4" eb="6">
      <t>ショリ</t>
    </rPh>
    <rPh sb="9" eb="10">
      <t>モド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</si>
  <si>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</si>
  <si>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</si>
  <si>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↓"から"消す</t>
    <rPh sb="5" eb="6">
      <t>ケ</t>
    </rPh>
    <phoneticPr fontId="3"/>
  </si>
  <si>
    <t>↓"まで"消す</t>
    <rPh sb="5" eb="6">
      <t>ケ</t>
    </rPh>
    <phoneticPr fontId="3"/>
  </si>
  <si>
    <t>復旧方法</t>
    <rPh sb="0" eb="2">
      <t>フッキュウ</t>
    </rPh>
    <rPh sb="2" eb="4">
      <t>ホウホウ</t>
    </rPh>
    <phoneticPr fontId="3"/>
  </si>
  <si>
    <t>車両通行承認願１</t>
    <phoneticPr fontId="3"/>
  </si>
  <si>
    <t>↓台数を取り出す</t>
    <rPh sb="1" eb="3">
      <t>ダイスウ</t>
    </rPh>
    <rPh sb="4" eb="5">
      <t>ト</t>
    </rPh>
    <rPh sb="6" eb="7">
      <t>ダ</t>
    </rPh>
    <phoneticPr fontId="3"/>
  </si>
  <si>
    <t>↓業者名を取り出す</t>
    <rPh sb="1" eb="3">
      <t>ギョウシャ</t>
    </rPh>
    <rPh sb="3" eb="4">
      <t>メイ</t>
    </rPh>
    <rPh sb="5" eb="6">
      <t>ト</t>
    </rPh>
    <rPh sb="7" eb="8">
      <t>ダ</t>
    </rPh>
    <phoneticPr fontId="3"/>
  </si>
  <si>
    <t>その他事項</t>
    <phoneticPr fontId="3"/>
  </si>
  <si>
    <t>都市公園内車両通行承認願!E5</t>
  </si>
  <si>
    <t>都市公園内車両通行承認願!B7</t>
  </si>
  <si>
    <t>都市公園内車両通行承認願!E7</t>
  </si>
  <si>
    <t>都市公園内車両通行承認願!E8</t>
  </si>
  <si>
    <t>都市公園内車両通行承認願!E9</t>
  </si>
  <si>
    <t>都市公園内車両通行承認願!F10</t>
  </si>
  <si>
    <t>都市公園内車両通行承認願!E12</t>
  </si>
  <si>
    <t>都市公園内車両通行承認願!D17</t>
  </si>
  <si>
    <t>都市公園内車両通行承認願!D20</t>
  </si>
  <si>
    <t>都市公園内車両通行承認願!D23</t>
  </si>
  <si>
    <t>都市公園内車両通行承認願!D26</t>
  </si>
  <si>
    <t>都市公園内車両通行承認願!E26</t>
  </si>
  <si>
    <t>都市公園内車両通行承認願!D28</t>
  </si>
  <si>
    <t>都市公園内車両通行承認願!D29</t>
  </si>
  <si>
    <t>都市公園内車両通行承認願!D33</t>
    <rPh sb="0" eb="2">
      <t>トシ</t>
    </rPh>
    <rPh sb="2" eb="4">
      <t>コウエン</t>
    </rPh>
    <rPh sb="4" eb="5">
      <t>ナイ</t>
    </rPh>
    <rPh sb="5" eb="7">
      <t>シャリョウ</t>
    </rPh>
    <rPh sb="7" eb="9">
      <t>ツウコウ</t>
    </rPh>
    <rPh sb="9" eb="11">
      <t>ショウニン</t>
    </rPh>
    <rPh sb="11" eb="12">
      <t>ネガイ</t>
    </rPh>
    <phoneticPr fontId="3"/>
  </si>
  <si>
    <t>都市公園内車両通行承認願!D34</t>
    <rPh sb="0" eb="2">
      <t>トシ</t>
    </rPh>
    <rPh sb="2" eb="4">
      <t>コウエン</t>
    </rPh>
    <rPh sb="4" eb="5">
      <t>ナイ</t>
    </rPh>
    <rPh sb="5" eb="7">
      <t>シャリョウ</t>
    </rPh>
    <rPh sb="7" eb="9">
      <t>ツウコウ</t>
    </rPh>
    <rPh sb="9" eb="11">
      <t>ショウニン</t>
    </rPh>
    <rPh sb="11" eb="12">
      <t>ネガイ</t>
    </rPh>
    <phoneticPr fontId="3"/>
  </si>
  <si>
    <t>廃止_工事業者</t>
    <rPh sb="0" eb="2">
      <t>ハイシ</t>
    </rPh>
    <rPh sb="3" eb="5">
      <t>コウジ</t>
    </rPh>
    <rPh sb="5" eb="7">
      <t>ギョウシャ</t>
    </rPh>
    <phoneticPr fontId="3"/>
  </si>
  <si>
    <t>公園隣接地の樹木剪定に伴う剪定枝の搬出のため。</t>
    <rPh sb="0" eb="2">
      <t>コウエン</t>
    </rPh>
    <rPh sb="2" eb="5">
      <t>リンセツチ</t>
    </rPh>
    <rPh sb="6" eb="8">
      <t>ジュモク</t>
    </rPh>
    <rPh sb="8" eb="10">
      <t>センテイ</t>
    </rPh>
    <rPh sb="11" eb="12">
      <t>トモナ</t>
    </rPh>
    <rPh sb="13" eb="15">
      <t>センテイ</t>
    </rPh>
    <rPh sb="15" eb="16">
      <t>エダ</t>
    </rPh>
    <rPh sb="17" eb="19">
      <t>ハンシュツ</t>
    </rPh>
    <phoneticPr fontId="3"/>
  </si>
  <si>
    <t>樹木剪定に伴う剪定枝の搬出車両の公園内進入及び停車</t>
    <rPh sb="0" eb="2">
      <t>ジュモク</t>
    </rPh>
    <rPh sb="2" eb="4">
      <t>センテイ</t>
    </rPh>
    <rPh sb="5" eb="6">
      <t>トモナ</t>
    </rPh>
    <rPh sb="7" eb="9">
      <t>センテイ</t>
    </rPh>
    <rPh sb="9" eb="10">
      <t>エダ</t>
    </rPh>
    <rPh sb="11" eb="13">
      <t>ハンシュツ</t>
    </rPh>
    <rPh sb="13" eb="15">
      <t>シャリョウ</t>
    </rPh>
    <rPh sb="16" eb="18">
      <t>コウエン</t>
    </rPh>
    <rPh sb="18" eb="19">
      <t>ナイ</t>
    </rPh>
    <rPh sb="19" eb="21">
      <t>シンニュウ</t>
    </rPh>
    <rPh sb="21" eb="22">
      <t>オヨ</t>
    </rPh>
    <rPh sb="23" eb="25">
      <t>テイシャ</t>
    </rPh>
    <phoneticPr fontId="3"/>
  </si>
  <si>
    <t>（宛先)　京　都　市　長</t>
    <rPh sb="5" eb="6">
      <t>キョウ</t>
    </rPh>
    <rPh sb="7" eb="8">
      <t>ト</t>
    </rPh>
    <rPh sb="9" eb="10">
      <t>シ</t>
    </rPh>
    <rPh sb="11" eb="12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</si>
</sst>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" x16r2:formatCode16="[$-ja-JP-x-gannen]ggg"/>
    <numFmt numFmtId="177" formatCode="[&lt;=999]000;[&lt;=9999]000\-00;000\-0000"/>
  </numFmts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theme="8" tint="-0.249977111117893"/>
      <name val="BIZ UDPゴシック"/>
      <family val="3"/>
      <charset val="128"/>
    </font>
    <font>
      <sz val="11"/>
      <color theme="8" tint="-0.249977111117893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0" tint="-0.499984740745262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6" fillId="0" borderId="0"/>
  </cellStyleXfs>
  <cellXfs count="159">
    <xf numFmtId="0" fontId="0" fillId="0" borderId="0" xfId="0"/>
    <xf numFmtId="0" fontId="11" fillId="2" borderId="1" xfId="1" applyFont="1" applyFill="1" applyBorder="1" applyAlignment="1" applyProtection="1">
      <alignment horizontal="center" vertical="center"/>
      <protection locked="0"/>
    </xf>
    <xf numFmtId="176" fontId="11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0" fillId="3" borderId="5" xfId="0" applyFont="1" applyFill="1" applyBorder="1" applyProtection="1">
      <protection locked="0"/>
    </xf>
    <xf numFmtId="0" fontId="10" fillId="3" borderId="7" xfId="0" applyFont="1" applyFill="1" applyBorder="1" applyProtection="1">
      <protection locked="0"/>
    </xf>
    <xf numFmtId="0" fontId="11" fillId="3" borderId="11" xfId="0" applyFont="1" applyFill="1" applyBorder="1" applyAlignment="1" applyProtection="1">
      <alignment vertical="center"/>
      <protection locked="0"/>
    </xf>
    <xf numFmtId="0" fontId="11" fillId="3" borderId="0" xfId="1" applyFont="1" applyFill="1" applyProtection="1">
      <alignment vertical="center"/>
      <protection locked="0"/>
    </xf>
    <xf numFmtId="0" fontId="11" fillId="3" borderId="0" xfId="1" applyFont="1" applyFill="1" applyAlignment="1" applyProtection="1">
      <alignment horizontal="center" vertical="center"/>
      <protection locked="0"/>
    </xf>
    <xf numFmtId="0" fontId="11" fillId="3" borderId="12" xfId="1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Protection="1">
      <protection locked="0"/>
    </xf>
    <xf numFmtId="0" fontId="14" fillId="3" borderId="0" xfId="0" applyFont="1" applyFill="1" applyAlignment="1" applyProtection="1">
      <alignment vertical="top"/>
      <protection locked="0"/>
    </xf>
    <xf numFmtId="0" fontId="10" fillId="3" borderId="0" xfId="0" applyFont="1" applyFill="1" applyProtection="1"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14" fillId="3" borderId="0" xfId="0" applyFont="1" applyFill="1" applyProtection="1">
      <protection locked="0"/>
    </xf>
    <xf numFmtId="0" fontId="4" fillId="0" borderId="11" xfId="0" applyFont="1" applyBorder="1" applyAlignment="1" applyProtection="1">
      <alignment horizontal="right" vertical="center" wrapText="1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right" vertical="center"/>
      <protection locked="0"/>
    </xf>
    <xf numFmtId="0" fontId="11" fillId="3" borderId="22" xfId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0" xfId="2" applyFont="1" applyProtection="1">
      <alignment vertical="center"/>
      <protection locked="0"/>
    </xf>
    <xf numFmtId="0" fontId="2" fillId="0" borderId="0" xfId="2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10" fillId="3" borderId="11" xfId="2" applyFont="1" applyFill="1" applyBorder="1" applyProtection="1">
      <alignment vertical="center"/>
      <protection locked="0"/>
    </xf>
    <xf numFmtId="0" fontId="10" fillId="3" borderId="0" xfId="2" applyFont="1" applyFill="1" applyProtection="1">
      <alignment vertical="center"/>
      <protection locked="0"/>
    </xf>
    <xf numFmtId="0" fontId="10" fillId="3" borderId="20" xfId="2" applyFont="1" applyFill="1" applyBorder="1" applyProtection="1">
      <alignment vertical="center"/>
      <protection locked="0"/>
    </xf>
    <xf numFmtId="0" fontId="10" fillId="3" borderId="21" xfId="2" applyFont="1" applyFill="1" applyBorder="1" applyProtection="1">
      <alignment vertical="center"/>
      <protection locked="0"/>
    </xf>
    <xf numFmtId="0" fontId="15" fillId="3" borderId="0" xfId="0" applyFont="1" applyFill="1" applyProtection="1">
      <protection locked="0"/>
    </xf>
    <xf numFmtId="0" fontId="10" fillId="0" borderId="1" xfId="0" applyFont="1" applyBorder="1" applyProtection="1">
      <protection locked="0"/>
    </xf>
    <xf numFmtId="0" fontId="2" fillId="0" borderId="0" xfId="0" applyFont="1" applyAlignment="1">
      <alignment vertical="center"/>
    </xf>
    <xf numFmtId="0" fontId="17" fillId="4" borderId="16" xfId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/>
    <xf numFmtId="0" fontId="2" fillId="8" borderId="0" xfId="0" applyFont="1" applyFill="1"/>
    <xf numFmtId="0" fontId="2" fillId="0" borderId="0" xfId="0" applyFont="1"/>
    <xf numFmtId="14" fontId="2" fillId="0" borderId="0" xfId="0" applyNumberFormat="1" applyFont="1"/>
    <xf numFmtId="0" fontId="17" fillId="0" borderId="0" xfId="0" applyFont="1"/>
    <xf numFmtId="0" fontId="18" fillId="0" borderId="0" xfId="0" applyFont="1"/>
    <xf numFmtId="14" fontId="18" fillId="0" borderId="0" xfId="1" applyNumberFormat="1" applyFont="1">
      <alignment vertical="center"/>
    </xf>
    <xf numFmtId="0" fontId="19" fillId="9" borderId="0" xfId="0" applyFont="1" applyFill="1" applyAlignment="1">
      <alignment vertical="center"/>
    </xf>
    <xf numFmtId="0" fontId="10" fillId="0" borderId="17" xfId="2" applyFont="1" applyBorder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5" fillId="3" borderId="0" xfId="0" applyFont="1" applyFill="1" applyAlignment="1" applyProtection="1">
      <alignment shrinkToFit="1"/>
      <protection locked="0"/>
    </xf>
    <xf numFmtId="0" fontId="15" fillId="3" borderId="0" xfId="0" applyFont="1" applyFill="1" applyProtection="1">
      <protection locked="0"/>
    </xf>
    <xf numFmtId="0" fontId="10" fillId="0" borderId="17" xfId="0" applyFont="1" applyBorder="1" applyProtection="1">
      <protection locked="0"/>
    </xf>
    <xf numFmtId="0" fontId="10" fillId="0" borderId="18" xfId="0" applyFont="1" applyBorder="1" applyProtection="1">
      <protection locked="0"/>
    </xf>
    <xf numFmtId="0" fontId="10" fillId="0" borderId="19" xfId="0" applyFont="1" applyBorder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left" vertical="center" wrapText="1" inden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2" fillId="0" borderId="20" xfId="0" applyFont="1" applyBorder="1" applyAlignment="1" applyProtection="1">
      <alignment horizontal="left" vertical="center" wrapText="1" indent="1"/>
      <protection locked="0"/>
    </xf>
    <xf numFmtId="0" fontId="2" fillId="0" borderId="21" xfId="0" applyFont="1" applyBorder="1" applyAlignment="1" applyProtection="1">
      <alignment horizontal="left" vertical="center" wrapText="1" indent="1"/>
      <protection locked="0"/>
    </xf>
    <xf numFmtId="0" fontId="2" fillId="0" borderId="22" xfId="0" applyFont="1" applyBorder="1" applyAlignment="1" applyProtection="1">
      <alignment horizontal="left" vertical="center" wrapText="1" inden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0" fillId="0" borderId="7" xfId="0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0" fillId="0" borderId="12" xfId="0" applyBorder="1" applyAlignment="1" applyProtection="1">
      <alignment horizontal="left" vertical="center" wrapText="1" indent="1"/>
      <protection locked="0"/>
    </xf>
    <xf numFmtId="0" fontId="0" fillId="0" borderId="20" xfId="0" applyBorder="1" applyAlignment="1" applyProtection="1">
      <alignment horizontal="left" vertical="center" wrapText="1" indent="1"/>
      <protection locked="0"/>
    </xf>
    <xf numFmtId="0" fontId="0" fillId="0" borderId="21" xfId="0" applyBorder="1" applyAlignment="1" applyProtection="1">
      <alignment horizontal="left" vertical="center" wrapText="1" indent="1"/>
      <protection locked="0"/>
    </xf>
    <xf numFmtId="0" fontId="0" fillId="0" borderId="22" xfId="0" applyBorder="1" applyAlignment="1" applyProtection="1">
      <alignment horizontal="left" vertical="center" wrapText="1" indent="1"/>
      <protection locked="0"/>
    </xf>
    <xf numFmtId="0" fontId="11" fillId="0" borderId="8" xfId="1" applyFont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1" fillId="0" borderId="17" xfId="1" applyFont="1" applyBorder="1" applyProtection="1">
      <alignment vertical="center"/>
      <protection locked="0"/>
    </xf>
    <xf numFmtId="0" fontId="11" fillId="0" borderId="18" xfId="1" applyFont="1" applyBorder="1" applyProtection="1">
      <alignment vertical="center"/>
      <protection locked="0"/>
    </xf>
    <xf numFmtId="0" fontId="11" fillId="0" borderId="19" xfId="1" applyFont="1" applyBorder="1" applyProtection="1">
      <alignment vertical="center"/>
      <protection locked="0"/>
    </xf>
    <xf numFmtId="0" fontId="11" fillId="0" borderId="9" xfId="1" applyFont="1" applyBorder="1" applyAlignment="1" applyProtection="1">
      <alignment vertical="center" wrapText="1"/>
      <protection locked="0"/>
    </xf>
    <xf numFmtId="0" fontId="11" fillId="0" borderId="10" xfId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0" fontId="2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11" fillId="0" borderId="17" xfId="1" applyFont="1" applyBorder="1" applyAlignment="1" applyProtection="1">
      <alignment horizontal="left" vertical="center"/>
      <protection locked="0"/>
    </xf>
    <xf numFmtId="0" fontId="11" fillId="0" borderId="18" xfId="1" applyFont="1" applyBorder="1" applyAlignment="1" applyProtection="1">
      <alignment horizontal="left" vertical="center"/>
      <protection locked="0"/>
    </xf>
    <xf numFmtId="0" fontId="11" fillId="0" borderId="19" xfId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49" fontId="11" fillId="0" borderId="17" xfId="1" applyNumberFormat="1" applyFont="1" applyBorder="1" applyProtection="1">
      <alignment vertical="center"/>
      <protection locked="0"/>
    </xf>
    <xf numFmtId="49" fontId="11" fillId="0" borderId="18" xfId="1" applyNumberFormat="1" applyFont="1" applyBorder="1" applyProtection="1">
      <alignment vertical="center"/>
      <protection locked="0"/>
    </xf>
    <xf numFmtId="49" fontId="11" fillId="0" borderId="19" xfId="1" applyNumberFormat="1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justify" vertical="top" wrapText="1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12" xfId="0" applyFont="1" applyBorder="1" applyAlignment="1" applyProtection="1">
      <alignment horizontal="justify" vertical="top" wrapText="1"/>
      <protection locked="0"/>
    </xf>
    <xf numFmtId="0" fontId="2" fillId="0" borderId="11" xfId="0" applyFont="1" applyBorder="1" applyAlignment="1" applyProtection="1">
      <alignment horizontal="justify" vertical="top" wrapText="1"/>
      <protection locked="0"/>
    </xf>
    <xf numFmtId="0" fontId="2" fillId="0" borderId="20" xfId="0" applyFont="1" applyBorder="1" applyAlignment="1" applyProtection="1">
      <alignment horizontal="justify" vertical="top" wrapText="1"/>
      <protection locked="0"/>
    </xf>
    <xf numFmtId="0" fontId="2" fillId="0" borderId="21" xfId="0" applyFont="1" applyBorder="1" applyAlignment="1" applyProtection="1">
      <alignment horizontal="justify" vertical="top" wrapText="1"/>
      <protection locked="0"/>
    </xf>
    <xf numFmtId="0" fontId="2" fillId="0" borderId="22" xfId="0" applyFont="1" applyBorder="1" applyAlignment="1" applyProtection="1">
      <alignment horizontal="justify" vertical="top" wrapTex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justify" vertical="center" wrapText="1"/>
      <protection locked="0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4" fillId="0" borderId="7" xfId="0" applyFont="1" applyBorder="1" applyAlignment="1" applyProtection="1">
      <alignment horizontal="justify" vertical="center" wrapText="1"/>
      <protection locked="0"/>
    </xf>
    <xf numFmtId="0" fontId="12" fillId="3" borderId="6" xfId="0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177" fontId="11" fillId="0" borderId="8" xfId="1" applyNumberFormat="1" applyFont="1" applyBorder="1" applyAlignment="1" applyProtection="1">
      <alignment horizontal="left" vertical="center" wrapText="1"/>
      <protection locked="0"/>
    </xf>
    <xf numFmtId="177" fontId="11" fillId="0" borderId="9" xfId="1" applyNumberFormat="1" applyFont="1" applyBorder="1" applyAlignment="1" applyProtection="1">
      <alignment horizontal="left" vertical="center" wrapText="1"/>
      <protection locked="0"/>
    </xf>
    <xf numFmtId="177" fontId="11" fillId="0" borderId="10" xfId="1" applyNumberFormat="1" applyFont="1" applyBorder="1" applyAlignment="1" applyProtection="1">
      <alignment horizontal="left" vertical="center" wrapText="1"/>
      <protection locked="0"/>
    </xf>
    <xf numFmtId="177" fontId="11" fillId="0" borderId="13" xfId="1" applyNumberFormat="1" applyFont="1" applyBorder="1" applyAlignment="1" applyProtection="1">
      <alignment horizontal="left" vertical="center" wrapText="1"/>
      <protection locked="0"/>
    </xf>
    <xf numFmtId="177" fontId="11" fillId="0" borderId="14" xfId="1" applyNumberFormat="1" applyFont="1" applyBorder="1" applyAlignment="1" applyProtection="1">
      <alignment horizontal="left" vertical="center" wrapText="1"/>
      <protection locked="0"/>
    </xf>
    <xf numFmtId="177" fontId="11" fillId="0" borderId="15" xfId="1" applyNumberFormat="1" applyFont="1" applyBorder="1" applyAlignment="1" applyProtection="1">
      <alignment horizontal="left" vertical="center" wrapText="1"/>
      <protection locked="0"/>
    </xf>
  </cellXfs>
  <cellStyles count="5">
    <cellStyle name="標準" xfId="0" builtinId="0"/>
    <cellStyle name="標準 2" xfId="1" xr:uid="{D27201AB-6109-4C04-B737-9F78AFEFF4C6}"/>
    <cellStyle name="標準 3" xfId="2" xr:uid="{D4EF28F3-D8E0-4BFF-AC42-C254E70E7133}"/>
    <cellStyle name="標準 3 2" xfId="4" xr:uid="{BC7283B7-337B-48C5-9ADB-A8A18DFF8E1F}"/>
    <cellStyle name="標準 4" xfId="3" xr:uid="{2CDFD08E-A38B-4735-832C-7DF75F5E110F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1350</xdr:rowOff>
    </xdr:from>
    <xdr:to>
      <xdr:col>12</xdr:col>
      <xdr:colOff>546041</xdr:colOff>
      <xdr:row>0</xdr:row>
      <xdr:rowOff>285750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9072BA4-F561-4F3A-AD15-6D7E841820EA}"/>
            </a:ext>
          </a:extLst>
        </xdr:cNvPr>
        <xdr:cNvSpPr/>
      </xdr:nvSpPr>
      <xdr:spPr>
        <a:xfrm>
          <a:off x="6694714" y="1350"/>
          <a:ext cx="3947827" cy="2844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入力支援フォーム（申請書に反映されます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）</a:t>
          </a:r>
          <a:endParaRPr kumimoji="1" lang="ja-JP" altLang="en-US" sz="14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742143</xdr:colOff>
      <xdr:row>0</xdr:row>
      <xdr:rowOff>284400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6EA09F2-F29B-46FA-B118-697FA714CDB0}"/>
            </a:ext>
          </a:extLst>
        </xdr:cNvPr>
        <xdr:cNvSpPr/>
      </xdr:nvSpPr>
      <xdr:spPr>
        <a:xfrm>
          <a:off x="0" y="0"/>
          <a:ext cx="3926214" cy="2844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申請書様式（</a:t>
          </a:r>
          <a:r>
            <a:rPr kumimoji="1" lang="ja-JP" altLang="en-US" sz="14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右のフォームから入力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ください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）</a:t>
          </a:r>
          <a:endParaRPr kumimoji="1" lang="ja-JP" altLang="en-US" sz="14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 fPrintsWithSheet="0"/>
  </xdr:twoCellAnchor>
  <xdr:twoCellAnchor editAs="oneCell">
    <xdr:from>
      <xdr:col>18</xdr:col>
      <xdr:colOff>0</xdr:colOff>
      <xdr:row>0</xdr:row>
      <xdr:rowOff>1350</xdr:rowOff>
    </xdr:from>
    <xdr:to>
      <xdr:col>23</xdr:col>
      <xdr:colOff>530468</xdr:colOff>
      <xdr:row>0</xdr:row>
      <xdr:rowOff>285750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C0EE375-EECE-407E-AE59-BF8B80760072}"/>
            </a:ext>
          </a:extLst>
        </xdr:cNvPr>
        <xdr:cNvSpPr/>
      </xdr:nvSpPr>
      <xdr:spPr>
        <a:xfrm>
          <a:off x="14178643" y="1350"/>
          <a:ext cx="3932254" cy="2844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入力例（必要に応じコピーして利用ください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）</a:t>
          </a:r>
          <a:endParaRPr kumimoji="1" lang="ja-JP" altLang="en-US" sz="14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 editAs="oneCell">
    <xdr:from>
      <xdr:col>4</xdr:col>
      <xdr:colOff>1142998</xdr:colOff>
      <xdr:row>0</xdr:row>
      <xdr:rowOff>0</xdr:rowOff>
    </xdr:from>
    <xdr:to>
      <xdr:col>5</xdr:col>
      <xdr:colOff>1523998</xdr:colOff>
      <xdr:row>3</xdr:row>
      <xdr:rowOff>39221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019A1EE-ACFA-4DF0-9736-91E5CBC6AE2A}"/>
            </a:ext>
          </a:extLst>
        </xdr:cNvPr>
        <xdr:cNvGrpSpPr/>
      </xdr:nvGrpSpPr>
      <xdr:grpSpPr>
        <a:xfrm>
          <a:off x="4327069" y="0"/>
          <a:ext cx="1673679" cy="855650"/>
          <a:chOff x="4327070" y="0"/>
          <a:chExt cx="1673679" cy="857250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36D15E1B-C714-FDA2-F0E6-8C2BE6CA8207}"/>
              </a:ext>
            </a:extLst>
          </xdr:cNvPr>
          <xdr:cNvSpPr/>
        </xdr:nvSpPr>
        <xdr:spPr>
          <a:xfrm>
            <a:off x="4327070" y="0"/>
            <a:ext cx="1673679" cy="857250"/>
          </a:xfrm>
          <a:prstGeom prst="ellipse">
            <a:avLst/>
          </a:prstGeom>
          <a:solidFill>
            <a:schemeClr val="accent6">
              <a:lumMod val="40000"/>
              <a:lumOff val="6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" name="グラフィックス 3">
            <a:extLst>
              <a:ext uri="{FF2B5EF4-FFF2-40B4-BE49-F238E27FC236}">
                <a16:creationId xmlns:a16="http://schemas.microsoft.com/office/drawing/2014/main" id="{EC9B72EA-8012-4D8D-08B5-728ECBF7B8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/>
        </xdr:blipFill>
        <xdr:spPr>
          <a:xfrm>
            <a:off x="5287179" y="108859"/>
            <a:ext cx="657938" cy="659168"/>
          </a:xfrm>
          <a:prstGeom prst="rect">
            <a:avLst/>
          </a:prstGeom>
        </xdr:spPr>
      </xdr:pic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1F27ED3F-06CC-36DE-B22B-BEB82846E3E4}"/>
              </a:ext>
            </a:extLst>
          </xdr:cNvPr>
          <xdr:cNvSpPr/>
        </xdr:nvSpPr>
        <xdr:spPr>
          <a:xfrm>
            <a:off x="4337956" y="173869"/>
            <a:ext cx="1036865" cy="54730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車両通行</a:t>
            </a:r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1B49-15EF-43B8-BB9C-7255180F1063}">
  <sheetPr codeName="Sheet4">
    <outlinePr showOutlineSymbols="0"/>
  </sheetPr>
  <dimension ref="B1:AB52"/>
  <sheetViews>
    <sheetView showGridLines="0" showZeros="0" tabSelected="1" showOutlineSymbols="0" topLeftCell="B1" zoomScale="70" zoomScaleNormal="70" workbookViewId="0">
      <selection activeCell="I3" sqref="I3"/>
    </sheetView>
  </sheetViews>
  <sheetFormatPr defaultRowHeight="13.5"/>
  <cols>
    <col min="1" max="1" width="0" style="24" hidden="1" customWidth="1"/>
    <col min="2" max="2" width="7.125" style="24" customWidth="1"/>
    <col min="3" max="3" width="13.75" style="24" customWidth="1"/>
    <col min="4" max="4" width="20.875" style="24" customWidth="1"/>
    <col min="5" max="5" width="17" style="24" customWidth="1"/>
    <col min="6" max="6" width="20.125" style="24" customWidth="1"/>
    <col min="7" max="7" width="9" style="24" customWidth="1"/>
    <col min="8" max="16384" width="9" style="24"/>
  </cols>
  <sheetData>
    <row r="1" spans="2:28" ht="25.5" customHeight="1" thickBot="1">
      <c r="B1" s="22"/>
      <c r="C1" s="23"/>
      <c r="D1" s="23"/>
      <c r="E1" s="23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2:28" ht="19.5" customHeight="1" thickBot="1">
      <c r="H2" s="5" t="str">
        <f>""</f>
        <v/>
      </c>
      <c r="I2" s="145" t="s">
        <v>36</v>
      </c>
      <c r="J2" s="146"/>
      <c r="K2" s="146"/>
      <c r="L2" s="146"/>
      <c r="M2" s="146"/>
      <c r="N2" s="146"/>
      <c r="O2" s="146"/>
      <c r="P2" s="146"/>
      <c r="Q2" s="6" t="str">
        <f>""</f>
        <v/>
      </c>
      <c r="R2" s="18"/>
      <c r="S2" s="5" t="str">
        <f>""</f>
        <v/>
      </c>
      <c r="T2" s="145" t="s">
        <v>36</v>
      </c>
      <c r="U2" s="146"/>
      <c r="V2" s="146"/>
      <c r="W2" s="146"/>
      <c r="X2" s="146"/>
      <c r="Y2" s="146"/>
      <c r="Z2" s="146"/>
      <c r="AA2" s="146"/>
      <c r="AB2" s="6" t="str">
        <f>""</f>
        <v/>
      </c>
    </row>
    <row r="3" spans="2:28" ht="19.5" customHeight="1" thickBot="1">
      <c r="H3" s="7" t="s">
        <v>0</v>
      </c>
      <c r="I3" s="2" t="s">
        <v>1</v>
      </c>
      <c r="J3" s="8"/>
      <c r="K3" s="3"/>
      <c r="L3" s="9" t="s">
        <v>2</v>
      </c>
      <c r="M3" s="3"/>
      <c r="N3" s="9" t="s">
        <v>3</v>
      </c>
      <c r="O3" s="3"/>
      <c r="P3" s="9" t="s">
        <v>4</v>
      </c>
      <c r="Q3" s="10" t="str">
        <f>""</f>
        <v/>
      </c>
      <c r="R3" s="25"/>
      <c r="S3" s="7" t="s">
        <v>0</v>
      </c>
      <c r="T3" s="2" t="s">
        <v>20</v>
      </c>
      <c r="U3" s="8"/>
      <c r="V3" s="3">
        <v>5</v>
      </c>
      <c r="W3" s="9" t="s">
        <v>41</v>
      </c>
      <c r="X3" s="3">
        <v>4</v>
      </c>
      <c r="Y3" s="9" t="s">
        <v>42</v>
      </c>
      <c r="Z3" s="3">
        <v>1</v>
      </c>
      <c r="AA3" s="9" t="s">
        <v>4</v>
      </c>
      <c r="AB3" s="10" t="str">
        <f>""</f>
        <v/>
      </c>
    </row>
    <row r="4" spans="2:28" ht="42" customHeight="1" thickBot="1">
      <c r="B4" s="136" t="s">
        <v>24</v>
      </c>
      <c r="C4" s="136"/>
      <c r="D4" s="136"/>
      <c r="E4" s="136"/>
      <c r="F4" s="137"/>
      <c r="H4" s="11"/>
      <c r="I4" s="12" t="s">
        <v>5</v>
      </c>
      <c r="J4" s="13"/>
      <c r="K4" s="13"/>
      <c r="L4" s="13"/>
      <c r="M4" s="13"/>
      <c r="N4" s="13"/>
      <c r="O4" s="13"/>
      <c r="P4" s="13"/>
      <c r="Q4" s="10" t="str">
        <f>""</f>
        <v/>
      </c>
      <c r="R4" s="25"/>
      <c r="S4" s="11"/>
      <c r="T4" s="12" t="s">
        <v>5</v>
      </c>
      <c r="U4" s="13"/>
      <c r="V4" s="13"/>
      <c r="W4" s="13"/>
      <c r="X4" s="13"/>
      <c r="Y4" s="13"/>
      <c r="Z4" s="13"/>
      <c r="AA4" s="13"/>
      <c r="AB4" s="10" t="str">
        <f>""</f>
        <v/>
      </c>
    </row>
    <row r="5" spans="2:28" ht="19.5" customHeight="1" thickBot="1">
      <c r="B5" s="98" t="s">
        <v>114</v>
      </c>
      <c r="C5" s="138"/>
      <c r="D5" s="99"/>
      <c r="E5" s="139" t="str">
        <f ca="1">INDIRECT("I3")&amp;INDIRECT("K3")&amp;"年　　"&amp;INDIRECT("M3")&amp;"月　　"&amp;INDIRECT("O3")&amp;"日"</f>
        <v>　年　　月　　日</v>
      </c>
      <c r="F5" s="140"/>
      <c r="H5" s="14" t="s">
        <v>6</v>
      </c>
      <c r="I5" s="13" t="s">
        <v>7</v>
      </c>
      <c r="J5" s="13"/>
      <c r="K5" s="13"/>
      <c r="L5" s="13"/>
      <c r="M5" s="13"/>
      <c r="N5" s="13"/>
      <c r="O5" s="13"/>
      <c r="P5" s="13"/>
      <c r="Q5" s="10" t="str">
        <f>""</f>
        <v/>
      </c>
      <c r="R5" s="25"/>
      <c r="S5" s="14" t="s">
        <v>6</v>
      </c>
      <c r="T5" s="13" t="s">
        <v>7</v>
      </c>
      <c r="U5" s="13"/>
      <c r="V5" s="13"/>
      <c r="W5" s="13"/>
      <c r="X5" s="13"/>
      <c r="Y5" s="13"/>
      <c r="Z5" s="13"/>
      <c r="AA5" s="13"/>
      <c r="AB5" s="10" t="str">
        <f>""</f>
        <v/>
      </c>
    </row>
    <row r="6" spans="2:28" ht="36.75" customHeight="1">
      <c r="B6" s="141" t="s">
        <v>8</v>
      </c>
      <c r="C6" s="142"/>
      <c r="D6" s="143"/>
      <c r="E6" s="141" t="s">
        <v>9</v>
      </c>
      <c r="F6" s="144"/>
      <c r="H6" s="11"/>
      <c r="I6" s="153"/>
      <c r="J6" s="154"/>
      <c r="K6" s="154"/>
      <c r="L6" s="154"/>
      <c r="M6" s="154"/>
      <c r="N6" s="154"/>
      <c r="O6" s="154"/>
      <c r="P6" s="155"/>
      <c r="Q6" s="10" t="str">
        <f>""</f>
        <v/>
      </c>
      <c r="R6" s="25"/>
      <c r="S6" s="11"/>
      <c r="T6" s="153" t="s">
        <v>43</v>
      </c>
      <c r="U6" s="154"/>
      <c r="V6" s="154"/>
      <c r="W6" s="154"/>
      <c r="X6" s="154"/>
      <c r="Y6" s="154"/>
      <c r="Z6" s="154"/>
      <c r="AA6" s="155"/>
      <c r="AB6" s="10" t="str">
        <f>""</f>
        <v/>
      </c>
    </row>
    <row r="7" spans="2:28" ht="19.5" customHeight="1" thickBot="1">
      <c r="B7" s="126">
        <f ca="1">INDIRECT("I6")</f>
        <v>0</v>
      </c>
      <c r="C7" s="127"/>
      <c r="D7" s="128"/>
      <c r="E7" s="133">
        <f ca="1">INDIRECT("I9")</f>
        <v>0</v>
      </c>
      <c r="F7" s="134"/>
      <c r="H7" s="11"/>
      <c r="I7" s="156"/>
      <c r="J7" s="157"/>
      <c r="K7" s="157"/>
      <c r="L7" s="157"/>
      <c r="M7" s="157"/>
      <c r="N7" s="157"/>
      <c r="O7" s="157"/>
      <c r="P7" s="158"/>
      <c r="Q7" s="10" t="str">
        <f>""</f>
        <v/>
      </c>
      <c r="R7" s="25"/>
      <c r="S7" s="11"/>
      <c r="T7" s="156"/>
      <c r="U7" s="157"/>
      <c r="V7" s="157"/>
      <c r="W7" s="157"/>
      <c r="X7" s="157"/>
      <c r="Y7" s="157"/>
      <c r="Z7" s="157"/>
      <c r="AA7" s="158"/>
      <c r="AB7" s="10" t="str">
        <f>""</f>
        <v/>
      </c>
    </row>
    <row r="8" spans="2:28" ht="19.5" customHeight="1" thickBot="1">
      <c r="B8" s="129"/>
      <c r="C8" s="127"/>
      <c r="D8" s="128"/>
      <c r="E8" s="110">
        <f ca="1">INDIRECT("I11")</f>
        <v>0</v>
      </c>
      <c r="F8" s="135"/>
      <c r="H8" s="11"/>
      <c r="I8" s="15" t="s">
        <v>33</v>
      </c>
      <c r="J8" s="13"/>
      <c r="K8" s="15"/>
      <c r="L8" s="13"/>
      <c r="M8" s="13"/>
      <c r="N8" s="13"/>
      <c r="O8" s="13"/>
      <c r="P8" s="13"/>
      <c r="Q8" s="10" t="str">
        <f>""</f>
        <v/>
      </c>
      <c r="R8" s="25"/>
      <c r="S8" s="11"/>
      <c r="T8" s="15" t="s">
        <v>33</v>
      </c>
      <c r="U8" s="13"/>
      <c r="V8" s="15"/>
      <c r="W8" s="13"/>
      <c r="X8" s="13"/>
      <c r="Y8" s="13"/>
      <c r="Z8" s="13"/>
      <c r="AA8" s="13"/>
      <c r="AB8" s="10" t="str">
        <f>""</f>
        <v/>
      </c>
    </row>
    <row r="9" spans="2:28" ht="19.5" customHeight="1" thickBot="1">
      <c r="B9" s="129"/>
      <c r="C9" s="127"/>
      <c r="D9" s="128"/>
      <c r="E9" s="133">
        <f ca="1">INDIRECT("I13")</f>
        <v>0</v>
      </c>
      <c r="F9" s="134"/>
      <c r="H9" s="11"/>
      <c r="I9" s="114"/>
      <c r="J9" s="115"/>
      <c r="K9" s="115"/>
      <c r="L9" s="115"/>
      <c r="M9" s="115"/>
      <c r="N9" s="115"/>
      <c r="O9" s="115"/>
      <c r="P9" s="116"/>
      <c r="Q9" s="10" t="str">
        <f>""</f>
        <v/>
      </c>
      <c r="R9" s="25"/>
      <c r="S9" s="11"/>
      <c r="T9" s="114" t="s">
        <v>44</v>
      </c>
      <c r="U9" s="115"/>
      <c r="V9" s="115"/>
      <c r="W9" s="115"/>
      <c r="X9" s="115"/>
      <c r="Y9" s="115"/>
      <c r="Z9" s="115"/>
      <c r="AA9" s="116"/>
      <c r="AB9" s="10" t="str">
        <f>""</f>
        <v/>
      </c>
    </row>
    <row r="10" spans="2:28" ht="19.5" customHeight="1" thickBot="1">
      <c r="B10" s="129"/>
      <c r="C10" s="127"/>
      <c r="D10" s="128"/>
      <c r="E10" s="16" t="s">
        <v>10</v>
      </c>
      <c r="F10" s="26">
        <f ca="1">INDIRECT("I15")</f>
        <v>0</v>
      </c>
      <c r="H10" s="11"/>
      <c r="I10" s="13" t="s">
        <v>11</v>
      </c>
      <c r="J10" s="13"/>
      <c r="K10" s="13"/>
      <c r="L10" s="13"/>
      <c r="M10" s="13"/>
      <c r="N10" s="13"/>
      <c r="O10" s="13"/>
      <c r="P10" s="13"/>
      <c r="Q10" s="10" t="str">
        <f>""</f>
        <v/>
      </c>
      <c r="R10" s="25"/>
      <c r="S10" s="11"/>
      <c r="T10" s="13" t="s">
        <v>11</v>
      </c>
      <c r="U10" s="13"/>
      <c r="V10" s="13"/>
      <c r="W10" s="13"/>
      <c r="X10" s="13"/>
      <c r="Y10" s="13"/>
      <c r="Z10" s="13"/>
      <c r="AA10" s="13"/>
      <c r="AB10" s="10" t="str">
        <f>""</f>
        <v/>
      </c>
    </row>
    <row r="11" spans="2:28" ht="19.5" customHeight="1" thickBot="1">
      <c r="B11" s="129"/>
      <c r="C11" s="127"/>
      <c r="D11" s="128"/>
      <c r="E11" s="110" t="s">
        <v>12</v>
      </c>
      <c r="F11" s="111"/>
      <c r="H11" s="11"/>
      <c r="I11" s="114"/>
      <c r="J11" s="115"/>
      <c r="K11" s="115"/>
      <c r="L11" s="115"/>
      <c r="M11" s="115"/>
      <c r="N11" s="115"/>
      <c r="O11" s="115"/>
      <c r="P11" s="116"/>
      <c r="Q11" s="10" t="str">
        <f>""</f>
        <v/>
      </c>
      <c r="R11" s="25"/>
      <c r="S11" s="11"/>
      <c r="T11" s="114" t="s">
        <v>45</v>
      </c>
      <c r="U11" s="115"/>
      <c r="V11" s="115"/>
      <c r="W11" s="115"/>
      <c r="X11" s="115"/>
      <c r="Y11" s="115"/>
      <c r="Z11" s="115"/>
      <c r="AA11" s="116"/>
      <c r="AB11" s="10" t="str">
        <f>""</f>
        <v/>
      </c>
    </row>
    <row r="12" spans="2:28" ht="19.5" customHeight="1" thickBot="1">
      <c r="B12" s="129"/>
      <c r="C12" s="127"/>
      <c r="D12" s="128"/>
      <c r="E12" s="110">
        <f ca="1">INDIRECT("I17")</f>
        <v>0</v>
      </c>
      <c r="F12" s="111"/>
      <c r="H12" s="11"/>
      <c r="I12" s="13" t="s">
        <v>34</v>
      </c>
      <c r="J12" s="13"/>
      <c r="K12" s="13"/>
      <c r="L12" s="13"/>
      <c r="M12" s="13"/>
      <c r="N12" s="13"/>
      <c r="O12" s="13"/>
      <c r="P12" s="13"/>
      <c r="Q12" s="10" t="str">
        <f>""</f>
        <v/>
      </c>
      <c r="R12" s="25"/>
      <c r="S12" s="11"/>
      <c r="T12" s="13" t="s">
        <v>34</v>
      </c>
      <c r="U12" s="13"/>
      <c r="V12" s="13"/>
      <c r="W12" s="13"/>
      <c r="X12" s="13"/>
      <c r="Y12" s="13"/>
      <c r="Z12" s="13"/>
      <c r="AA12" s="13"/>
      <c r="AB12" s="10" t="str">
        <f>""</f>
        <v/>
      </c>
    </row>
    <row r="13" spans="2:28" ht="19.5" customHeight="1" thickBot="1">
      <c r="B13" s="130"/>
      <c r="C13" s="131"/>
      <c r="D13" s="132"/>
      <c r="E13" s="112"/>
      <c r="F13" s="113"/>
      <c r="H13" s="11"/>
      <c r="I13" s="114"/>
      <c r="J13" s="115"/>
      <c r="K13" s="115"/>
      <c r="L13" s="115"/>
      <c r="M13" s="115"/>
      <c r="N13" s="115"/>
      <c r="O13" s="115"/>
      <c r="P13" s="116"/>
      <c r="Q13" s="10" t="str">
        <f>""</f>
        <v/>
      </c>
      <c r="R13" s="25"/>
      <c r="S13" s="11"/>
      <c r="T13" s="114" t="s">
        <v>46</v>
      </c>
      <c r="U13" s="115"/>
      <c r="V13" s="115"/>
      <c r="W13" s="115"/>
      <c r="X13" s="115"/>
      <c r="Y13" s="115"/>
      <c r="Z13" s="115"/>
      <c r="AA13" s="116"/>
      <c r="AB13" s="10" t="str">
        <f>""</f>
        <v/>
      </c>
    </row>
    <row r="14" spans="2:28" ht="19.5" customHeight="1" thickBot="1">
      <c r="H14" s="11"/>
      <c r="I14" s="13" t="s">
        <v>35</v>
      </c>
      <c r="J14" s="13"/>
      <c r="K14" s="13"/>
      <c r="L14" s="13"/>
      <c r="M14" s="13"/>
      <c r="N14" s="13"/>
      <c r="O14" s="13"/>
      <c r="P14" s="13"/>
      <c r="Q14" s="10" t="str">
        <f>""</f>
        <v/>
      </c>
      <c r="R14" s="25"/>
      <c r="S14" s="11"/>
      <c r="T14" s="13" t="s">
        <v>35</v>
      </c>
      <c r="U14" s="13"/>
      <c r="V14" s="13"/>
      <c r="W14" s="13"/>
      <c r="X14" s="13"/>
      <c r="Y14" s="13"/>
      <c r="Z14" s="13"/>
      <c r="AA14" s="13"/>
      <c r="AB14" s="10" t="str">
        <f>""</f>
        <v/>
      </c>
    </row>
    <row r="15" spans="2:28" ht="15.95" customHeight="1" thickBot="1">
      <c r="B15" s="117" t="s">
        <v>25</v>
      </c>
      <c r="C15" s="118"/>
      <c r="D15" s="118"/>
      <c r="E15" s="118"/>
      <c r="F15" s="119"/>
      <c r="H15" s="11"/>
      <c r="I15" s="123"/>
      <c r="J15" s="124"/>
      <c r="K15" s="124"/>
      <c r="L15" s="124"/>
      <c r="M15" s="124"/>
      <c r="N15" s="125"/>
      <c r="O15" s="13"/>
      <c r="P15" s="13"/>
      <c r="Q15" s="10" t="str">
        <f>""</f>
        <v/>
      </c>
      <c r="R15" s="25"/>
      <c r="S15" s="11"/>
      <c r="T15" s="123" t="s">
        <v>47</v>
      </c>
      <c r="U15" s="124"/>
      <c r="V15" s="124"/>
      <c r="W15" s="124"/>
      <c r="X15" s="124"/>
      <c r="Y15" s="125"/>
      <c r="Z15" s="13"/>
      <c r="AA15" s="13"/>
      <c r="AB15" s="10" t="str">
        <f>""</f>
        <v/>
      </c>
    </row>
    <row r="16" spans="2:28" ht="15.95" customHeight="1" thickBot="1">
      <c r="B16" s="120"/>
      <c r="C16" s="121"/>
      <c r="D16" s="121"/>
      <c r="E16" s="121"/>
      <c r="F16" s="122"/>
      <c r="H16" s="11"/>
      <c r="I16" s="13" t="s">
        <v>37</v>
      </c>
      <c r="J16" s="13"/>
      <c r="K16" s="13"/>
      <c r="L16" s="13"/>
      <c r="M16" s="13"/>
      <c r="N16" s="13"/>
      <c r="O16" s="13"/>
      <c r="P16" s="13"/>
      <c r="Q16" s="10" t="str">
        <f>""</f>
        <v/>
      </c>
      <c r="R16" s="25"/>
      <c r="S16" s="11"/>
      <c r="T16" s="13" t="s">
        <v>37</v>
      </c>
      <c r="U16" s="13"/>
      <c r="V16" s="13"/>
      <c r="W16" s="13"/>
      <c r="X16" s="13"/>
      <c r="Y16" s="13"/>
      <c r="Z16" s="13"/>
      <c r="AA16" s="13"/>
      <c r="AB16" s="10" t="str">
        <f>""</f>
        <v/>
      </c>
    </row>
    <row r="17" spans="2:28" ht="19.5" customHeight="1" thickBot="1">
      <c r="B17" s="55" t="s">
        <v>26</v>
      </c>
      <c r="C17" s="56"/>
      <c r="D17" s="61">
        <f ca="1">INDIRECT("I19")</f>
        <v>0</v>
      </c>
      <c r="E17" s="62"/>
      <c r="F17" s="63"/>
      <c r="H17" s="11"/>
      <c r="I17" s="90"/>
      <c r="J17" s="91"/>
      <c r="K17" s="91"/>
      <c r="L17" s="91"/>
      <c r="M17" s="91"/>
      <c r="N17" s="92"/>
      <c r="O17" s="13"/>
      <c r="P17" s="13"/>
      <c r="Q17" s="10" t="str">
        <f>""</f>
        <v/>
      </c>
      <c r="R17" s="18"/>
      <c r="S17" s="11"/>
      <c r="T17" s="90" t="s">
        <v>48</v>
      </c>
      <c r="U17" s="91"/>
      <c r="V17" s="91"/>
      <c r="W17" s="91"/>
      <c r="X17" s="91"/>
      <c r="Y17" s="92"/>
      <c r="Z17" s="13"/>
      <c r="AA17" s="13"/>
      <c r="AB17" s="10" t="str">
        <f>""</f>
        <v/>
      </c>
    </row>
    <row r="18" spans="2:28" ht="19.5" customHeight="1" thickBot="1">
      <c r="B18" s="57"/>
      <c r="C18" s="58"/>
      <c r="D18" s="64"/>
      <c r="E18" s="65"/>
      <c r="F18" s="66"/>
      <c r="H18" s="14" t="s">
        <v>15</v>
      </c>
      <c r="I18" s="17"/>
      <c r="J18" s="17"/>
      <c r="K18" s="17"/>
      <c r="L18" s="17"/>
      <c r="M18" s="17"/>
      <c r="N18" s="17"/>
      <c r="O18" s="17"/>
      <c r="P18" s="17"/>
      <c r="Q18" s="10" t="str">
        <f>""</f>
        <v/>
      </c>
      <c r="R18" s="18"/>
      <c r="S18" s="14" t="s">
        <v>15</v>
      </c>
      <c r="T18" s="17"/>
      <c r="U18" s="17"/>
      <c r="V18" s="17"/>
      <c r="W18" s="17"/>
      <c r="X18" s="17"/>
      <c r="Y18" s="17"/>
      <c r="Z18" s="17"/>
      <c r="AA18" s="17"/>
      <c r="AB18" s="10" t="str">
        <f>""</f>
        <v/>
      </c>
    </row>
    <row r="19" spans="2:28" ht="19.5" customHeight="1" thickBot="1">
      <c r="B19" s="59"/>
      <c r="C19" s="60"/>
      <c r="D19" s="67"/>
      <c r="E19" s="68"/>
      <c r="F19" s="69"/>
      <c r="H19" s="14"/>
      <c r="I19" s="83"/>
      <c r="J19" s="84"/>
      <c r="K19" s="84"/>
      <c r="L19" s="84"/>
      <c r="M19" s="84"/>
      <c r="N19" s="84"/>
      <c r="O19" s="84"/>
      <c r="P19" s="85"/>
      <c r="Q19" s="10" t="str">
        <f>""</f>
        <v/>
      </c>
      <c r="S19" s="14"/>
      <c r="T19" s="83" t="s">
        <v>49</v>
      </c>
      <c r="U19" s="84"/>
      <c r="V19" s="84"/>
      <c r="W19" s="84"/>
      <c r="X19" s="84"/>
      <c r="Y19" s="84"/>
      <c r="Z19" s="84"/>
      <c r="AA19" s="85"/>
      <c r="AB19" s="10" t="str">
        <f>""</f>
        <v/>
      </c>
    </row>
    <row r="20" spans="2:28" ht="19.5" customHeight="1" thickBot="1">
      <c r="B20" s="55" t="s">
        <v>13</v>
      </c>
      <c r="C20" s="56"/>
      <c r="D20" s="61">
        <f ca="1">INDIRECT("I22")</f>
        <v>0</v>
      </c>
      <c r="E20" s="62"/>
      <c r="F20" s="63"/>
      <c r="H20" s="14"/>
      <c r="I20" s="86"/>
      <c r="J20" s="87"/>
      <c r="K20" s="87"/>
      <c r="L20" s="87"/>
      <c r="M20" s="87"/>
      <c r="N20" s="87"/>
      <c r="O20" s="87"/>
      <c r="P20" s="88"/>
      <c r="Q20" s="10" t="str">
        <f>""</f>
        <v/>
      </c>
      <c r="S20" s="14"/>
      <c r="T20" s="86"/>
      <c r="U20" s="87"/>
      <c r="V20" s="87"/>
      <c r="W20" s="87"/>
      <c r="X20" s="87"/>
      <c r="Y20" s="87"/>
      <c r="Z20" s="87"/>
      <c r="AA20" s="88"/>
      <c r="AB20" s="10" t="str">
        <f>""</f>
        <v/>
      </c>
    </row>
    <row r="21" spans="2:28" ht="19.5" customHeight="1" thickBot="1">
      <c r="B21" s="57"/>
      <c r="C21" s="58"/>
      <c r="D21" s="64"/>
      <c r="E21" s="65"/>
      <c r="F21" s="66"/>
      <c r="H21" s="14" t="s">
        <v>17</v>
      </c>
      <c r="I21" s="17"/>
      <c r="J21" s="17"/>
      <c r="K21" s="17"/>
      <c r="L21" s="17"/>
      <c r="M21" s="17"/>
      <c r="N21" s="17"/>
      <c r="O21" s="17"/>
      <c r="P21" s="17"/>
      <c r="Q21" s="10" t="str">
        <f>""</f>
        <v/>
      </c>
      <c r="S21" s="14" t="s">
        <v>17</v>
      </c>
      <c r="T21" s="17"/>
      <c r="U21" s="17"/>
      <c r="V21" s="17"/>
      <c r="W21" s="17"/>
      <c r="X21" s="17"/>
      <c r="Y21" s="17"/>
      <c r="Z21" s="17"/>
      <c r="AA21" s="17"/>
      <c r="AB21" s="10" t="str">
        <f>""</f>
        <v/>
      </c>
    </row>
    <row r="22" spans="2:28" ht="19.5" customHeight="1" thickBot="1">
      <c r="B22" s="59"/>
      <c r="C22" s="60"/>
      <c r="D22" s="67"/>
      <c r="E22" s="68"/>
      <c r="F22" s="69"/>
      <c r="H22" s="14"/>
      <c r="I22" s="83"/>
      <c r="J22" s="84"/>
      <c r="K22" s="84"/>
      <c r="L22" s="84"/>
      <c r="M22" s="84"/>
      <c r="N22" s="84"/>
      <c r="O22" s="84"/>
      <c r="P22" s="85"/>
      <c r="Q22" s="10" t="str">
        <f>""</f>
        <v/>
      </c>
      <c r="S22" s="14"/>
      <c r="T22" s="83" t="s">
        <v>113</v>
      </c>
      <c r="U22" s="84"/>
      <c r="V22" s="84"/>
      <c r="W22" s="84"/>
      <c r="X22" s="84"/>
      <c r="Y22" s="84"/>
      <c r="Z22" s="84"/>
      <c r="AA22" s="85"/>
      <c r="AB22" s="10" t="str">
        <f>""</f>
        <v/>
      </c>
    </row>
    <row r="23" spans="2:28" ht="19.5" customHeight="1">
      <c r="B23" s="55" t="s">
        <v>14</v>
      </c>
      <c r="C23" s="56"/>
      <c r="D23" s="61">
        <f ca="1">INDIRECT("I26")</f>
        <v>0</v>
      </c>
      <c r="E23" s="62"/>
      <c r="F23" s="63"/>
      <c r="H23" s="14"/>
      <c r="I23" s="147"/>
      <c r="J23" s="148"/>
      <c r="K23" s="148"/>
      <c r="L23" s="148"/>
      <c r="M23" s="148"/>
      <c r="N23" s="148"/>
      <c r="O23" s="148"/>
      <c r="P23" s="149"/>
      <c r="Q23" s="10" t="str">
        <f>""</f>
        <v/>
      </c>
      <c r="S23" s="14"/>
      <c r="T23" s="147"/>
      <c r="U23" s="148"/>
      <c r="V23" s="148"/>
      <c r="W23" s="148"/>
      <c r="X23" s="148"/>
      <c r="Y23" s="148"/>
      <c r="Z23" s="148"/>
      <c r="AA23" s="149"/>
      <c r="AB23" s="10" t="str">
        <f>""</f>
        <v/>
      </c>
    </row>
    <row r="24" spans="2:28" ht="19.5" customHeight="1" thickBot="1">
      <c r="B24" s="57"/>
      <c r="C24" s="58"/>
      <c r="D24" s="64"/>
      <c r="E24" s="65"/>
      <c r="F24" s="66"/>
      <c r="H24" s="14"/>
      <c r="I24" s="150"/>
      <c r="J24" s="151"/>
      <c r="K24" s="151"/>
      <c r="L24" s="151"/>
      <c r="M24" s="151"/>
      <c r="N24" s="151"/>
      <c r="O24" s="151"/>
      <c r="P24" s="152"/>
      <c r="Q24" s="10" t="str">
        <f>""</f>
        <v/>
      </c>
      <c r="S24" s="14"/>
      <c r="T24" s="150"/>
      <c r="U24" s="151"/>
      <c r="V24" s="151"/>
      <c r="W24" s="151"/>
      <c r="X24" s="151"/>
      <c r="Y24" s="151"/>
      <c r="Z24" s="151"/>
      <c r="AA24" s="152"/>
      <c r="AB24" s="10" t="str">
        <f>""</f>
        <v/>
      </c>
    </row>
    <row r="25" spans="2:28" ht="19.5" customHeight="1" thickBot="1">
      <c r="B25" s="59"/>
      <c r="C25" s="60"/>
      <c r="D25" s="67"/>
      <c r="E25" s="68"/>
      <c r="F25" s="69"/>
      <c r="H25" s="14" t="s">
        <v>18</v>
      </c>
      <c r="I25" s="17"/>
      <c r="J25" s="17"/>
      <c r="K25" s="17"/>
      <c r="L25" s="17"/>
      <c r="M25" s="17"/>
      <c r="N25" s="17"/>
      <c r="O25" s="17"/>
      <c r="P25" s="17"/>
      <c r="Q25" s="10" t="str">
        <f>""</f>
        <v/>
      </c>
      <c r="S25" s="14" t="s">
        <v>18</v>
      </c>
      <c r="T25" s="17"/>
      <c r="U25" s="17"/>
      <c r="V25" s="17"/>
      <c r="W25" s="17"/>
      <c r="X25" s="17"/>
      <c r="Y25" s="17"/>
      <c r="Z25" s="17"/>
      <c r="AA25" s="17"/>
      <c r="AB25" s="10" t="str">
        <f>""</f>
        <v/>
      </c>
    </row>
    <row r="26" spans="2:28" ht="19.5" customHeight="1" thickBot="1">
      <c r="B26" s="98" t="s">
        <v>27</v>
      </c>
      <c r="C26" s="99"/>
      <c r="D26" s="101" t="str">
        <f ca="1">INDIRECT("I29")&amp;"  "&amp;INDIRECT("K29")&amp;"年  "&amp;INDIRECT("M29")&amp;"月  "&amp;INDIRECT("O29")&amp;"日"</f>
        <v xml:space="preserve">  年  月  日</v>
      </c>
      <c r="E26" s="103" t="str">
        <f ca="1">"から"&amp;INDIRECT("I31")&amp;INDIRECT("K31")&amp;"年 "&amp;INDIRECT("M31")&amp;"月 "&amp;INDIRECT("O31")&amp;"日まで"</f>
        <v>から年 月 日まで</v>
      </c>
      <c r="F26" s="104"/>
      <c r="H26" s="14"/>
      <c r="I26" s="83"/>
      <c r="J26" s="93"/>
      <c r="K26" s="93"/>
      <c r="L26" s="93"/>
      <c r="M26" s="93"/>
      <c r="N26" s="93"/>
      <c r="O26" s="93"/>
      <c r="P26" s="94"/>
      <c r="Q26" s="10" t="str">
        <f>""</f>
        <v/>
      </c>
      <c r="S26" s="14"/>
      <c r="T26" s="83" t="s">
        <v>112</v>
      </c>
      <c r="U26" s="93"/>
      <c r="V26" s="93"/>
      <c r="W26" s="93"/>
      <c r="X26" s="93"/>
      <c r="Y26" s="93"/>
      <c r="Z26" s="93"/>
      <c r="AA26" s="94"/>
      <c r="AB26" s="10" t="str">
        <f>""</f>
        <v/>
      </c>
    </row>
    <row r="27" spans="2:28" ht="19.5" customHeight="1" thickBot="1">
      <c r="B27" s="98"/>
      <c r="C27" s="99"/>
      <c r="D27" s="102"/>
      <c r="E27" s="105"/>
      <c r="F27" s="106"/>
      <c r="H27" s="14"/>
      <c r="I27" s="95"/>
      <c r="J27" s="96"/>
      <c r="K27" s="96"/>
      <c r="L27" s="96"/>
      <c r="M27" s="96"/>
      <c r="N27" s="96"/>
      <c r="O27" s="96"/>
      <c r="P27" s="97"/>
      <c r="Q27" s="10" t="str">
        <f>""</f>
        <v/>
      </c>
      <c r="S27" s="14"/>
      <c r="T27" s="95"/>
      <c r="U27" s="96"/>
      <c r="V27" s="96"/>
      <c r="W27" s="96"/>
      <c r="X27" s="96"/>
      <c r="Y27" s="96"/>
      <c r="Z27" s="96"/>
      <c r="AA27" s="97"/>
      <c r="AB27" s="10" t="str">
        <f>""</f>
        <v/>
      </c>
    </row>
    <row r="28" spans="2:28" ht="19.5" customHeight="1" thickBot="1">
      <c r="B28" s="100"/>
      <c r="C28" s="99"/>
      <c r="D28" s="107">
        <f ca="1">INDIRECT("I33")</f>
        <v>0</v>
      </c>
      <c r="E28" s="108"/>
      <c r="F28" s="109"/>
      <c r="H28" s="14" t="s">
        <v>19</v>
      </c>
      <c r="I28" s="17"/>
      <c r="J28" s="17"/>
      <c r="K28" s="17"/>
      <c r="L28" s="17"/>
      <c r="M28" s="17"/>
      <c r="N28" s="17"/>
      <c r="O28" s="17"/>
      <c r="P28" s="17"/>
      <c r="Q28" s="10" t="str">
        <f>""</f>
        <v/>
      </c>
      <c r="S28" s="14" t="s">
        <v>19</v>
      </c>
      <c r="T28" s="17"/>
      <c r="U28" s="17"/>
      <c r="V28" s="17"/>
      <c r="W28" s="17"/>
      <c r="X28" s="17"/>
      <c r="Y28" s="17"/>
      <c r="Z28" s="17"/>
      <c r="AA28" s="17"/>
      <c r="AB28" s="10" t="str">
        <f>""</f>
        <v/>
      </c>
    </row>
    <row r="29" spans="2:28" ht="19.5" customHeight="1" thickBot="1">
      <c r="B29" s="55" t="s">
        <v>28</v>
      </c>
      <c r="C29" s="70"/>
      <c r="D29" s="61">
        <f ca="1">INDIRECT("I35")</f>
        <v>0</v>
      </c>
      <c r="E29" s="75"/>
      <c r="F29" s="76"/>
      <c r="H29" s="14"/>
      <c r="I29" s="1"/>
      <c r="J29" s="8"/>
      <c r="K29" s="1"/>
      <c r="L29" s="9" t="s">
        <v>2</v>
      </c>
      <c r="M29" s="1"/>
      <c r="N29" s="9" t="s">
        <v>3</v>
      </c>
      <c r="O29" s="1"/>
      <c r="P29" s="9" t="s">
        <v>21</v>
      </c>
      <c r="Q29" s="10" t="str">
        <f>""</f>
        <v/>
      </c>
      <c r="S29" s="14"/>
      <c r="T29" s="1" t="s">
        <v>20</v>
      </c>
      <c r="U29" s="8"/>
      <c r="V29" s="1">
        <v>5</v>
      </c>
      <c r="W29" s="9" t="s">
        <v>2</v>
      </c>
      <c r="X29" s="1">
        <v>4</v>
      </c>
      <c r="Y29" s="9" t="s">
        <v>3</v>
      </c>
      <c r="Z29" s="1">
        <v>1</v>
      </c>
      <c r="AA29" s="9" t="s">
        <v>21</v>
      </c>
      <c r="AB29" s="10" t="str">
        <f>""</f>
        <v/>
      </c>
    </row>
    <row r="30" spans="2:28" ht="19.5" customHeight="1" thickBot="1">
      <c r="B30" s="71"/>
      <c r="C30" s="72"/>
      <c r="D30" s="77"/>
      <c r="E30" s="78"/>
      <c r="F30" s="79"/>
      <c r="H30" s="14"/>
      <c r="I30" s="19"/>
      <c r="J30" s="13"/>
      <c r="K30" s="13"/>
      <c r="L30" s="13"/>
      <c r="M30" s="13"/>
      <c r="N30" s="13"/>
      <c r="O30" s="13"/>
      <c r="P30" s="20"/>
      <c r="Q30" s="10" t="str">
        <f>""</f>
        <v/>
      </c>
      <c r="S30" s="14"/>
      <c r="T30" s="19"/>
      <c r="U30" s="13"/>
      <c r="V30" s="13"/>
      <c r="W30" s="13"/>
      <c r="X30" s="13"/>
      <c r="Y30" s="13"/>
      <c r="Z30" s="13"/>
      <c r="AA30" s="20"/>
      <c r="AB30" s="10" t="str">
        <f>""</f>
        <v/>
      </c>
    </row>
    <row r="31" spans="2:28" ht="19.5" customHeight="1" thickBot="1">
      <c r="B31" s="73"/>
      <c r="C31" s="74"/>
      <c r="D31" s="80"/>
      <c r="E31" s="81"/>
      <c r="F31" s="82"/>
      <c r="H31" s="14"/>
      <c r="I31" s="1"/>
      <c r="J31" s="8"/>
      <c r="K31" s="1"/>
      <c r="L31" s="9" t="s">
        <v>2</v>
      </c>
      <c r="M31" s="1"/>
      <c r="N31" s="9" t="s">
        <v>3</v>
      </c>
      <c r="O31" s="1"/>
      <c r="P31" s="9" t="s">
        <v>22</v>
      </c>
      <c r="Q31" s="10" t="str">
        <f>""</f>
        <v/>
      </c>
      <c r="S31" s="14"/>
      <c r="T31" s="1"/>
      <c r="U31" s="8"/>
      <c r="V31" s="1"/>
      <c r="W31" s="9" t="s">
        <v>2</v>
      </c>
      <c r="X31" s="1"/>
      <c r="Y31" s="9" t="s">
        <v>3</v>
      </c>
      <c r="Z31" s="1"/>
      <c r="AA31" s="9" t="s">
        <v>22</v>
      </c>
      <c r="AB31" s="10" t="str">
        <f>""</f>
        <v/>
      </c>
    </row>
    <row r="32" spans="2:28" ht="19.5" customHeight="1" thickBot="1">
      <c r="B32" s="55" t="s">
        <v>16</v>
      </c>
      <c r="C32" s="70"/>
      <c r="D32" s="61"/>
      <c r="E32" s="75"/>
      <c r="F32" s="76"/>
      <c r="H32" s="14" t="s">
        <v>23</v>
      </c>
      <c r="I32" s="17"/>
      <c r="J32" s="17"/>
      <c r="K32" s="17"/>
      <c r="L32" s="17"/>
      <c r="M32" s="17"/>
      <c r="N32" s="17"/>
      <c r="O32" s="17"/>
      <c r="P32" s="17"/>
      <c r="Q32" s="10" t="str">
        <f>""</f>
        <v/>
      </c>
      <c r="S32" s="14" t="s">
        <v>23</v>
      </c>
      <c r="T32" s="17"/>
      <c r="U32" s="17"/>
      <c r="V32" s="17"/>
      <c r="W32" s="17"/>
      <c r="X32" s="17"/>
      <c r="Y32" s="17"/>
      <c r="Z32" s="17"/>
      <c r="AA32" s="17"/>
      <c r="AB32" s="10" t="str">
        <f>""</f>
        <v/>
      </c>
    </row>
    <row r="33" spans="2:28" ht="19.5" customHeight="1" thickBot="1">
      <c r="B33" s="71"/>
      <c r="C33" s="72"/>
      <c r="D33" s="64" t="str">
        <f ca="1">"車両　　"&amp;INDIRECT("K37")&amp;"台予定"</f>
        <v>車両　　台予定</v>
      </c>
      <c r="E33" s="78"/>
      <c r="F33" s="79"/>
      <c r="H33" s="14"/>
      <c r="I33" s="89"/>
      <c r="J33" s="48"/>
      <c r="K33" s="48"/>
      <c r="L33" s="48"/>
      <c r="M33" s="48"/>
      <c r="N33" s="48"/>
      <c r="O33" s="48"/>
      <c r="P33" s="49"/>
      <c r="Q33" s="10" t="str">
        <f>""</f>
        <v/>
      </c>
      <c r="S33" s="14"/>
      <c r="T33" s="89" t="s">
        <v>50</v>
      </c>
      <c r="U33" s="48"/>
      <c r="V33" s="48"/>
      <c r="W33" s="48"/>
      <c r="X33" s="48"/>
      <c r="Y33" s="48"/>
      <c r="Z33" s="48"/>
      <c r="AA33" s="49"/>
      <c r="AB33" s="10" t="str">
        <f>""</f>
        <v/>
      </c>
    </row>
    <row r="34" spans="2:28" ht="19.5" customHeight="1" thickBot="1">
      <c r="B34" s="73"/>
      <c r="C34" s="74"/>
      <c r="D34" s="67">
        <f ca="1">INDIRECT("K41")</f>
        <v>0</v>
      </c>
      <c r="E34" s="81"/>
      <c r="F34" s="82"/>
      <c r="H34" s="14" t="s">
        <v>38</v>
      </c>
      <c r="I34" s="17"/>
      <c r="J34" s="17"/>
      <c r="K34" s="17"/>
      <c r="L34" s="17"/>
      <c r="M34" s="17"/>
      <c r="N34" s="17"/>
      <c r="O34" s="17"/>
      <c r="P34" s="17"/>
      <c r="Q34" s="10" t="str">
        <f>""</f>
        <v/>
      </c>
      <c r="S34" s="14" t="s">
        <v>38</v>
      </c>
      <c r="T34" s="17"/>
      <c r="U34" s="17"/>
      <c r="V34" s="17"/>
      <c r="W34" s="17"/>
      <c r="X34" s="17"/>
      <c r="Y34" s="17"/>
      <c r="Z34" s="17"/>
      <c r="AA34" s="17"/>
      <c r="AB34" s="10" t="str">
        <f>""</f>
        <v/>
      </c>
    </row>
    <row r="35" spans="2:28" ht="19.5" customHeight="1" thickBot="1">
      <c r="B35" s="18"/>
      <c r="C35" s="18"/>
      <c r="D35" s="18"/>
      <c r="E35" s="18"/>
      <c r="F35" s="18"/>
      <c r="H35" s="14"/>
      <c r="I35" s="89"/>
      <c r="J35" s="48"/>
      <c r="K35" s="48"/>
      <c r="L35" s="48"/>
      <c r="M35" s="48"/>
      <c r="N35" s="48"/>
      <c r="O35" s="48"/>
      <c r="P35" s="49"/>
      <c r="Q35" s="10" t="str">
        <f>""</f>
        <v/>
      </c>
      <c r="S35" s="14"/>
      <c r="T35" s="89" t="s">
        <v>40</v>
      </c>
      <c r="U35" s="48"/>
      <c r="V35" s="48"/>
      <c r="W35" s="48"/>
      <c r="X35" s="48"/>
      <c r="Y35" s="48"/>
      <c r="Z35" s="48"/>
      <c r="AA35" s="49"/>
      <c r="AB35" s="10" t="str">
        <f>""</f>
        <v/>
      </c>
    </row>
    <row r="36" spans="2:28" ht="26.25" customHeight="1" thickBot="1">
      <c r="H36" s="14" t="s">
        <v>16</v>
      </c>
      <c r="I36" s="13"/>
      <c r="J36" s="13"/>
      <c r="K36" s="13"/>
      <c r="L36" s="13"/>
      <c r="M36" s="13"/>
      <c r="N36" s="13"/>
      <c r="O36" s="13"/>
      <c r="P36" s="13"/>
      <c r="Q36" s="10" t="str">
        <f>""</f>
        <v/>
      </c>
      <c r="S36" s="14" t="s">
        <v>16</v>
      </c>
      <c r="T36" s="13"/>
      <c r="U36" s="13"/>
      <c r="V36" s="13"/>
      <c r="W36" s="13"/>
      <c r="X36" s="13"/>
      <c r="Y36" s="13"/>
      <c r="Z36" s="13"/>
      <c r="AA36" s="13"/>
      <c r="AB36" s="10" t="str">
        <f>""</f>
        <v/>
      </c>
    </row>
    <row r="37" spans="2:28" ht="17.25" thickBot="1">
      <c r="H37" s="14"/>
      <c r="I37" s="51" t="s">
        <v>32</v>
      </c>
      <c r="J37" s="51"/>
      <c r="K37" s="32"/>
      <c r="L37" s="31" t="s">
        <v>29</v>
      </c>
      <c r="M37" s="13"/>
      <c r="N37" s="13"/>
      <c r="O37" s="13"/>
      <c r="P37" s="13"/>
      <c r="Q37" s="10" t="str">
        <f>""</f>
        <v/>
      </c>
      <c r="S37" s="14"/>
      <c r="T37" s="51" t="s">
        <v>32</v>
      </c>
      <c r="U37" s="51"/>
      <c r="V37" s="32">
        <v>2</v>
      </c>
      <c r="W37" s="31" t="s">
        <v>29</v>
      </c>
      <c r="X37" s="13"/>
      <c r="Y37" s="13"/>
      <c r="Z37" s="13"/>
      <c r="AA37" s="13"/>
      <c r="AB37" s="10" t="str">
        <f>""</f>
        <v/>
      </c>
    </row>
    <row r="38" spans="2:28" ht="26.25" customHeight="1" thickBot="1">
      <c r="G38" s="4"/>
      <c r="H38" s="27"/>
      <c r="I38" s="13"/>
      <c r="J38" s="13"/>
      <c r="K38" s="13"/>
      <c r="L38" s="13"/>
      <c r="M38" s="13"/>
      <c r="N38" s="13"/>
      <c r="O38" s="13"/>
      <c r="P38" s="13"/>
      <c r="Q38" s="10" t="str">
        <f>""</f>
        <v/>
      </c>
      <c r="R38" s="4"/>
      <c r="S38" s="27"/>
      <c r="T38" s="13"/>
      <c r="U38" s="13"/>
      <c r="V38" s="13"/>
      <c r="W38" s="13"/>
      <c r="X38" s="13"/>
      <c r="Y38" s="13"/>
      <c r="Z38" s="13"/>
      <c r="AA38" s="13"/>
      <c r="AB38" s="10" t="str">
        <f>""</f>
        <v/>
      </c>
    </row>
    <row r="39" spans="2:28" ht="21" hidden="1" customHeight="1" thickBot="1">
      <c r="G39" s="4"/>
      <c r="H39" s="27"/>
      <c r="I39" s="50" t="s">
        <v>30</v>
      </c>
      <c r="J39" s="50"/>
      <c r="K39" s="52"/>
      <c r="L39" s="53"/>
      <c r="M39" s="53"/>
      <c r="N39" s="53"/>
      <c r="O39" s="53"/>
      <c r="P39" s="54"/>
      <c r="Q39" s="10" t="str">
        <f>""</f>
        <v/>
      </c>
      <c r="R39" s="4"/>
      <c r="S39" s="27"/>
      <c r="T39" s="50" t="s">
        <v>30</v>
      </c>
      <c r="U39" s="50"/>
      <c r="V39" s="52" t="s">
        <v>39</v>
      </c>
      <c r="W39" s="53"/>
      <c r="X39" s="53"/>
      <c r="Y39" s="53"/>
      <c r="Z39" s="53"/>
      <c r="AA39" s="54"/>
      <c r="AB39" s="10" t="str">
        <f>""</f>
        <v/>
      </c>
    </row>
    <row r="40" spans="2:28" ht="19.5" hidden="1" customHeight="1" thickBot="1">
      <c r="G40" s="4"/>
      <c r="H40" s="27"/>
      <c r="I40" s="28"/>
      <c r="J40" s="28"/>
      <c r="K40" s="28"/>
      <c r="L40" s="28"/>
      <c r="M40" s="28"/>
      <c r="N40" s="28"/>
      <c r="O40" s="28"/>
      <c r="P40" s="28"/>
      <c r="Q40" s="10" t="str">
        <f>""</f>
        <v/>
      </c>
      <c r="R40" s="4"/>
      <c r="S40" s="27"/>
      <c r="T40" s="28"/>
      <c r="U40" s="28"/>
      <c r="V40" s="28"/>
      <c r="W40" s="28"/>
      <c r="X40" s="28"/>
      <c r="Y40" s="28"/>
      <c r="Z40" s="28"/>
      <c r="AA40" s="28"/>
      <c r="AB40" s="10" t="str">
        <f>""</f>
        <v/>
      </c>
    </row>
    <row r="41" spans="2:28" ht="19.5" thickBot="1">
      <c r="G41" s="4"/>
      <c r="H41" s="27"/>
      <c r="I41" s="28" t="s">
        <v>31</v>
      </c>
      <c r="J41" s="28"/>
      <c r="K41" s="47"/>
      <c r="L41" s="48"/>
      <c r="M41" s="48"/>
      <c r="N41" s="48"/>
      <c r="O41" s="48"/>
      <c r="P41" s="49"/>
      <c r="Q41" s="10" t="str">
        <f>""</f>
        <v/>
      </c>
      <c r="R41" s="4"/>
      <c r="S41" s="27"/>
      <c r="T41" s="28" t="s">
        <v>31</v>
      </c>
      <c r="U41" s="28"/>
      <c r="V41" s="47"/>
      <c r="W41" s="48"/>
      <c r="X41" s="48"/>
      <c r="Y41" s="48"/>
      <c r="Z41" s="48"/>
      <c r="AA41" s="49"/>
      <c r="AB41" s="10" t="str">
        <f>""</f>
        <v/>
      </c>
    </row>
    <row r="42" spans="2:28" ht="19.5" thickBot="1">
      <c r="G42" s="4"/>
      <c r="H42" s="29"/>
      <c r="I42" s="30"/>
      <c r="J42" s="30" t="str">
        <f>""</f>
        <v/>
      </c>
      <c r="K42" s="30" t="str">
        <f>""</f>
        <v/>
      </c>
      <c r="L42" s="30" t="str">
        <f>""</f>
        <v/>
      </c>
      <c r="M42" s="30" t="str">
        <f>""</f>
        <v/>
      </c>
      <c r="N42" s="30" t="str">
        <f>""</f>
        <v/>
      </c>
      <c r="O42" s="30" t="str">
        <f>""</f>
        <v/>
      </c>
      <c r="P42" s="30" t="str">
        <f>""</f>
        <v/>
      </c>
      <c r="Q42" s="21" t="str">
        <f>""</f>
        <v/>
      </c>
      <c r="R42" s="4"/>
      <c r="S42" s="29"/>
      <c r="T42" s="30"/>
      <c r="U42" s="30" t="str">
        <f>""</f>
        <v/>
      </c>
      <c r="V42" s="30" t="str">
        <f>""</f>
        <v/>
      </c>
      <c r="W42" s="30" t="str">
        <f>""</f>
        <v/>
      </c>
      <c r="X42" s="30" t="str">
        <f>""</f>
        <v/>
      </c>
      <c r="Y42" s="30" t="str">
        <f>""</f>
        <v/>
      </c>
      <c r="Z42" s="30" t="str">
        <f>""</f>
        <v/>
      </c>
      <c r="AA42" s="30" t="str">
        <f>""</f>
        <v/>
      </c>
      <c r="AB42" s="21" t="str">
        <f>""</f>
        <v/>
      </c>
    </row>
    <row r="43" spans="2:28" ht="18.75">
      <c r="G43" s="4"/>
      <c r="R43" s="4"/>
      <c r="S43" s="4"/>
      <c r="T43" s="4"/>
    </row>
    <row r="44" spans="2:28" ht="18.75">
      <c r="G44" s="4"/>
      <c r="R44" s="4"/>
      <c r="S44" s="4"/>
      <c r="T44" s="4"/>
    </row>
    <row r="45" spans="2:28" ht="18.75">
      <c r="G45" s="4"/>
      <c r="R45" s="4"/>
      <c r="S45" s="4"/>
      <c r="T45" s="4"/>
    </row>
    <row r="46" spans="2:28" ht="18.75">
      <c r="G46" s="4"/>
      <c r="R46" s="4"/>
      <c r="S46" s="4"/>
      <c r="T46" s="4"/>
    </row>
    <row r="47" spans="2:28" ht="18.75">
      <c r="G47" s="4"/>
      <c r="R47" s="4"/>
      <c r="S47" s="4"/>
      <c r="T47" s="4"/>
    </row>
    <row r="48" spans="2:28" ht="18.75">
      <c r="G48" s="4"/>
      <c r="R48" s="4"/>
      <c r="S48" s="4"/>
      <c r="T48" s="4"/>
    </row>
    <row r="49" spans="7:20" ht="18.75">
      <c r="G49" s="4"/>
      <c r="R49" s="4"/>
      <c r="S49" s="4"/>
      <c r="T49" s="4"/>
    </row>
    <row r="50" spans="7:20" ht="18.75">
      <c r="G50" s="4"/>
      <c r="R50" s="4"/>
      <c r="S50" s="4"/>
      <c r="T50" s="4"/>
    </row>
    <row r="51" spans="7:20" ht="18.75">
      <c r="G51" s="4"/>
      <c r="R51" s="4"/>
      <c r="S51" s="4"/>
      <c r="T51" s="4"/>
    </row>
    <row r="52" spans="7:20" ht="18.75">
      <c r="G52" s="4"/>
      <c r="R52" s="4"/>
      <c r="S52" s="4"/>
      <c r="T52" s="4"/>
    </row>
  </sheetData>
  <sheetProtection sheet="1" formatCells="0"/>
  <mergeCells count="60">
    <mergeCell ref="I2:P2"/>
    <mergeCell ref="T2:AA2"/>
    <mergeCell ref="I22:P24"/>
    <mergeCell ref="T22:AA24"/>
    <mergeCell ref="T26:AA27"/>
    <mergeCell ref="T6:AA7"/>
    <mergeCell ref="T9:AA9"/>
    <mergeCell ref="T11:AA11"/>
    <mergeCell ref="T17:Y17"/>
    <mergeCell ref="I6:P7"/>
    <mergeCell ref="B4:F4"/>
    <mergeCell ref="B5:D5"/>
    <mergeCell ref="E5:F5"/>
    <mergeCell ref="B6:D6"/>
    <mergeCell ref="E6:F6"/>
    <mergeCell ref="B23:C25"/>
    <mergeCell ref="D23:F25"/>
    <mergeCell ref="E12:F13"/>
    <mergeCell ref="I13:P13"/>
    <mergeCell ref="T13:AA13"/>
    <mergeCell ref="B15:F16"/>
    <mergeCell ref="I15:N15"/>
    <mergeCell ref="T15:Y15"/>
    <mergeCell ref="T19:AA20"/>
    <mergeCell ref="B7:D13"/>
    <mergeCell ref="E7:F7"/>
    <mergeCell ref="E8:F8"/>
    <mergeCell ref="E9:F9"/>
    <mergeCell ref="I9:P9"/>
    <mergeCell ref="E11:F11"/>
    <mergeCell ref="I11:P11"/>
    <mergeCell ref="K41:P41"/>
    <mergeCell ref="B26:C28"/>
    <mergeCell ref="D26:D27"/>
    <mergeCell ref="E26:F27"/>
    <mergeCell ref="D28:F28"/>
    <mergeCell ref="D33:F33"/>
    <mergeCell ref="D34:F34"/>
    <mergeCell ref="I35:P35"/>
    <mergeCell ref="T33:AA33"/>
    <mergeCell ref="T35:AA35"/>
    <mergeCell ref="T37:U37"/>
    <mergeCell ref="T39:U39"/>
    <mergeCell ref="V39:AA39"/>
    <mergeCell ref="V41:AA41"/>
    <mergeCell ref="I39:J39"/>
    <mergeCell ref="I37:J37"/>
    <mergeCell ref="K39:P39"/>
    <mergeCell ref="B20:C22"/>
    <mergeCell ref="D20:F22"/>
    <mergeCell ref="B29:C31"/>
    <mergeCell ref="D29:F31"/>
    <mergeCell ref="B32:C34"/>
    <mergeCell ref="I19:P20"/>
    <mergeCell ref="I33:P33"/>
    <mergeCell ref="B17:C19"/>
    <mergeCell ref="D17:F19"/>
    <mergeCell ref="I17:N17"/>
    <mergeCell ref="I26:P27"/>
    <mergeCell ref="D32:F32"/>
  </mergeCells>
  <phoneticPr fontId="3"/>
  <conditionalFormatting sqref="B2:F42">
    <cfRule type="cellIs" dxfId="0" priority="1" operator="equal">
      <formula>0</formula>
    </cfRule>
  </conditionalFormatting>
  <dataValidations count="8">
    <dataValidation imeMode="halfAlpha" allowBlank="1" showErrorMessage="1" errorTitle="入力文字数オーバー" error="全角25文字以内でご記入ください。" promptTitle="申請者名入力欄" prompt="改行する場合は、Alt+" sqref="T15:Y15 I15:N15" xr:uid="{31D54130-7D15-4803-A487-E2C1EF31F895}"/>
    <dataValidation imeMode="hiragana" allowBlank="1" showErrorMessage="1" errorTitle="入力文字数オーバー" error="全角25文字以内でご記入ください。" promptTitle="申請者名入力欄" prompt="改行する場合は、Alt+" sqref="S28:AA28 S35:S37 U21:AA21 T21:T22 T4:Y14 T34:AA34 T16:Y20 Z4:AA20 T25:AA26 S4:S27 H28:P28 H35:H37 J21:P21 I21:I22 I4:N14 I34:P34 I16:N20 O4:P20 I25:P26 H4:H27" xr:uid="{1EBF0220-E074-43AE-B796-C2B5A5E35086}"/>
    <dataValidation type="list" allowBlank="1" showInputMessage="1" showErrorMessage="1" sqref="X31 X29 X3 M31 M29 M3" xr:uid="{A268183E-C505-441D-BC82-2CF99B7CA18E}">
      <formula1>"　,1,2,3,4,5,6,7,8,9,10,11,12"</formula1>
    </dataValidation>
    <dataValidation type="list" allowBlank="1" showInputMessage="1" showErrorMessage="1" sqref="Z31 Z29 Z3 O31 O29 O3" xr:uid="{42182715-7970-40E2-BD8E-FE598A2AA0E0}">
      <formula1>"　,1,2,3,4,5,6,7,8,9,10,11,12,13,14,15,16,17,18,19,20,21,22,23,24,25,26,27,28,29,30,31"</formula1>
    </dataValidation>
    <dataValidation type="list" allowBlank="1" showInputMessage="1" showErrorMessage="1" sqref="T31 T29 T3 I31 I29 I3" xr:uid="{B3828936-DBBB-4A8B-ABC5-B37285E31BFB}">
      <formula1>"　,令和,平成"</formula1>
    </dataValidation>
    <dataValidation type="list" errorStyle="information" showInputMessage="1" showErrorMessage="1" errorTitle="西暦入力可能です。" error="西暦を入力する際は、和暦（令和など）の欄を空欄にしてください。" sqref="V3 K3" xr:uid="{3DD6A312-2498-4C8A-9B7C-443DD80FBEF3}">
      <formula1>"　,元,2,3,4,5,6,7,8,9,10,11,12,13,14,15,16,17,18,19,20,21,22,23,24,25,26,27,28,29,30,31"</formula1>
    </dataValidation>
    <dataValidation type="list" errorStyle="information" showInputMessage="1" showErrorMessage="1" errorTitle="西暦入力可能です。" error="西暦を入力する際は、和暦（令和など）の欄を空欄にしてください。" sqref="V29 V31 K29 K31" xr:uid="{536FCA04-65AB-4D2A-AE17-16F356B51D2E}">
      <formula1>"　,元,2,3,4,5,6,7,8,9,10,11,12,13,14,15,16,17,18,19,20,21,22,23,24,25,26,27,28,29,30,31,32,33,34,35,36,37,38,39,40,41,42,43,44,45,46,47,48,49,50,51,52,53,54,55,56,57,58,59,60,61,62,63,64,65,66,67,68,69,70"</formula1>
    </dataValidation>
    <dataValidation imeMode="halfAlpha" allowBlank="1" showInputMessage="1" showErrorMessage="1" sqref="V37 K37" xr:uid="{F954A2CD-428E-4B27-A145-D109CA24A405}"/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0" orientation="portrait" r:id="rId1"/>
  <colBreaks count="1" manualBreakCount="1">
    <brk id="6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DD27-5C85-4545-B3EA-FD8C47887152}">
  <dimension ref="C1:AD69"/>
  <sheetViews>
    <sheetView zoomScaleNormal="100" workbookViewId="0">
      <selection activeCell="C3" sqref="C3"/>
    </sheetView>
  </sheetViews>
  <sheetFormatPr defaultRowHeight="13.5"/>
  <cols>
    <col min="1" max="1" width="2.5" style="41" customWidth="1"/>
    <col min="2" max="2" width="3" style="41" customWidth="1"/>
    <col min="3" max="3" width="9" style="41"/>
    <col min="4" max="4" width="27.25" style="41" bestFit="1" customWidth="1"/>
    <col min="5" max="5" width="23.75" style="41" customWidth="1"/>
    <col min="6" max="6" width="35.625" style="41" customWidth="1"/>
    <col min="7" max="7" width="30.25" style="41" customWidth="1"/>
    <col min="8" max="8" width="14.75" style="41" customWidth="1"/>
    <col min="9" max="9" width="28.875" style="41" customWidth="1"/>
    <col min="10" max="10" width="18.75" style="41" customWidth="1"/>
    <col min="11" max="11" width="16.625" style="41" customWidth="1"/>
    <col min="12" max="12" width="19.25" style="41" customWidth="1"/>
    <col min="13" max="13" width="18" style="41" customWidth="1"/>
    <col min="14" max="15" width="11.625" style="41" bestFit="1" customWidth="1"/>
    <col min="16" max="17" width="13.875" style="41" bestFit="1" customWidth="1"/>
    <col min="18" max="18" width="22.75" style="41" bestFit="1" customWidth="1"/>
    <col min="19" max="19" width="9" style="41"/>
    <col min="20" max="20" width="13.125" style="41" customWidth="1"/>
    <col min="21" max="21" width="14.125" style="41" customWidth="1"/>
    <col min="22" max="22" width="9" style="41"/>
    <col min="23" max="23" width="1.375" style="41" customWidth="1"/>
    <col min="24" max="24" width="14.625" style="41" customWidth="1"/>
    <col min="25" max="26" width="18.375" style="41" bestFit="1" customWidth="1"/>
    <col min="27" max="27" width="11.625" style="41" bestFit="1" customWidth="1"/>
    <col min="28" max="16384" width="9" style="41"/>
  </cols>
  <sheetData>
    <row r="1" spans="3:30">
      <c r="C1" s="33" t="s">
        <v>51</v>
      </c>
      <c r="D1" s="34" t="s">
        <v>52</v>
      </c>
      <c r="E1" s="35" t="s">
        <v>53</v>
      </c>
      <c r="F1" s="35" t="s">
        <v>54</v>
      </c>
      <c r="G1" s="35" t="s">
        <v>6</v>
      </c>
      <c r="H1" s="35" t="s">
        <v>55</v>
      </c>
      <c r="I1" s="35" t="s">
        <v>56</v>
      </c>
      <c r="J1" s="35" t="s">
        <v>57</v>
      </c>
      <c r="K1" s="35" t="s">
        <v>15</v>
      </c>
      <c r="L1" s="35" t="s">
        <v>13</v>
      </c>
      <c r="M1" s="35" t="s">
        <v>14</v>
      </c>
      <c r="N1" s="35" t="s">
        <v>58</v>
      </c>
      <c r="O1" s="35" t="s">
        <v>59</v>
      </c>
      <c r="P1" s="36" t="s">
        <v>60</v>
      </c>
      <c r="Q1" s="36" t="s">
        <v>61</v>
      </c>
      <c r="R1" s="37" t="s">
        <v>62</v>
      </c>
      <c r="S1" s="35" t="s">
        <v>63</v>
      </c>
      <c r="T1" s="35" t="s">
        <v>16</v>
      </c>
      <c r="U1" s="37" t="s">
        <v>64</v>
      </c>
      <c r="V1" s="37" t="s">
        <v>32</v>
      </c>
      <c r="W1" s="46" t="s">
        <v>111</v>
      </c>
      <c r="X1" s="38" t="s">
        <v>65</v>
      </c>
      <c r="Y1" s="38" t="s">
        <v>66</v>
      </c>
      <c r="Z1" s="38" t="s">
        <v>67</v>
      </c>
      <c r="AA1" s="38" t="s">
        <v>68</v>
      </c>
      <c r="AB1" s="39" t="s">
        <v>69</v>
      </c>
      <c r="AC1" s="40" t="s">
        <v>70</v>
      </c>
      <c r="AD1" s="40" t="s">
        <v>71</v>
      </c>
    </row>
    <row r="2" spans="3:30">
      <c r="C2" s="41" t="s">
        <v>72</v>
      </c>
      <c r="D2" s="42"/>
    </row>
    <row r="3" spans="3:30">
      <c r="C3" s="41" t="s">
        <v>73</v>
      </c>
      <c r="D3" s="41" t="str">
        <f ca="1">J10</f>
        <v/>
      </c>
      <c r="E3" s="41" t="str">
        <f ca="1">F14</f>
        <v/>
      </c>
      <c r="F3" s="41" t="str">
        <f ca="1">F18</f>
        <v/>
      </c>
      <c r="G3" s="41" t="str">
        <f ca="1">F22</f>
        <v/>
      </c>
      <c r="H3" s="41" t="str">
        <f ca="1">F26</f>
        <v/>
      </c>
      <c r="I3" s="41" t="str">
        <f ca="1">L30</f>
        <v/>
      </c>
      <c r="J3" s="41" t="str">
        <f ca="1">F34</f>
        <v/>
      </c>
      <c r="K3" s="41" t="str">
        <f ca="1">F38</f>
        <v/>
      </c>
      <c r="L3" s="41" t="str">
        <f ca="1">F42</f>
        <v/>
      </c>
      <c r="M3" s="41" t="str">
        <f ca="1">F46</f>
        <v/>
      </c>
      <c r="N3" s="41" t="str">
        <f ca="1">J50</f>
        <v/>
      </c>
      <c r="O3" s="41" t="str">
        <f ca="1">L52</f>
        <v/>
      </c>
      <c r="R3" s="41" t="str">
        <f ca="1">F56</f>
        <v/>
      </c>
      <c r="S3" s="41" t="str">
        <f ca="1">F60</f>
        <v/>
      </c>
      <c r="T3" s="41" t="str">
        <f ca="1">F68</f>
        <v/>
      </c>
      <c r="V3" s="41" t="str">
        <f ca="1">I64</f>
        <v/>
      </c>
    </row>
    <row r="7" spans="3:30">
      <c r="C7" s="44" t="s">
        <v>91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3:30">
      <c r="C8" s="44" t="s">
        <v>52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3:30">
      <c r="C9" s="44"/>
      <c r="D9" s="44" t="s">
        <v>74</v>
      </c>
      <c r="E9" s="44" t="s">
        <v>75</v>
      </c>
      <c r="F9" s="44" t="s">
        <v>76</v>
      </c>
      <c r="G9" s="44" t="s">
        <v>77</v>
      </c>
      <c r="H9" s="44" t="s">
        <v>78</v>
      </c>
      <c r="I9" s="44" t="s">
        <v>79</v>
      </c>
      <c r="J9" s="44" t="s">
        <v>80</v>
      </c>
      <c r="K9" s="44"/>
      <c r="L9" s="44"/>
      <c r="M9" s="44"/>
      <c r="N9" s="44"/>
      <c r="O9" s="44"/>
      <c r="P9" s="44"/>
    </row>
    <row r="10" spans="3:30">
      <c r="C10" s="44"/>
      <c r="D10" s="45" t="s">
        <v>95</v>
      </c>
      <c r="E10" s="44" t="str">
        <f ca="1">INDIRECT(D10)</f>
        <v>　年　　月　　日</v>
      </c>
      <c r="F10" s="44" t="str">
        <f ca="1">ASC(E10)</f>
        <v xml:space="preserve"> 年  月  日</v>
      </c>
      <c r="G10" s="44" t="str">
        <f ca="1">SUBSTITUTE(F10," ","")</f>
        <v>年月日</v>
      </c>
      <c r="H10" s="45" t="str">
        <f ca="1">IFERROR(DATEVALUE(INDIRECT(G10)),G10)</f>
        <v>年月日</v>
      </c>
      <c r="I10" s="44" t="str">
        <f ca="1">IF(H10="年月日","",H10)</f>
        <v/>
      </c>
      <c r="J10" s="44" t="str">
        <f ca="1">IF(SUBSTITUTE(I10," ","")="0","",I10)</f>
        <v/>
      </c>
      <c r="K10" s="44"/>
      <c r="L10" s="44"/>
      <c r="M10" s="44"/>
      <c r="N10" s="44"/>
      <c r="O10" s="44"/>
      <c r="P10" s="44"/>
    </row>
    <row r="11" spans="3:30"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3:30">
      <c r="C12" s="44" t="s">
        <v>7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3:30">
      <c r="C13" s="44"/>
      <c r="D13" s="44" t="s">
        <v>74</v>
      </c>
      <c r="E13" s="44" t="s">
        <v>75</v>
      </c>
      <c r="F13" s="44" t="s">
        <v>80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3:30">
      <c r="C14" s="44"/>
      <c r="D14" s="45" t="s">
        <v>96</v>
      </c>
      <c r="E14" s="44">
        <f ca="1">INDIRECT(D14)</f>
        <v>0</v>
      </c>
      <c r="F14" s="44" t="str">
        <f ca="1">IF(SUBSTITUTE(E14," ","")="0","",E14)</f>
        <v/>
      </c>
      <c r="G14" s="44"/>
      <c r="H14" s="45"/>
      <c r="I14" s="44"/>
      <c r="J14" s="44"/>
      <c r="K14" s="44"/>
      <c r="L14" s="44"/>
      <c r="M14" s="44"/>
      <c r="N14" s="44"/>
      <c r="O14" s="44"/>
      <c r="P14" s="44"/>
    </row>
    <row r="15" spans="3:30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3:30">
      <c r="C16" s="44" t="s">
        <v>54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3:16">
      <c r="C17" s="44"/>
      <c r="D17" s="44" t="s">
        <v>74</v>
      </c>
      <c r="E17" s="44" t="s">
        <v>75</v>
      </c>
      <c r="F17" s="44" t="s">
        <v>80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3:16">
      <c r="C18" s="44"/>
      <c r="D18" s="45" t="s">
        <v>97</v>
      </c>
      <c r="E18" s="44">
        <f ca="1">INDIRECT(D18)</f>
        <v>0</v>
      </c>
      <c r="F18" s="44" t="str">
        <f ca="1">IF(SUBSTITUTE(E18," ","")="0","",E18)</f>
        <v/>
      </c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3:16"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3:16">
      <c r="C20" s="44" t="s">
        <v>6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3:16">
      <c r="C21" s="44"/>
      <c r="D21" s="44" t="s">
        <v>74</v>
      </c>
      <c r="E21" s="44" t="s">
        <v>75</v>
      </c>
      <c r="F21" s="44" t="s">
        <v>80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3:16">
      <c r="C22" s="44"/>
      <c r="D22" s="45" t="s">
        <v>98</v>
      </c>
      <c r="E22" s="44">
        <f ca="1">INDIRECT(D22)</f>
        <v>0</v>
      </c>
      <c r="F22" s="44" t="str">
        <f ca="1">IF(SUBSTITUTE(E22," ","")="0","",E22)</f>
        <v/>
      </c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3:16"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3:16">
      <c r="C24" s="44" t="s">
        <v>55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3:16">
      <c r="C25" s="44"/>
      <c r="D25" s="44" t="s">
        <v>74</v>
      </c>
      <c r="E25" s="44" t="s">
        <v>75</v>
      </c>
      <c r="F25" s="44" t="s">
        <v>80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3:16">
      <c r="C26" s="44"/>
      <c r="D26" s="45" t="s">
        <v>99</v>
      </c>
      <c r="E26" s="44">
        <f ca="1">INDIRECT(D26)</f>
        <v>0</v>
      </c>
      <c r="F26" s="44" t="str">
        <f ca="1">IF(SUBSTITUTE(E26," ","")="0","",E26)</f>
        <v/>
      </c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3:16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3:16">
      <c r="C28" s="44" t="s">
        <v>56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3:16">
      <c r="C29" s="44"/>
      <c r="D29" s="44" t="s">
        <v>74</v>
      </c>
      <c r="E29" s="44" t="s">
        <v>75</v>
      </c>
      <c r="F29" s="44" t="s">
        <v>76</v>
      </c>
      <c r="G29" s="44" t="s">
        <v>81</v>
      </c>
      <c r="H29" s="44" t="s">
        <v>82</v>
      </c>
      <c r="I29" s="44" t="s">
        <v>83</v>
      </c>
      <c r="J29" s="44" t="s">
        <v>84</v>
      </c>
      <c r="K29" s="44" t="s">
        <v>85</v>
      </c>
      <c r="L29" s="44" t="s">
        <v>80</v>
      </c>
      <c r="M29" s="44"/>
      <c r="N29" s="44"/>
      <c r="O29" s="44"/>
      <c r="P29" s="44"/>
    </row>
    <row r="30" spans="3:16">
      <c r="C30" s="44"/>
      <c r="D30" s="45" t="s">
        <v>100</v>
      </c>
      <c r="E30" s="44">
        <f ca="1">INDIRECT(D30)</f>
        <v>0</v>
      </c>
      <c r="F30" s="44" t="str">
        <f ca="1">ASC(E30)</f>
        <v>0</v>
      </c>
      <c r="G30" s="44" t="str">
        <f ca="1">SUBSTITUTE(SUBSTITUTE(F30,")","-"),"(","")</f>
        <v>0</v>
      </c>
      <c r="H30" s="44">
        <f ca="1">SUM(LEN(G30)-LEN(SUBSTITUTE(G30,"-","")))</f>
        <v>0</v>
      </c>
      <c r="I30" s="44" t="b">
        <f ca="1">AND(H30=1,LEN(G30)=8)</f>
        <v>0</v>
      </c>
      <c r="J30" s="44" t="str">
        <f ca="1">IF(I30,"075-"&amp;TEXT(G30,"###-####"),G30)</f>
        <v>0</v>
      </c>
      <c r="K30" s="44" t="str">
        <f ca="1">IF(H30&gt;2,F30,J30)</f>
        <v>0</v>
      </c>
      <c r="L30" s="44" t="str">
        <f ca="1">IF(SUBSTITUTE(K30," ","")="0","",K30)</f>
        <v/>
      </c>
      <c r="M30" s="44"/>
      <c r="N30" s="44"/>
      <c r="O30" s="44"/>
      <c r="P30" s="44"/>
    </row>
    <row r="31" spans="3:16"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3:16">
      <c r="C32" s="44" t="s">
        <v>57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3:16">
      <c r="C33" s="44"/>
      <c r="D33" s="44" t="s">
        <v>74</v>
      </c>
      <c r="E33" s="44" t="s">
        <v>75</v>
      </c>
      <c r="F33" s="44" t="s">
        <v>80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3:16">
      <c r="C34" s="44"/>
      <c r="D34" s="45" t="s">
        <v>101</v>
      </c>
      <c r="E34" s="44">
        <f ca="1">INDIRECT(D34)</f>
        <v>0</v>
      </c>
      <c r="F34" s="44" t="str">
        <f ca="1">IF(SUBSTITUTE(E34," ","")="0","",E34)</f>
        <v/>
      </c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3:16"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3:16">
      <c r="C36" s="44" t="s">
        <v>15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3:16">
      <c r="C37" s="44"/>
      <c r="D37" s="44" t="s">
        <v>74</v>
      </c>
      <c r="E37" s="44" t="s">
        <v>75</v>
      </c>
      <c r="F37" s="44" t="s">
        <v>80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3:16">
      <c r="C38" s="44"/>
      <c r="D38" s="45" t="s">
        <v>102</v>
      </c>
      <c r="E38" s="44">
        <f ca="1">INDIRECT(D38)</f>
        <v>0</v>
      </c>
      <c r="F38" s="44" t="str">
        <f ca="1">IF(SUBSTITUTE(E38," ","")="0","",E38)</f>
        <v/>
      </c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3:16"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3:16">
      <c r="C40" s="44" t="s">
        <v>17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3:16">
      <c r="C41" s="44"/>
      <c r="D41" s="44" t="s">
        <v>74</v>
      </c>
      <c r="E41" s="44" t="s">
        <v>75</v>
      </c>
      <c r="F41" s="44" t="s">
        <v>80</v>
      </c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3:16">
      <c r="C42" s="44"/>
      <c r="D42" s="45" t="s">
        <v>103</v>
      </c>
      <c r="E42" s="44">
        <f ca="1">INDIRECT(D42)</f>
        <v>0</v>
      </c>
      <c r="F42" s="44" t="str">
        <f ca="1">IF(SUBSTITUTE(E42," ","")="0","",E42)</f>
        <v/>
      </c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3:16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3:16">
      <c r="C44" s="44" t="s">
        <v>18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3:16">
      <c r="C45" s="44"/>
      <c r="D45" s="44" t="s">
        <v>74</v>
      </c>
      <c r="E45" s="44" t="s">
        <v>75</v>
      </c>
      <c r="F45" s="44" t="s">
        <v>80</v>
      </c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3:16">
      <c r="C46" s="44"/>
      <c r="D46" s="45" t="s">
        <v>104</v>
      </c>
      <c r="E46" s="44">
        <f ca="1">INDIRECT(D46)</f>
        <v>0</v>
      </c>
      <c r="F46" s="44" t="str">
        <f ca="1">IF(SUBSTITUTE(E46," ","")="0","",E46)</f>
        <v/>
      </c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3:16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3:16">
      <c r="C48" s="44" t="s">
        <v>19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3:18">
      <c r="C49" s="44" t="s">
        <v>86</v>
      </c>
      <c r="D49" s="44" t="s">
        <v>74</v>
      </c>
      <c r="E49" s="44" t="s">
        <v>75</v>
      </c>
      <c r="F49" s="44" t="s">
        <v>76</v>
      </c>
      <c r="G49" s="44" t="s">
        <v>77</v>
      </c>
      <c r="H49" s="44" t="s">
        <v>78</v>
      </c>
      <c r="I49" s="44" t="s">
        <v>79</v>
      </c>
      <c r="J49" s="44" t="s">
        <v>80</v>
      </c>
      <c r="K49" s="44"/>
      <c r="L49" s="44"/>
      <c r="M49" s="44"/>
      <c r="N49" s="44"/>
      <c r="O49" s="44"/>
      <c r="P49" s="44"/>
    </row>
    <row r="50" spans="3:18">
      <c r="C50" s="44"/>
      <c r="D50" s="45" t="s">
        <v>105</v>
      </c>
      <c r="E50" s="44" t="str">
        <f ca="1">INDIRECT(D50)</f>
        <v xml:space="preserve">  年  月  日</v>
      </c>
      <c r="F50" s="44" t="str">
        <f ca="1">ASC(E50)</f>
        <v xml:space="preserve">  年  月  日</v>
      </c>
      <c r="G50" s="44" t="str">
        <f ca="1">SUBSTITUTE(F50," ","")</f>
        <v>年月日</v>
      </c>
      <c r="H50" s="45" t="str">
        <f ca="1">IFERROR(DATEVALUE(INDIRECT(G50)),G50)</f>
        <v>年月日</v>
      </c>
      <c r="I50" s="44" t="str">
        <f ca="1">IF(H50="年月日","",H50)</f>
        <v/>
      </c>
      <c r="J50" s="44" t="str">
        <f ca="1">IF(SUBSTITUTE(I50," ","")="0","",I50)</f>
        <v/>
      </c>
      <c r="K50" s="44"/>
      <c r="L50" s="44"/>
      <c r="M50" s="44"/>
      <c r="N50" s="44"/>
      <c r="O50" s="44"/>
      <c r="P50" s="44"/>
      <c r="Q50" s="43"/>
      <c r="R50" s="43"/>
    </row>
    <row r="51" spans="3:18">
      <c r="C51" s="44" t="s">
        <v>87</v>
      </c>
      <c r="D51" s="44" t="s">
        <v>74</v>
      </c>
      <c r="E51" s="44" t="s">
        <v>75</v>
      </c>
      <c r="F51" s="44" t="s">
        <v>76</v>
      </c>
      <c r="G51" s="44" t="s">
        <v>77</v>
      </c>
      <c r="H51" s="44" t="s">
        <v>88</v>
      </c>
      <c r="I51" s="44" t="s">
        <v>89</v>
      </c>
      <c r="J51" s="44" t="s">
        <v>78</v>
      </c>
      <c r="K51" s="44" t="s">
        <v>79</v>
      </c>
      <c r="L51" s="44" t="s">
        <v>80</v>
      </c>
      <c r="M51" s="44"/>
      <c r="N51" s="44"/>
      <c r="O51" s="44"/>
      <c r="P51" s="44"/>
      <c r="Q51" s="43"/>
      <c r="R51" s="43"/>
    </row>
    <row r="52" spans="3:18">
      <c r="C52" s="44"/>
      <c r="D52" s="45" t="s">
        <v>106</v>
      </c>
      <c r="E52" s="44" t="str">
        <f ca="1">INDIRECT(D52)</f>
        <v>から年 月 日まで</v>
      </c>
      <c r="F52" s="44" t="str">
        <f ca="1">ASC(E52)</f>
        <v>から年 月 日まで</v>
      </c>
      <c r="G52" s="44" t="str">
        <f ca="1">SUBSTITUTE(F52," ","")</f>
        <v>から年月日まで</v>
      </c>
      <c r="H52" s="44" t="str">
        <f ca="1">SUBSTITUTE(G52,"から","")</f>
        <v>年月日まで</v>
      </c>
      <c r="I52" s="44" t="str">
        <f ca="1">SUBSTITUTE(H52,"から","")</f>
        <v>年月日まで</v>
      </c>
      <c r="J52" s="44" t="str">
        <f ca="1">SUBSTITUTE(I52,"まで","")</f>
        <v>年月日</v>
      </c>
      <c r="K52" s="44" t="str">
        <f ca="1">IF(J52="年月日","",J52)</f>
        <v/>
      </c>
      <c r="L52" s="44" t="str">
        <f ca="1">IF(SUBSTITUTE(K52," ","")="0","",K52)</f>
        <v/>
      </c>
      <c r="M52" s="44"/>
      <c r="N52" s="44"/>
      <c r="O52" s="44"/>
      <c r="P52" s="44"/>
      <c r="Q52" s="43"/>
      <c r="R52" s="43"/>
    </row>
    <row r="53" spans="3:18">
      <c r="C53" s="44"/>
      <c r="D53" s="45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3"/>
      <c r="R53" s="43"/>
    </row>
    <row r="54" spans="3:18">
      <c r="C54" s="44" t="s">
        <v>62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3"/>
      <c r="R54" s="43"/>
    </row>
    <row r="55" spans="3:18">
      <c r="C55" s="44"/>
      <c r="D55" s="44" t="s">
        <v>74</v>
      </c>
      <c r="E55" s="44" t="s">
        <v>75</v>
      </c>
      <c r="F55" s="44" t="s">
        <v>80</v>
      </c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3"/>
      <c r="R55" s="43"/>
    </row>
    <row r="56" spans="3:18">
      <c r="C56" s="44"/>
      <c r="D56" s="45" t="s">
        <v>107</v>
      </c>
      <c r="E56" s="44">
        <f ca="1">INDIRECT(D56)</f>
        <v>0</v>
      </c>
      <c r="F56" s="44" t="str">
        <f ca="1">IF(SUBSTITUTE(E56," ","")="0","",E56)</f>
        <v/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3"/>
      <c r="R56" s="43"/>
    </row>
    <row r="57" spans="3:18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3"/>
      <c r="R57" s="43"/>
    </row>
    <row r="58" spans="3:18">
      <c r="C58" s="44" t="s">
        <v>90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3"/>
      <c r="R58" s="43"/>
    </row>
    <row r="59" spans="3:18">
      <c r="C59" s="44"/>
      <c r="D59" s="44" t="s">
        <v>74</v>
      </c>
      <c r="E59" s="44" t="s">
        <v>75</v>
      </c>
      <c r="F59" s="44" t="s">
        <v>80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3"/>
      <c r="R59" s="43"/>
    </row>
    <row r="60" spans="3:18">
      <c r="C60" s="44"/>
      <c r="D60" s="45" t="s">
        <v>108</v>
      </c>
      <c r="E60" s="44">
        <f ca="1">INDIRECT(D60)</f>
        <v>0</v>
      </c>
      <c r="F60" s="44" t="str">
        <f ca="1">IF(SUBSTITUTE(E60," ","")="0","",E60)</f>
        <v/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3"/>
      <c r="R60" s="43"/>
    </row>
    <row r="61" spans="3:18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3:18">
      <c r="C62" s="44" t="s">
        <v>16</v>
      </c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3:18">
      <c r="D63" s="44" t="s">
        <v>74</v>
      </c>
      <c r="E63" s="44" t="s">
        <v>75</v>
      </c>
      <c r="F63" s="44" t="s">
        <v>76</v>
      </c>
      <c r="G63" s="44" t="s">
        <v>77</v>
      </c>
      <c r="H63" s="44" t="s">
        <v>92</v>
      </c>
      <c r="I63" s="44" t="s">
        <v>80</v>
      </c>
      <c r="J63" s="44" t="s">
        <v>93</v>
      </c>
      <c r="K63" s="44" t="s">
        <v>80</v>
      </c>
      <c r="L63" s="44"/>
      <c r="M63" s="44"/>
      <c r="N63" s="44"/>
      <c r="O63" s="44"/>
      <c r="P63" s="44"/>
    </row>
    <row r="64" spans="3:18">
      <c r="D64" s="45" t="s">
        <v>109</v>
      </c>
      <c r="E64" s="44" t="str">
        <f ca="1">INDIRECT(D64)</f>
        <v>車両　　台予定</v>
      </c>
      <c r="F64" s="44" t="str">
        <f ca="1">ASC(E64)</f>
        <v>車両  台予定</v>
      </c>
      <c r="G64" s="44" t="str">
        <f ca="1">SUBSTITUTE(F64," ","")</f>
        <v>車両台予定</v>
      </c>
      <c r="H64" s="44" t="str">
        <f ca="1">MID(G64,3,FIND("台",G64)-3)</f>
        <v/>
      </c>
      <c r="I64" s="44" t="str">
        <f ca="1">IF(SUBSTITUTE(H64," ","")="0","",H64)</f>
        <v/>
      </c>
      <c r="J64" s="44" t="e">
        <f ca="1">MID(G64,FIND("名",G64)+1,FIND(")",G64)-FIND("名",G64)-1)</f>
        <v>#VALUE!</v>
      </c>
      <c r="K64" s="44" t="e">
        <f ca="1">IF(SUBSTITUTE(J64," ","")="0","",J64)</f>
        <v>#VALUE!</v>
      </c>
      <c r="L64" s="44"/>
      <c r="M64" s="44"/>
      <c r="N64" s="44"/>
      <c r="O64" s="44"/>
      <c r="P64" s="44"/>
    </row>
    <row r="65" spans="3:16">
      <c r="C65" s="44"/>
      <c r="G65" s="44"/>
      <c r="H65" s="44"/>
      <c r="I65" s="44"/>
      <c r="J65" s="44"/>
      <c r="L65" s="44"/>
      <c r="M65" s="44"/>
      <c r="N65" s="44"/>
      <c r="O65" s="44"/>
      <c r="P65" s="44"/>
    </row>
    <row r="66" spans="3:16">
      <c r="C66" s="44" t="s">
        <v>94</v>
      </c>
      <c r="G66" s="44"/>
      <c r="J66" s="44"/>
      <c r="K66" s="44"/>
      <c r="L66" s="44"/>
      <c r="M66" s="44"/>
      <c r="N66" s="44"/>
      <c r="O66" s="44"/>
      <c r="P66" s="44"/>
    </row>
    <row r="67" spans="3:16">
      <c r="D67" s="44" t="s">
        <v>74</v>
      </c>
      <c r="E67" s="44" t="s">
        <v>75</v>
      </c>
      <c r="F67" s="44" t="s">
        <v>80</v>
      </c>
      <c r="G67" s="44"/>
      <c r="J67" s="44"/>
      <c r="K67" s="44"/>
      <c r="L67" s="44"/>
      <c r="M67" s="44"/>
      <c r="N67" s="44"/>
      <c r="O67" s="44"/>
      <c r="P67" s="44"/>
    </row>
    <row r="68" spans="3:16">
      <c r="D68" s="45" t="s">
        <v>110</v>
      </c>
      <c r="E68" s="44">
        <f ca="1">INDIRECT(D68)</f>
        <v>0</v>
      </c>
      <c r="F68" s="44" t="str">
        <f ca="1">IF(SUBSTITUTE(E68," ","")="0","",E68)</f>
        <v/>
      </c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3:16"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都市公園内車両通行承認願</vt:lpstr>
      <vt:lpstr>DB</vt:lpstr>
      <vt:lpstr>都市公園内車両通行承認願!Print_Area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2023-04-23T07:49:26Z</cp:lastPrinted>
  <dcterms:created xsi:type="dcterms:W3CDTF">2023-02-15T22:52:37Z</dcterms:created>
  <dcterms:modified xsi:type="dcterms:W3CDTF">2023-05-02T01:03:59Z</dcterms:modified>
</cp:coreProperties>
</file>