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koqbb136\Desktop\"/>
    </mc:Choice>
  </mc:AlternateContent>
  <xr:revisionPtr revIDLastSave="0" documentId="8_{FEF3D27E-6B39-40A4-B299-01F92F4D1528}" xr6:coauthVersionLast="47" xr6:coauthVersionMax="47" xr10:uidLastSave="{00000000-0000-0000-0000-000000000000}"/>
  <workbookProtection workbookAlgorithmName="SHA-512" workbookHashValue="lmlZhySsQy5kDHa7o5sFdnIvrX79D5pd+gnFIHOhvy6JC7Z9VZ99YE7YfnQofjh57uJg/gFPiSter+rX1gUwbg==" workbookSaltValue="4XynUkLKUWOZp8Iyi8flHg==" workbookSpinCount="100000" lockStructure="1"/>
  <bookViews>
    <workbookView xWindow="-120" yWindow="-120" windowWidth="20730" windowHeight="11040" xr2:uid="{8F1872F0-A36D-4BAE-BA44-5615F273361F}"/>
  </bookViews>
  <sheets>
    <sheet name="入力シート" sheetId="14" r:id="rId1"/>
    <sheet name="入力シート-店舗等一覧" sheetId="20" r:id="rId2"/>
    <sheet name="【様式】特定食品" sheetId="10" r:id="rId3"/>
    <sheet name="【様式】２R（物品小売業者）" sheetId="11" r:id="rId4"/>
    <sheet name="【様式】２R（飲食店業者）" sheetId="13" r:id="rId5"/>
    <sheet name="【様式】店舗等の一覧 " sheetId="23" r:id="rId6"/>
    <sheet name="【様式】 店頭回収" sheetId="21" r:id="rId7"/>
    <sheet name="選択肢" sheetId="17" state="hidden" r:id="rId8"/>
    <sheet name="一覧情報" sheetId="16" state="hidden" r:id="rId9"/>
  </sheets>
  <definedNames>
    <definedName name="_xlnm.Print_Area" localSheetId="6">'【様式】 店頭回収'!$B$2:$F$22</definedName>
    <definedName name="_xlnm.Print_Area" localSheetId="4">'【様式】２R（飲食店業者）'!$A$2:$S$131</definedName>
    <definedName name="_xlnm.Print_Area" localSheetId="3">'【様式】２R（物品小売業者）'!$A$2:$S$156</definedName>
    <definedName name="_xlnm.Print_Area" localSheetId="5">'【様式】店舗等の一覧 '!$A$1:$G$312</definedName>
    <definedName name="_xlnm.Print_Area" localSheetId="2">【様式】特定食品!$A$2:$S$167</definedName>
    <definedName name="その他事業" localSheetId="6">#REF!</definedName>
    <definedName name="その他事業" localSheetId="4">'【様式】２R（飲食店業者）'!#REF!</definedName>
    <definedName name="その他事業" localSheetId="3">'【様式】２R（物品小売業者）'!#REF!</definedName>
    <definedName name="その他事業" localSheetId="5">#REF!</definedName>
    <definedName name="その他事業" localSheetId="2">【様式】特定食品!$AF$24:$AF$24</definedName>
    <definedName name="その他事業" localSheetId="1">#REF!</definedName>
    <definedName name="その他事業">#REF!</definedName>
    <definedName name="医療・福祉" localSheetId="6">#REF!</definedName>
    <definedName name="医療・福祉" localSheetId="4">'【様式】２R（飲食店業者）'!#REF!</definedName>
    <definedName name="医療・福祉" localSheetId="3">'【様式】２R（物品小売業者）'!#REF!</definedName>
    <definedName name="医療・福祉" localSheetId="5">#REF!</definedName>
    <definedName name="医療・福祉" localSheetId="2">【様式】特定食品!$AE$24:$AE$24</definedName>
    <definedName name="医療・福祉" localSheetId="1">#REF!</definedName>
    <definedName name="医療・福祉">#REF!</definedName>
    <definedName name="運輸業・郵便業" localSheetId="6">#REF!</definedName>
    <definedName name="運輸業・郵便業" localSheetId="4">'【様式】２R（飲食店業者）'!#REF!</definedName>
    <definedName name="運輸業・郵便業" localSheetId="3">'【様式】２R（物品小売業者）'!#REF!</definedName>
    <definedName name="運輸業・郵便業" localSheetId="5">#REF!</definedName>
    <definedName name="運輸業・郵便業" localSheetId="2">【様式】特定食品!$X$24:$X$24</definedName>
    <definedName name="運輸業・郵便業" localSheetId="1">#REF!</definedName>
    <definedName name="運輸業・郵便業">#REF!</definedName>
    <definedName name="卸売業" localSheetId="6">#REF!</definedName>
    <definedName name="卸売業" localSheetId="4">'【様式】２R（飲食店業者）'!$Y$24:$Y$33</definedName>
    <definedName name="卸売業" localSheetId="3">'【様式】２R（物品小売業者）'!$Y$23:$Y$39</definedName>
    <definedName name="卸売業" localSheetId="5">#REF!</definedName>
    <definedName name="卸売業" localSheetId="2">【様式】特定食品!$Y$24:$Y$40</definedName>
    <definedName name="卸売業" localSheetId="1">#REF!</definedName>
    <definedName name="卸売業">#REF!</definedName>
    <definedName name="教育・学習支援業" localSheetId="6">#REF!</definedName>
    <definedName name="教育・学習支援業" localSheetId="4">'【様式】２R（飲食店業者）'!#REF!</definedName>
    <definedName name="教育・学習支援業" localSheetId="3">'【様式】２R（物品小売業者）'!#REF!</definedName>
    <definedName name="教育・学習支援業" localSheetId="5">#REF!</definedName>
    <definedName name="教育・学習支援業" localSheetId="2">【様式】特定食品!$AD$24:$AD$24</definedName>
    <definedName name="教育・学習支援業" localSheetId="1">#REF!</definedName>
    <definedName name="教育・学習支援業">#REF!</definedName>
    <definedName name="減少する" localSheetId="6">#REF!</definedName>
    <definedName name="減少する" localSheetId="5">#REF!</definedName>
    <definedName name="減少する" localSheetId="1">#REF!</definedName>
    <definedName name="減少する">#REF!</definedName>
    <definedName name="宿泊業・飲食サービス業" localSheetId="6">#REF!</definedName>
    <definedName name="宿泊業・飲食サービス業" localSheetId="4">'【様式】２R（飲食店業者）'!#REF!</definedName>
    <definedName name="宿泊業・飲食サービス業" localSheetId="3">'【様式】２R（物品小売業者）'!#REF!</definedName>
    <definedName name="宿泊業・飲食サービス業" localSheetId="5">#REF!</definedName>
    <definedName name="宿泊業・飲食サービス業" localSheetId="2">【様式】特定食品!$AB$24:$AB$24</definedName>
    <definedName name="宿泊業・飲食サービス業" localSheetId="1">#REF!</definedName>
    <definedName name="宿泊業・飲食サービス業">#REF!</definedName>
    <definedName name="小売業" localSheetId="6">#REF!</definedName>
    <definedName name="小売業" localSheetId="4">'【様式】２R（飲食店業者）'!$Z$24:$Z$33</definedName>
    <definedName name="小売業" localSheetId="3">'【様式】２R（物品小売業者）'!$Z$23:$Z$39</definedName>
    <definedName name="小売業" localSheetId="5">#REF!</definedName>
    <definedName name="小売業" localSheetId="2">【様式】特定食品!$Z$24:$Z$40</definedName>
    <definedName name="小売業" localSheetId="1">#REF!</definedName>
    <definedName name="小売業">#REF!</definedName>
    <definedName name="生活関連サービス業・娯楽業" localSheetId="6">#REF!</definedName>
    <definedName name="生活関連サービス業・娯楽業" localSheetId="4">'【様式】２R（飲食店業者）'!#REF!</definedName>
    <definedName name="生活関連サービス業・娯楽業" localSheetId="3">'【様式】２R（物品小売業者）'!#REF!</definedName>
    <definedName name="生活関連サービス業・娯楽業" localSheetId="5">#REF!</definedName>
    <definedName name="生活関連サービス業・娯楽業" localSheetId="2">【様式】特定食品!$AC$24:$AC$24</definedName>
    <definedName name="生活関連サービス業・娯楽業" localSheetId="1">#REF!</definedName>
    <definedName name="生活関連サービス業・娯楽業">#REF!</definedName>
    <definedName name="製造業" localSheetId="6">#REF!</definedName>
    <definedName name="製造業" localSheetId="4">'【様式】２R（飲食店業者）'!$W$24:$W$33</definedName>
    <definedName name="製造業" localSheetId="3">'【様式】２R（物品小売業者）'!$W$23:$W$39</definedName>
    <definedName name="製造業" localSheetId="5">#REF!</definedName>
    <definedName name="製造業" localSheetId="2">【様式】特定食品!$W$24:$W$40</definedName>
    <definedName name="製造業" localSheetId="1">#REF!</definedName>
    <definedName name="製造業">#REF!</definedName>
    <definedName name="増加する" localSheetId="6">#REF!</definedName>
    <definedName name="増加する" localSheetId="5">#REF!</definedName>
    <definedName name="増加する" localSheetId="1">#REF!</definedName>
    <definedName name="増加する">#REF!</definedName>
    <definedName name="不動産業・物品賃貸業" localSheetId="6">#REF!</definedName>
    <definedName name="不動産業・物品賃貸業" localSheetId="4">'【様式】２R（飲食店業者）'!#REF!</definedName>
    <definedName name="不動産業・物品賃貸業" localSheetId="3">'【様式】２R（物品小売業者）'!#REF!</definedName>
    <definedName name="不動産業・物品賃貸業" localSheetId="5">#REF!</definedName>
    <definedName name="不動産業・物品賃貸業" localSheetId="2">【様式】特定食品!$AA$24:$AA$24</definedName>
    <definedName name="不動産業・物品賃貸業" localSheetId="1">#REF!</definedName>
    <definedName name="不動産業・物品賃貸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3" l="1"/>
  <c r="F12" i="23"/>
  <c r="E12" i="23"/>
  <c r="D12" i="23"/>
  <c r="C12" i="23"/>
  <c r="B12" i="23"/>
  <c r="A12" i="23"/>
  <c r="A131" i="13"/>
  <c r="W3" i="14"/>
  <c r="D72" i="14" l="1"/>
  <c r="E42" i="14"/>
  <c r="E43" i="14"/>
  <c r="E44" i="14"/>
  <c r="E45" i="14"/>
  <c r="E46" i="14"/>
  <c r="M11" i="14"/>
  <c r="E7" i="23"/>
  <c r="G302" i="23"/>
  <c r="F302" i="23"/>
  <c r="E302" i="23"/>
  <c r="D302" i="23"/>
  <c r="C302" i="23"/>
  <c r="B302" i="23"/>
  <c r="A302" i="23"/>
  <c r="G301" i="23"/>
  <c r="F301" i="23"/>
  <c r="E301" i="23"/>
  <c r="D301" i="23"/>
  <c r="C301" i="23"/>
  <c r="B301" i="23"/>
  <c r="A301" i="23"/>
  <c r="G300" i="23"/>
  <c r="F300" i="23"/>
  <c r="E300" i="23"/>
  <c r="D300" i="23"/>
  <c r="C300" i="23"/>
  <c r="B300" i="23"/>
  <c r="A300" i="23"/>
  <c r="G299" i="23"/>
  <c r="F299" i="23"/>
  <c r="E299" i="23"/>
  <c r="D299" i="23"/>
  <c r="C299" i="23"/>
  <c r="B299" i="23"/>
  <c r="A299" i="23"/>
  <c r="G298" i="23"/>
  <c r="F298" i="23"/>
  <c r="E298" i="23"/>
  <c r="D298" i="23"/>
  <c r="C298" i="23"/>
  <c r="B298" i="23"/>
  <c r="A298" i="23"/>
  <c r="G297" i="23"/>
  <c r="F297" i="23"/>
  <c r="E297" i="23"/>
  <c r="D297" i="23"/>
  <c r="C297" i="23"/>
  <c r="B297" i="23"/>
  <c r="A297" i="23"/>
  <c r="G296" i="23"/>
  <c r="F296" i="23"/>
  <c r="E296" i="23"/>
  <c r="D296" i="23"/>
  <c r="C296" i="23"/>
  <c r="B296" i="23"/>
  <c r="A296" i="23"/>
  <c r="G295" i="23"/>
  <c r="F295" i="23"/>
  <c r="E295" i="23"/>
  <c r="D295" i="23"/>
  <c r="C295" i="23"/>
  <c r="B295" i="23"/>
  <c r="A295" i="23"/>
  <c r="G294" i="23"/>
  <c r="F294" i="23"/>
  <c r="E294" i="23"/>
  <c r="D294" i="23"/>
  <c r="C294" i="23"/>
  <c r="B294" i="23"/>
  <c r="A294" i="23"/>
  <c r="G293" i="23"/>
  <c r="F293" i="23"/>
  <c r="E293" i="23"/>
  <c r="D293" i="23"/>
  <c r="C293" i="23"/>
  <c r="B293" i="23"/>
  <c r="A293" i="23"/>
  <c r="G292" i="23"/>
  <c r="F292" i="23"/>
  <c r="E292" i="23"/>
  <c r="D292" i="23"/>
  <c r="C292" i="23"/>
  <c r="B292" i="23"/>
  <c r="A292" i="23"/>
  <c r="G291" i="23"/>
  <c r="F291" i="23"/>
  <c r="E291" i="23"/>
  <c r="D291" i="23"/>
  <c r="C291" i="23"/>
  <c r="B291" i="23"/>
  <c r="A291" i="23"/>
  <c r="G290" i="23"/>
  <c r="F290" i="23"/>
  <c r="E290" i="23"/>
  <c r="D290" i="23"/>
  <c r="C290" i="23"/>
  <c r="B290" i="23"/>
  <c r="A290" i="23"/>
  <c r="G289" i="23"/>
  <c r="F289" i="23"/>
  <c r="E289" i="23"/>
  <c r="D289" i="23"/>
  <c r="C289" i="23"/>
  <c r="B289" i="23"/>
  <c r="A289" i="23"/>
  <c r="G288" i="23"/>
  <c r="F288" i="23"/>
  <c r="E288" i="23"/>
  <c r="D288" i="23"/>
  <c r="C288" i="23"/>
  <c r="B288" i="23"/>
  <c r="A288" i="23"/>
  <c r="G287" i="23"/>
  <c r="F287" i="23"/>
  <c r="E287" i="23"/>
  <c r="D287" i="23"/>
  <c r="C287" i="23"/>
  <c r="B287" i="23"/>
  <c r="A287" i="23"/>
  <c r="G286" i="23"/>
  <c r="F286" i="23"/>
  <c r="E286" i="23"/>
  <c r="D286" i="23"/>
  <c r="C286" i="23"/>
  <c r="B286" i="23"/>
  <c r="A286" i="23"/>
  <c r="G285" i="23"/>
  <c r="F285" i="23"/>
  <c r="E285" i="23"/>
  <c r="D285" i="23"/>
  <c r="C285" i="23"/>
  <c r="B285" i="23"/>
  <c r="A285" i="23"/>
  <c r="G284" i="23"/>
  <c r="F284" i="23"/>
  <c r="E284" i="23"/>
  <c r="D284" i="23"/>
  <c r="C284" i="23"/>
  <c r="B284" i="23"/>
  <c r="A284" i="23"/>
  <c r="G283" i="23"/>
  <c r="F283" i="23"/>
  <c r="E283" i="23"/>
  <c r="D283" i="23"/>
  <c r="C283" i="23"/>
  <c r="B283" i="23"/>
  <c r="A283" i="23"/>
  <c r="G282" i="23"/>
  <c r="F282" i="23"/>
  <c r="E282" i="23"/>
  <c r="D282" i="23"/>
  <c r="C282" i="23"/>
  <c r="B282" i="23"/>
  <c r="A282" i="23"/>
  <c r="G281" i="23"/>
  <c r="F281" i="23"/>
  <c r="E281" i="23"/>
  <c r="D281" i="23"/>
  <c r="C281" i="23"/>
  <c r="B281" i="23"/>
  <c r="A281" i="23"/>
  <c r="G280" i="23"/>
  <c r="F280" i="23"/>
  <c r="E280" i="23"/>
  <c r="D280" i="23"/>
  <c r="C280" i="23"/>
  <c r="B280" i="23"/>
  <c r="A280" i="23"/>
  <c r="G279" i="23"/>
  <c r="F279" i="23"/>
  <c r="E279" i="23"/>
  <c r="D279" i="23"/>
  <c r="C279" i="23"/>
  <c r="B279" i="23"/>
  <c r="A279" i="23"/>
  <c r="G278" i="23"/>
  <c r="F278" i="23"/>
  <c r="E278" i="23"/>
  <c r="D278" i="23"/>
  <c r="C278" i="23"/>
  <c r="B278" i="23"/>
  <c r="A278" i="23"/>
  <c r="G277" i="23"/>
  <c r="F277" i="23"/>
  <c r="E277" i="23"/>
  <c r="D277" i="23"/>
  <c r="C277" i="23"/>
  <c r="B277" i="23"/>
  <c r="A277" i="23"/>
  <c r="G276" i="23"/>
  <c r="F276" i="23"/>
  <c r="E276" i="23"/>
  <c r="D276" i="23"/>
  <c r="C276" i="23"/>
  <c r="B276" i="23"/>
  <c r="A276" i="23"/>
  <c r="G275" i="23"/>
  <c r="F275" i="23"/>
  <c r="E275" i="23"/>
  <c r="D275" i="23"/>
  <c r="C275" i="23"/>
  <c r="B275" i="23"/>
  <c r="A275" i="23"/>
  <c r="G274" i="23"/>
  <c r="F274" i="23"/>
  <c r="E274" i="23"/>
  <c r="D274" i="23"/>
  <c r="C274" i="23"/>
  <c r="B274" i="23"/>
  <c r="A274" i="23"/>
  <c r="G273" i="23"/>
  <c r="F273" i="23"/>
  <c r="E273" i="23"/>
  <c r="D273" i="23"/>
  <c r="C273" i="23"/>
  <c r="B273" i="23"/>
  <c r="A273" i="23"/>
  <c r="G272" i="23"/>
  <c r="F272" i="23"/>
  <c r="E272" i="23"/>
  <c r="D272" i="23"/>
  <c r="C272" i="23"/>
  <c r="B272" i="23"/>
  <c r="A272" i="23"/>
  <c r="G271" i="23"/>
  <c r="F271" i="23"/>
  <c r="E271" i="23"/>
  <c r="D271" i="23"/>
  <c r="C271" i="23"/>
  <c r="B271" i="23"/>
  <c r="A271" i="23"/>
  <c r="G270" i="23"/>
  <c r="F270" i="23"/>
  <c r="E270" i="23"/>
  <c r="D270" i="23"/>
  <c r="C270" i="23"/>
  <c r="B270" i="23"/>
  <c r="A270" i="23"/>
  <c r="G269" i="23"/>
  <c r="F269" i="23"/>
  <c r="E269" i="23"/>
  <c r="D269" i="23"/>
  <c r="C269" i="23"/>
  <c r="B269" i="23"/>
  <c r="A269" i="23"/>
  <c r="G268" i="23"/>
  <c r="F268" i="23"/>
  <c r="E268" i="23"/>
  <c r="D268" i="23"/>
  <c r="C268" i="23"/>
  <c r="B268" i="23"/>
  <c r="A268" i="23"/>
  <c r="G267" i="23"/>
  <c r="F267" i="23"/>
  <c r="E267" i="23"/>
  <c r="D267" i="23"/>
  <c r="C267" i="23"/>
  <c r="B267" i="23"/>
  <c r="A267" i="23"/>
  <c r="G266" i="23"/>
  <c r="F266" i="23"/>
  <c r="E266" i="23"/>
  <c r="D266" i="23"/>
  <c r="C266" i="23"/>
  <c r="B266" i="23"/>
  <c r="A266" i="23"/>
  <c r="G265" i="23"/>
  <c r="F265" i="23"/>
  <c r="E265" i="23"/>
  <c r="D265" i="23"/>
  <c r="C265" i="23"/>
  <c r="B265" i="23"/>
  <c r="A265" i="23"/>
  <c r="G264" i="23"/>
  <c r="F264" i="23"/>
  <c r="E264" i="23"/>
  <c r="D264" i="23"/>
  <c r="C264" i="23"/>
  <c r="B264" i="23"/>
  <c r="A264" i="23"/>
  <c r="G263" i="23"/>
  <c r="F263" i="23"/>
  <c r="E263" i="23"/>
  <c r="D263" i="23"/>
  <c r="C263" i="23"/>
  <c r="B263" i="23"/>
  <c r="A263" i="23"/>
  <c r="G262" i="23"/>
  <c r="F262" i="23"/>
  <c r="E262" i="23"/>
  <c r="D262" i="23"/>
  <c r="C262" i="23"/>
  <c r="B262" i="23"/>
  <c r="A262" i="23"/>
  <c r="G261" i="23"/>
  <c r="F261" i="23"/>
  <c r="E261" i="23"/>
  <c r="D261" i="23"/>
  <c r="C261" i="23"/>
  <c r="B261" i="23"/>
  <c r="A261" i="23"/>
  <c r="G260" i="23"/>
  <c r="F260" i="23"/>
  <c r="E260" i="23"/>
  <c r="D260" i="23"/>
  <c r="C260" i="23"/>
  <c r="B260" i="23"/>
  <c r="A260" i="23"/>
  <c r="G259" i="23"/>
  <c r="F259" i="23"/>
  <c r="E259" i="23"/>
  <c r="D259" i="23"/>
  <c r="C259" i="23"/>
  <c r="B259" i="23"/>
  <c r="A259" i="23"/>
  <c r="G258" i="23"/>
  <c r="F258" i="23"/>
  <c r="E258" i="23"/>
  <c r="D258" i="23"/>
  <c r="C258" i="23"/>
  <c r="B258" i="23"/>
  <c r="A258" i="23"/>
  <c r="G257" i="23"/>
  <c r="F257" i="23"/>
  <c r="E257" i="23"/>
  <c r="D257" i="23"/>
  <c r="C257" i="23"/>
  <c r="B257" i="23"/>
  <c r="A257" i="23"/>
  <c r="G256" i="23"/>
  <c r="F256" i="23"/>
  <c r="E256" i="23"/>
  <c r="D256" i="23"/>
  <c r="C256" i="23"/>
  <c r="B256" i="23"/>
  <c r="A256" i="23"/>
  <c r="G255" i="23"/>
  <c r="F255" i="23"/>
  <c r="E255" i="23"/>
  <c r="D255" i="23"/>
  <c r="C255" i="23"/>
  <c r="B255" i="23"/>
  <c r="A255" i="23"/>
  <c r="G254" i="23"/>
  <c r="F254" i="23"/>
  <c r="E254" i="23"/>
  <c r="D254" i="23"/>
  <c r="C254" i="23"/>
  <c r="B254" i="23"/>
  <c r="A254" i="23"/>
  <c r="G253" i="23"/>
  <c r="F253" i="23"/>
  <c r="E253" i="23"/>
  <c r="D253" i="23"/>
  <c r="C253" i="23"/>
  <c r="B253" i="23"/>
  <c r="A253" i="23"/>
  <c r="G252" i="23"/>
  <c r="F252" i="23"/>
  <c r="E252" i="23"/>
  <c r="D252" i="23"/>
  <c r="C252" i="23"/>
  <c r="B252" i="23"/>
  <c r="A252" i="23"/>
  <c r="G251" i="23"/>
  <c r="F251" i="23"/>
  <c r="E251" i="23"/>
  <c r="D251" i="23"/>
  <c r="C251" i="23"/>
  <c r="B251" i="23"/>
  <c r="A251" i="23"/>
  <c r="G250" i="23"/>
  <c r="F250" i="23"/>
  <c r="E250" i="23"/>
  <c r="D250" i="23"/>
  <c r="C250" i="23"/>
  <c r="B250" i="23"/>
  <c r="A250" i="23"/>
  <c r="G249" i="23"/>
  <c r="F249" i="23"/>
  <c r="E249" i="23"/>
  <c r="D249" i="23"/>
  <c r="C249" i="23"/>
  <c r="B249" i="23"/>
  <c r="A249" i="23"/>
  <c r="G248" i="23"/>
  <c r="F248" i="23"/>
  <c r="E248" i="23"/>
  <c r="D248" i="23"/>
  <c r="C248" i="23"/>
  <c r="B248" i="23"/>
  <c r="A248" i="23"/>
  <c r="G247" i="23"/>
  <c r="F247" i="23"/>
  <c r="E247" i="23"/>
  <c r="D247" i="23"/>
  <c r="C247" i="23"/>
  <c r="B247" i="23"/>
  <c r="A247" i="23"/>
  <c r="G246" i="23"/>
  <c r="F246" i="23"/>
  <c r="E246" i="23"/>
  <c r="D246" i="23"/>
  <c r="C246" i="23"/>
  <c r="B246" i="23"/>
  <c r="A246" i="23"/>
  <c r="G245" i="23"/>
  <c r="F245" i="23"/>
  <c r="E245" i="23"/>
  <c r="D245" i="23"/>
  <c r="C245" i="23"/>
  <c r="B245" i="23"/>
  <c r="A245" i="23"/>
  <c r="G244" i="23"/>
  <c r="F244" i="23"/>
  <c r="E244" i="23"/>
  <c r="D244" i="23"/>
  <c r="C244" i="23"/>
  <c r="B244" i="23"/>
  <c r="A244" i="23"/>
  <c r="G243" i="23"/>
  <c r="F243" i="23"/>
  <c r="E243" i="23"/>
  <c r="D243" i="23"/>
  <c r="C243" i="23"/>
  <c r="B243" i="23"/>
  <c r="A243" i="23"/>
  <c r="G242" i="23"/>
  <c r="F242" i="23"/>
  <c r="E242" i="23"/>
  <c r="D242" i="23"/>
  <c r="C242" i="23"/>
  <c r="B242" i="23"/>
  <c r="A242" i="23"/>
  <c r="G241" i="23"/>
  <c r="F241" i="23"/>
  <c r="E241" i="23"/>
  <c r="D241" i="23"/>
  <c r="C241" i="23"/>
  <c r="B241" i="23"/>
  <c r="A241" i="23"/>
  <c r="G240" i="23"/>
  <c r="F240" i="23"/>
  <c r="E240" i="23"/>
  <c r="D240" i="23"/>
  <c r="C240" i="23"/>
  <c r="B240" i="23"/>
  <c r="A240" i="23"/>
  <c r="G239" i="23"/>
  <c r="F239" i="23"/>
  <c r="E239" i="23"/>
  <c r="D239" i="23"/>
  <c r="C239" i="23"/>
  <c r="B239" i="23"/>
  <c r="A239" i="23"/>
  <c r="G238" i="23"/>
  <c r="F238" i="23"/>
  <c r="E238" i="23"/>
  <c r="D238" i="23"/>
  <c r="C238" i="23"/>
  <c r="B238" i="23"/>
  <c r="A238" i="23"/>
  <c r="G237" i="23"/>
  <c r="F237" i="23"/>
  <c r="E237" i="23"/>
  <c r="D237" i="23"/>
  <c r="C237" i="23"/>
  <c r="B237" i="23"/>
  <c r="A237" i="23"/>
  <c r="G236" i="23"/>
  <c r="F236" i="23"/>
  <c r="E236" i="23"/>
  <c r="D236" i="23"/>
  <c r="C236" i="23"/>
  <c r="B236" i="23"/>
  <c r="A236" i="23"/>
  <c r="G235" i="23"/>
  <c r="F235" i="23"/>
  <c r="E235" i="23"/>
  <c r="D235" i="23"/>
  <c r="C235" i="23"/>
  <c r="B235" i="23"/>
  <c r="A235" i="23"/>
  <c r="G234" i="23"/>
  <c r="F234" i="23"/>
  <c r="E234" i="23"/>
  <c r="D234" i="23"/>
  <c r="C234" i="23"/>
  <c r="B234" i="23"/>
  <c r="A234" i="23"/>
  <c r="G233" i="23"/>
  <c r="F233" i="23"/>
  <c r="E233" i="23"/>
  <c r="D233" i="23"/>
  <c r="C233" i="23"/>
  <c r="B233" i="23"/>
  <c r="A233" i="23"/>
  <c r="G232" i="23"/>
  <c r="F232" i="23"/>
  <c r="E232" i="23"/>
  <c r="D232" i="23"/>
  <c r="C232" i="23"/>
  <c r="B232" i="23"/>
  <c r="A232" i="23"/>
  <c r="G231" i="23"/>
  <c r="F231" i="23"/>
  <c r="E231" i="23"/>
  <c r="D231" i="23"/>
  <c r="C231" i="23"/>
  <c r="B231" i="23"/>
  <c r="A231" i="23"/>
  <c r="G230" i="23"/>
  <c r="F230" i="23"/>
  <c r="E230" i="23"/>
  <c r="D230" i="23"/>
  <c r="C230" i="23"/>
  <c r="B230" i="23"/>
  <c r="A230" i="23"/>
  <c r="G229" i="23"/>
  <c r="F229" i="23"/>
  <c r="E229" i="23"/>
  <c r="D229" i="23"/>
  <c r="C229" i="23"/>
  <c r="B229" i="23"/>
  <c r="A229" i="23"/>
  <c r="G228" i="23"/>
  <c r="F228" i="23"/>
  <c r="E228" i="23"/>
  <c r="D228" i="23"/>
  <c r="C228" i="23"/>
  <c r="B228" i="23"/>
  <c r="A228" i="23"/>
  <c r="G227" i="23"/>
  <c r="F227" i="23"/>
  <c r="E227" i="23"/>
  <c r="D227" i="23"/>
  <c r="C227" i="23"/>
  <c r="B227" i="23"/>
  <c r="A227" i="23"/>
  <c r="G226" i="23"/>
  <c r="F226" i="23"/>
  <c r="E226" i="23"/>
  <c r="D226" i="23"/>
  <c r="C226" i="23"/>
  <c r="B226" i="23"/>
  <c r="A226" i="23"/>
  <c r="G225" i="23"/>
  <c r="F225" i="23"/>
  <c r="E225" i="23"/>
  <c r="D225" i="23"/>
  <c r="C225" i="23"/>
  <c r="B225" i="23"/>
  <c r="A225" i="23"/>
  <c r="G224" i="23"/>
  <c r="F224" i="23"/>
  <c r="E224" i="23"/>
  <c r="D224" i="23"/>
  <c r="C224" i="23"/>
  <c r="B224" i="23"/>
  <c r="A224" i="23"/>
  <c r="G223" i="23"/>
  <c r="F223" i="23"/>
  <c r="E223" i="23"/>
  <c r="D223" i="23"/>
  <c r="C223" i="23"/>
  <c r="B223" i="23"/>
  <c r="A223" i="23"/>
  <c r="G222" i="23"/>
  <c r="F222" i="23"/>
  <c r="E222" i="23"/>
  <c r="D222" i="23"/>
  <c r="C222" i="23"/>
  <c r="B222" i="23"/>
  <c r="A222" i="23"/>
  <c r="G221" i="23"/>
  <c r="F221" i="23"/>
  <c r="E221" i="23"/>
  <c r="D221" i="23"/>
  <c r="C221" i="23"/>
  <c r="B221" i="23"/>
  <c r="A221" i="23"/>
  <c r="G220" i="23"/>
  <c r="F220" i="23"/>
  <c r="E220" i="23"/>
  <c r="D220" i="23"/>
  <c r="C220" i="23"/>
  <c r="B220" i="23"/>
  <c r="A220" i="23"/>
  <c r="G219" i="23"/>
  <c r="F219" i="23"/>
  <c r="E219" i="23"/>
  <c r="D219" i="23"/>
  <c r="C219" i="23"/>
  <c r="B219" i="23"/>
  <c r="A219" i="23"/>
  <c r="G218" i="23"/>
  <c r="F218" i="23"/>
  <c r="E218" i="23"/>
  <c r="D218" i="23"/>
  <c r="C218" i="23"/>
  <c r="B218" i="23"/>
  <c r="A218" i="23"/>
  <c r="G217" i="23"/>
  <c r="F217" i="23"/>
  <c r="E217" i="23"/>
  <c r="D217" i="23"/>
  <c r="C217" i="23"/>
  <c r="B217" i="23"/>
  <c r="A217" i="23"/>
  <c r="G216" i="23"/>
  <c r="F216" i="23"/>
  <c r="E216" i="23"/>
  <c r="D216" i="23"/>
  <c r="C216" i="23"/>
  <c r="B216" i="23"/>
  <c r="A216" i="23"/>
  <c r="G215" i="23"/>
  <c r="F215" i="23"/>
  <c r="E215" i="23"/>
  <c r="D215" i="23"/>
  <c r="C215" i="23"/>
  <c r="B215" i="23"/>
  <c r="A215" i="23"/>
  <c r="G214" i="23"/>
  <c r="F214" i="23"/>
  <c r="E214" i="23"/>
  <c r="D214" i="23"/>
  <c r="C214" i="23"/>
  <c r="B214" i="23"/>
  <c r="A214" i="23"/>
  <c r="G213" i="23"/>
  <c r="F213" i="23"/>
  <c r="E213" i="23"/>
  <c r="D213" i="23"/>
  <c r="C213" i="23"/>
  <c r="B213" i="23"/>
  <c r="A213" i="23"/>
  <c r="G212" i="23"/>
  <c r="F212" i="23"/>
  <c r="E212" i="23"/>
  <c r="D212" i="23"/>
  <c r="C212" i="23"/>
  <c r="B212" i="23"/>
  <c r="A212" i="23"/>
  <c r="G211" i="23"/>
  <c r="F211" i="23"/>
  <c r="E211" i="23"/>
  <c r="D211" i="23"/>
  <c r="C211" i="23"/>
  <c r="B211" i="23"/>
  <c r="A211" i="23"/>
  <c r="G210" i="23"/>
  <c r="F210" i="23"/>
  <c r="E210" i="23"/>
  <c r="D210" i="23"/>
  <c r="C210" i="23"/>
  <c r="B210" i="23"/>
  <c r="A210" i="23"/>
  <c r="G209" i="23"/>
  <c r="F209" i="23"/>
  <c r="E209" i="23"/>
  <c r="D209" i="23"/>
  <c r="C209" i="23"/>
  <c r="B209" i="23"/>
  <c r="A209" i="23"/>
  <c r="G208" i="23"/>
  <c r="F208" i="23"/>
  <c r="E208" i="23"/>
  <c r="D208" i="23"/>
  <c r="C208" i="23"/>
  <c r="B208" i="23"/>
  <c r="A208" i="23"/>
  <c r="G207" i="23"/>
  <c r="F207" i="23"/>
  <c r="E207" i="23"/>
  <c r="D207" i="23"/>
  <c r="C207" i="23"/>
  <c r="B207" i="23"/>
  <c r="A207" i="23"/>
  <c r="G206" i="23"/>
  <c r="F206" i="23"/>
  <c r="E206" i="23"/>
  <c r="D206" i="23"/>
  <c r="C206" i="23"/>
  <c r="B206" i="23"/>
  <c r="A206" i="23"/>
  <c r="G205" i="23"/>
  <c r="F205" i="23"/>
  <c r="E205" i="23"/>
  <c r="D205" i="23"/>
  <c r="C205" i="23"/>
  <c r="B205" i="23"/>
  <c r="A205" i="23"/>
  <c r="G204" i="23"/>
  <c r="F204" i="23"/>
  <c r="E204" i="23"/>
  <c r="D204" i="23"/>
  <c r="C204" i="23"/>
  <c r="B204" i="23"/>
  <c r="A204" i="23"/>
  <c r="G203" i="23"/>
  <c r="F203" i="23"/>
  <c r="E203" i="23"/>
  <c r="D203" i="23"/>
  <c r="C203" i="23"/>
  <c r="B203" i="23"/>
  <c r="A203" i="23"/>
  <c r="G202" i="23"/>
  <c r="F202" i="23"/>
  <c r="E202" i="23"/>
  <c r="D202" i="23"/>
  <c r="C202" i="23"/>
  <c r="B202" i="23"/>
  <c r="A202" i="23"/>
  <c r="G201" i="23"/>
  <c r="F201" i="23"/>
  <c r="E201" i="23"/>
  <c r="D201" i="23"/>
  <c r="C201" i="23"/>
  <c r="B201" i="23"/>
  <c r="A201" i="23"/>
  <c r="G200" i="23"/>
  <c r="F200" i="23"/>
  <c r="E200" i="23"/>
  <c r="D200" i="23"/>
  <c r="C200" i="23"/>
  <c r="B200" i="23"/>
  <c r="A200" i="23"/>
  <c r="G199" i="23"/>
  <c r="F199" i="23"/>
  <c r="E199" i="23"/>
  <c r="D199" i="23"/>
  <c r="C199" i="23"/>
  <c r="B199" i="23"/>
  <c r="A199" i="23"/>
  <c r="G198" i="23"/>
  <c r="F198" i="23"/>
  <c r="E198" i="23"/>
  <c r="D198" i="23"/>
  <c r="C198" i="23"/>
  <c r="B198" i="23"/>
  <c r="A198" i="23"/>
  <c r="G197" i="23"/>
  <c r="F197" i="23"/>
  <c r="E197" i="23"/>
  <c r="D197" i="23"/>
  <c r="C197" i="23"/>
  <c r="B197" i="23"/>
  <c r="A197" i="23"/>
  <c r="G196" i="23"/>
  <c r="F196" i="23"/>
  <c r="E196" i="23"/>
  <c r="D196" i="23"/>
  <c r="C196" i="23"/>
  <c r="B196" i="23"/>
  <c r="A196" i="23"/>
  <c r="G195" i="23"/>
  <c r="F195" i="23"/>
  <c r="E195" i="23"/>
  <c r="D195" i="23"/>
  <c r="C195" i="23"/>
  <c r="B195" i="23"/>
  <c r="A195" i="23"/>
  <c r="G194" i="23"/>
  <c r="F194" i="23"/>
  <c r="E194" i="23"/>
  <c r="D194" i="23"/>
  <c r="C194" i="23"/>
  <c r="B194" i="23"/>
  <c r="A194" i="23"/>
  <c r="G193" i="23"/>
  <c r="F193" i="23"/>
  <c r="E193" i="23"/>
  <c r="D193" i="23"/>
  <c r="C193" i="23"/>
  <c r="B193" i="23"/>
  <c r="A193" i="23"/>
  <c r="G192" i="23"/>
  <c r="F192" i="23"/>
  <c r="E192" i="23"/>
  <c r="D192" i="23"/>
  <c r="C192" i="23"/>
  <c r="B192" i="23"/>
  <c r="A192" i="23"/>
  <c r="G191" i="23"/>
  <c r="F191" i="23"/>
  <c r="E191" i="23"/>
  <c r="D191" i="23"/>
  <c r="C191" i="23"/>
  <c r="B191" i="23"/>
  <c r="A191" i="23"/>
  <c r="G190" i="23"/>
  <c r="F190" i="23"/>
  <c r="E190" i="23"/>
  <c r="D190" i="23"/>
  <c r="C190" i="23"/>
  <c r="B190" i="23"/>
  <c r="A190" i="23"/>
  <c r="G189" i="23"/>
  <c r="F189" i="23"/>
  <c r="E189" i="23"/>
  <c r="D189" i="23"/>
  <c r="C189" i="23"/>
  <c r="B189" i="23"/>
  <c r="A189" i="23"/>
  <c r="G188" i="23"/>
  <c r="F188" i="23"/>
  <c r="E188" i="23"/>
  <c r="D188" i="23"/>
  <c r="C188" i="23"/>
  <c r="B188" i="23"/>
  <c r="A188" i="23"/>
  <c r="G187" i="23"/>
  <c r="F187" i="23"/>
  <c r="E187" i="23"/>
  <c r="D187" i="23"/>
  <c r="C187" i="23"/>
  <c r="B187" i="23"/>
  <c r="A187" i="23"/>
  <c r="G186" i="23"/>
  <c r="F186" i="23"/>
  <c r="E186" i="23"/>
  <c r="D186" i="23"/>
  <c r="C186" i="23"/>
  <c r="B186" i="23"/>
  <c r="A186" i="23"/>
  <c r="G185" i="23"/>
  <c r="F185" i="23"/>
  <c r="E185" i="23"/>
  <c r="D185" i="23"/>
  <c r="C185" i="23"/>
  <c r="B185" i="23"/>
  <c r="A185" i="23"/>
  <c r="G184" i="23"/>
  <c r="F184" i="23"/>
  <c r="E184" i="23"/>
  <c r="D184" i="23"/>
  <c r="C184" i="23"/>
  <c r="B184" i="23"/>
  <c r="A184" i="23"/>
  <c r="G183" i="23"/>
  <c r="F183" i="23"/>
  <c r="E183" i="23"/>
  <c r="D183" i="23"/>
  <c r="C183" i="23"/>
  <c r="B183" i="23"/>
  <c r="A183" i="23"/>
  <c r="G182" i="23"/>
  <c r="F182" i="23"/>
  <c r="E182" i="23"/>
  <c r="D182" i="23"/>
  <c r="C182" i="23"/>
  <c r="B182" i="23"/>
  <c r="A182" i="23"/>
  <c r="G181" i="23"/>
  <c r="F181" i="23"/>
  <c r="E181" i="23"/>
  <c r="D181" i="23"/>
  <c r="C181" i="23"/>
  <c r="B181" i="23"/>
  <c r="A181" i="23"/>
  <c r="G180" i="23"/>
  <c r="F180" i="23"/>
  <c r="E180" i="23"/>
  <c r="D180" i="23"/>
  <c r="C180" i="23"/>
  <c r="B180" i="23"/>
  <c r="A180" i="23"/>
  <c r="G179" i="23"/>
  <c r="F179" i="23"/>
  <c r="E179" i="23"/>
  <c r="D179" i="23"/>
  <c r="C179" i="23"/>
  <c r="B179" i="23"/>
  <c r="A179" i="23"/>
  <c r="G178" i="23"/>
  <c r="F178" i="23"/>
  <c r="E178" i="23"/>
  <c r="D178" i="23"/>
  <c r="C178" i="23"/>
  <c r="B178" i="23"/>
  <c r="A178" i="23"/>
  <c r="G177" i="23"/>
  <c r="F177" i="23"/>
  <c r="E177" i="23"/>
  <c r="D177" i="23"/>
  <c r="C177" i="23"/>
  <c r="B177" i="23"/>
  <c r="A177" i="23"/>
  <c r="G176" i="23"/>
  <c r="F176" i="23"/>
  <c r="E176" i="23"/>
  <c r="D176" i="23"/>
  <c r="C176" i="23"/>
  <c r="B176" i="23"/>
  <c r="A176" i="23"/>
  <c r="G175" i="23"/>
  <c r="F175" i="23"/>
  <c r="E175" i="23"/>
  <c r="D175" i="23"/>
  <c r="C175" i="23"/>
  <c r="B175" i="23"/>
  <c r="A175" i="23"/>
  <c r="G174" i="23"/>
  <c r="F174" i="23"/>
  <c r="E174" i="23"/>
  <c r="D174" i="23"/>
  <c r="C174" i="23"/>
  <c r="B174" i="23"/>
  <c r="A174" i="23"/>
  <c r="G173" i="23"/>
  <c r="F173" i="23"/>
  <c r="E173" i="23"/>
  <c r="D173" i="23"/>
  <c r="C173" i="23"/>
  <c r="B173" i="23"/>
  <c r="A173" i="23"/>
  <c r="G172" i="23"/>
  <c r="F172" i="23"/>
  <c r="E172" i="23"/>
  <c r="D172" i="23"/>
  <c r="C172" i="23"/>
  <c r="B172" i="23"/>
  <c r="A172" i="23"/>
  <c r="G171" i="23"/>
  <c r="F171" i="23"/>
  <c r="E171" i="23"/>
  <c r="D171" i="23"/>
  <c r="C171" i="23"/>
  <c r="B171" i="23"/>
  <c r="A171" i="23"/>
  <c r="G170" i="23"/>
  <c r="F170" i="23"/>
  <c r="E170" i="23"/>
  <c r="D170" i="23"/>
  <c r="C170" i="23"/>
  <c r="B170" i="23"/>
  <c r="A170" i="23"/>
  <c r="G169" i="23"/>
  <c r="F169" i="23"/>
  <c r="E169" i="23"/>
  <c r="D169" i="23"/>
  <c r="C169" i="23"/>
  <c r="B169" i="23"/>
  <c r="A169" i="23"/>
  <c r="G168" i="23"/>
  <c r="F168" i="23"/>
  <c r="E168" i="23"/>
  <c r="D168" i="23"/>
  <c r="C168" i="23"/>
  <c r="B168" i="23"/>
  <c r="A168" i="23"/>
  <c r="G167" i="23"/>
  <c r="F167" i="23"/>
  <c r="E167" i="23"/>
  <c r="D167" i="23"/>
  <c r="C167" i="23"/>
  <c r="B167" i="23"/>
  <c r="A167" i="23"/>
  <c r="G166" i="23"/>
  <c r="F166" i="23"/>
  <c r="E166" i="23"/>
  <c r="D166" i="23"/>
  <c r="C166" i="23"/>
  <c r="B166" i="23"/>
  <c r="A166" i="23"/>
  <c r="G165" i="23"/>
  <c r="F165" i="23"/>
  <c r="E165" i="23"/>
  <c r="D165" i="23"/>
  <c r="C165" i="23"/>
  <c r="B165" i="23"/>
  <c r="A165" i="23"/>
  <c r="G164" i="23"/>
  <c r="F164" i="23"/>
  <c r="E164" i="23"/>
  <c r="D164" i="23"/>
  <c r="C164" i="23"/>
  <c r="B164" i="23"/>
  <c r="A164" i="23"/>
  <c r="G163" i="23"/>
  <c r="F163" i="23"/>
  <c r="E163" i="23"/>
  <c r="D163" i="23"/>
  <c r="C163" i="23"/>
  <c r="B163" i="23"/>
  <c r="A163" i="23"/>
  <c r="G162" i="23"/>
  <c r="F162" i="23"/>
  <c r="E162" i="23"/>
  <c r="D162" i="23"/>
  <c r="C162" i="23"/>
  <c r="B162" i="23"/>
  <c r="A162" i="23"/>
  <c r="G161" i="23"/>
  <c r="F161" i="23"/>
  <c r="E161" i="23"/>
  <c r="D161" i="23"/>
  <c r="C161" i="23"/>
  <c r="B161" i="23"/>
  <c r="A161" i="23"/>
  <c r="G160" i="23"/>
  <c r="F160" i="23"/>
  <c r="E160" i="23"/>
  <c r="D160" i="23"/>
  <c r="C160" i="23"/>
  <c r="B160" i="23"/>
  <c r="A160" i="23"/>
  <c r="G159" i="23"/>
  <c r="F159" i="23"/>
  <c r="E159" i="23"/>
  <c r="D159" i="23"/>
  <c r="C159" i="23"/>
  <c r="B159" i="23"/>
  <c r="A159" i="23"/>
  <c r="G158" i="23"/>
  <c r="F158" i="23"/>
  <c r="E158" i="23"/>
  <c r="D158" i="23"/>
  <c r="C158" i="23"/>
  <c r="B158" i="23"/>
  <c r="A158" i="23"/>
  <c r="G157" i="23"/>
  <c r="F157" i="23"/>
  <c r="E157" i="23"/>
  <c r="D157" i="23"/>
  <c r="C157" i="23"/>
  <c r="B157" i="23"/>
  <c r="A157" i="23"/>
  <c r="G156" i="23"/>
  <c r="F156" i="23"/>
  <c r="E156" i="23"/>
  <c r="D156" i="23"/>
  <c r="C156" i="23"/>
  <c r="B156" i="23"/>
  <c r="A156" i="23"/>
  <c r="G155" i="23"/>
  <c r="F155" i="23"/>
  <c r="E155" i="23"/>
  <c r="D155" i="23"/>
  <c r="C155" i="23"/>
  <c r="B155" i="23"/>
  <c r="A155" i="23"/>
  <c r="G154" i="23"/>
  <c r="F154" i="23"/>
  <c r="E154" i="23"/>
  <c r="D154" i="23"/>
  <c r="C154" i="23"/>
  <c r="B154" i="23"/>
  <c r="A154" i="23"/>
  <c r="G153" i="23"/>
  <c r="F153" i="23"/>
  <c r="E153" i="23"/>
  <c r="D153" i="23"/>
  <c r="C153" i="23"/>
  <c r="B153" i="23"/>
  <c r="A153" i="23"/>
  <c r="G152" i="23"/>
  <c r="F152" i="23"/>
  <c r="E152" i="23"/>
  <c r="D152" i="23"/>
  <c r="C152" i="23"/>
  <c r="B152" i="23"/>
  <c r="A152" i="23"/>
  <c r="G151" i="23"/>
  <c r="F151" i="23"/>
  <c r="E151" i="23"/>
  <c r="D151" i="23"/>
  <c r="C151" i="23"/>
  <c r="B151" i="23"/>
  <c r="A151" i="23"/>
  <c r="G150" i="23"/>
  <c r="F150" i="23"/>
  <c r="E150" i="23"/>
  <c r="D150" i="23"/>
  <c r="C150" i="23"/>
  <c r="B150" i="23"/>
  <c r="A150" i="23"/>
  <c r="G149" i="23"/>
  <c r="F149" i="23"/>
  <c r="E149" i="23"/>
  <c r="D149" i="23"/>
  <c r="C149" i="23"/>
  <c r="B149" i="23"/>
  <c r="A149" i="23"/>
  <c r="G148" i="23"/>
  <c r="F148" i="23"/>
  <c r="E148" i="23"/>
  <c r="D148" i="23"/>
  <c r="C148" i="23"/>
  <c r="B148" i="23"/>
  <c r="A148" i="23"/>
  <c r="G147" i="23"/>
  <c r="F147" i="23"/>
  <c r="E147" i="23"/>
  <c r="D147" i="23"/>
  <c r="C147" i="23"/>
  <c r="B147" i="23"/>
  <c r="A147" i="23"/>
  <c r="G146" i="23"/>
  <c r="F146" i="23"/>
  <c r="E146" i="23"/>
  <c r="D146" i="23"/>
  <c r="C146" i="23"/>
  <c r="B146" i="23"/>
  <c r="A146" i="23"/>
  <c r="G145" i="23"/>
  <c r="F145" i="23"/>
  <c r="E145" i="23"/>
  <c r="D145" i="23"/>
  <c r="C145" i="23"/>
  <c r="B145" i="23"/>
  <c r="A145" i="23"/>
  <c r="G144" i="23"/>
  <c r="F144" i="23"/>
  <c r="E144" i="23"/>
  <c r="D144" i="23"/>
  <c r="C144" i="23"/>
  <c r="B144" i="23"/>
  <c r="A144" i="23"/>
  <c r="G143" i="23"/>
  <c r="F143" i="23"/>
  <c r="E143" i="23"/>
  <c r="D143" i="23"/>
  <c r="C143" i="23"/>
  <c r="B143" i="23"/>
  <c r="A143" i="23"/>
  <c r="G142" i="23"/>
  <c r="F142" i="23"/>
  <c r="E142" i="23"/>
  <c r="D142" i="23"/>
  <c r="C142" i="23"/>
  <c r="B142" i="23"/>
  <c r="A142" i="23"/>
  <c r="G141" i="23"/>
  <c r="F141" i="23"/>
  <c r="E141" i="23"/>
  <c r="D141" i="23"/>
  <c r="C141" i="23"/>
  <c r="B141" i="23"/>
  <c r="A141" i="23"/>
  <c r="G140" i="23"/>
  <c r="F140" i="23"/>
  <c r="E140" i="23"/>
  <c r="D140" i="23"/>
  <c r="C140" i="23"/>
  <c r="B140" i="23"/>
  <c r="A140" i="23"/>
  <c r="G139" i="23"/>
  <c r="F139" i="23"/>
  <c r="E139" i="23"/>
  <c r="D139" i="23"/>
  <c r="C139" i="23"/>
  <c r="B139" i="23"/>
  <c r="A139" i="23"/>
  <c r="G138" i="23"/>
  <c r="F138" i="23"/>
  <c r="E138" i="23"/>
  <c r="D138" i="23"/>
  <c r="C138" i="23"/>
  <c r="B138" i="23"/>
  <c r="A138" i="23"/>
  <c r="G137" i="23"/>
  <c r="F137" i="23"/>
  <c r="E137" i="23"/>
  <c r="D137" i="23"/>
  <c r="C137" i="23"/>
  <c r="B137" i="23"/>
  <c r="A137" i="23"/>
  <c r="G136" i="23"/>
  <c r="F136" i="23"/>
  <c r="E136" i="23"/>
  <c r="D136" i="23"/>
  <c r="C136" i="23"/>
  <c r="B136" i="23"/>
  <c r="A136" i="23"/>
  <c r="G135" i="23"/>
  <c r="F135" i="23"/>
  <c r="E135" i="23"/>
  <c r="D135" i="23"/>
  <c r="C135" i="23"/>
  <c r="B135" i="23"/>
  <c r="A135" i="23"/>
  <c r="G134" i="23"/>
  <c r="F134" i="23"/>
  <c r="E134" i="23"/>
  <c r="D134" i="23"/>
  <c r="C134" i="23"/>
  <c r="B134" i="23"/>
  <c r="A134" i="23"/>
  <c r="G133" i="23"/>
  <c r="F133" i="23"/>
  <c r="E133" i="23"/>
  <c r="D133" i="23"/>
  <c r="C133" i="23"/>
  <c r="B133" i="23"/>
  <c r="A133" i="23"/>
  <c r="G132" i="23"/>
  <c r="F132" i="23"/>
  <c r="E132" i="23"/>
  <c r="D132" i="23"/>
  <c r="C132" i="23"/>
  <c r="B132" i="23"/>
  <c r="A132" i="23"/>
  <c r="G131" i="23"/>
  <c r="F131" i="23"/>
  <c r="E131" i="23"/>
  <c r="D131" i="23"/>
  <c r="C131" i="23"/>
  <c r="B131" i="23"/>
  <c r="A131" i="23"/>
  <c r="G130" i="23"/>
  <c r="F130" i="23"/>
  <c r="E130" i="23"/>
  <c r="D130" i="23"/>
  <c r="C130" i="23"/>
  <c r="B130" i="23"/>
  <c r="A130" i="23"/>
  <c r="G129" i="23"/>
  <c r="F129" i="23"/>
  <c r="E129" i="23"/>
  <c r="D129" i="23"/>
  <c r="C129" i="23"/>
  <c r="B129" i="23"/>
  <c r="A129" i="23"/>
  <c r="G128" i="23"/>
  <c r="F128" i="23"/>
  <c r="E128" i="23"/>
  <c r="D128" i="23"/>
  <c r="C128" i="23"/>
  <c r="B128" i="23"/>
  <c r="A128" i="23"/>
  <c r="G127" i="23"/>
  <c r="F127" i="23"/>
  <c r="E127" i="23"/>
  <c r="D127" i="23"/>
  <c r="C127" i="23"/>
  <c r="B127" i="23"/>
  <c r="A127" i="23"/>
  <c r="G126" i="23"/>
  <c r="F126" i="23"/>
  <c r="E126" i="23"/>
  <c r="D126" i="23"/>
  <c r="C126" i="23"/>
  <c r="B126" i="23"/>
  <c r="A126" i="23"/>
  <c r="G125" i="23"/>
  <c r="F125" i="23"/>
  <c r="E125" i="23"/>
  <c r="D125" i="23"/>
  <c r="C125" i="23"/>
  <c r="B125" i="23"/>
  <c r="A125" i="23"/>
  <c r="G124" i="23"/>
  <c r="F124" i="23"/>
  <c r="E124" i="23"/>
  <c r="D124" i="23"/>
  <c r="C124" i="23"/>
  <c r="B124" i="23"/>
  <c r="A124" i="23"/>
  <c r="G123" i="23"/>
  <c r="F123" i="23"/>
  <c r="E123" i="23"/>
  <c r="D123" i="23"/>
  <c r="C123" i="23"/>
  <c r="B123" i="23"/>
  <c r="A123" i="23"/>
  <c r="G122" i="23"/>
  <c r="F122" i="23"/>
  <c r="E122" i="23"/>
  <c r="D122" i="23"/>
  <c r="C122" i="23"/>
  <c r="B122" i="23"/>
  <c r="A122" i="23"/>
  <c r="G121" i="23"/>
  <c r="F121" i="23"/>
  <c r="E121" i="23"/>
  <c r="D121" i="23"/>
  <c r="C121" i="23"/>
  <c r="B121" i="23"/>
  <c r="A121" i="23"/>
  <c r="G120" i="23"/>
  <c r="F120" i="23"/>
  <c r="E120" i="23"/>
  <c r="D120" i="23"/>
  <c r="C120" i="23"/>
  <c r="B120" i="23"/>
  <c r="A120" i="23"/>
  <c r="G119" i="23"/>
  <c r="F119" i="23"/>
  <c r="E119" i="23"/>
  <c r="D119" i="23"/>
  <c r="C119" i="23"/>
  <c r="B119" i="23"/>
  <c r="A119" i="23"/>
  <c r="G118" i="23"/>
  <c r="F118" i="23"/>
  <c r="E118" i="23"/>
  <c r="D118" i="23"/>
  <c r="C118" i="23"/>
  <c r="B118" i="23"/>
  <c r="A118" i="23"/>
  <c r="G117" i="23"/>
  <c r="F117" i="23"/>
  <c r="E117" i="23"/>
  <c r="D117" i="23"/>
  <c r="C117" i="23"/>
  <c r="B117" i="23"/>
  <c r="A117" i="23"/>
  <c r="G116" i="23"/>
  <c r="F116" i="23"/>
  <c r="E116" i="23"/>
  <c r="D116" i="23"/>
  <c r="C116" i="23"/>
  <c r="B116" i="23"/>
  <c r="A116" i="23"/>
  <c r="G115" i="23"/>
  <c r="F115" i="23"/>
  <c r="E115" i="23"/>
  <c r="D115" i="23"/>
  <c r="C115" i="23"/>
  <c r="B115" i="23"/>
  <c r="A115" i="23"/>
  <c r="G114" i="23"/>
  <c r="F114" i="23"/>
  <c r="E114" i="23"/>
  <c r="D114" i="23"/>
  <c r="C114" i="23"/>
  <c r="B114" i="23"/>
  <c r="A114" i="23"/>
  <c r="G113" i="23"/>
  <c r="F113" i="23"/>
  <c r="E113" i="23"/>
  <c r="D113" i="23"/>
  <c r="C113" i="23"/>
  <c r="B113" i="23"/>
  <c r="A113" i="23"/>
  <c r="G112" i="23"/>
  <c r="F112" i="23"/>
  <c r="E112" i="23"/>
  <c r="D112" i="23"/>
  <c r="C112" i="23"/>
  <c r="B112" i="23"/>
  <c r="A112" i="23"/>
  <c r="G111" i="23"/>
  <c r="F111" i="23"/>
  <c r="E111" i="23"/>
  <c r="D111" i="23"/>
  <c r="C111" i="23"/>
  <c r="B111" i="23"/>
  <c r="A111" i="23"/>
  <c r="G110" i="23"/>
  <c r="F110" i="23"/>
  <c r="E110" i="23"/>
  <c r="D110" i="23"/>
  <c r="C110" i="23"/>
  <c r="B110" i="23"/>
  <c r="A110" i="23"/>
  <c r="G109" i="23"/>
  <c r="F109" i="23"/>
  <c r="E109" i="23"/>
  <c r="D109" i="23"/>
  <c r="C109" i="23"/>
  <c r="B109" i="23"/>
  <c r="A109" i="23"/>
  <c r="G108" i="23"/>
  <c r="F108" i="23"/>
  <c r="E108" i="23"/>
  <c r="D108" i="23"/>
  <c r="C108" i="23"/>
  <c r="B108" i="23"/>
  <c r="A108" i="23"/>
  <c r="G107" i="23"/>
  <c r="F107" i="23"/>
  <c r="E107" i="23"/>
  <c r="D107" i="23"/>
  <c r="C107" i="23"/>
  <c r="B107" i="23"/>
  <c r="A107" i="23"/>
  <c r="G106" i="23"/>
  <c r="F106" i="23"/>
  <c r="E106" i="23"/>
  <c r="D106" i="23"/>
  <c r="C106" i="23"/>
  <c r="B106" i="23"/>
  <c r="A106" i="23"/>
  <c r="G105" i="23"/>
  <c r="F105" i="23"/>
  <c r="E105" i="23"/>
  <c r="D105" i="23"/>
  <c r="C105" i="23"/>
  <c r="B105" i="23"/>
  <c r="A105" i="23"/>
  <c r="G104" i="23"/>
  <c r="F104" i="23"/>
  <c r="E104" i="23"/>
  <c r="D104" i="23"/>
  <c r="C104" i="23"/>
  <c r="B104" i="23"/>
  <c r="A104" i="23"/>
  <c r="G103" i="23"/>
  <c r="F103" i="23"/>
  <c r="E103" i="23"/>
  <c r="D103" i="23"/>
  <c r="C103" i="23"/>
  <c r="B103" i="23"/>
  <c r="A103" i="23"/>
  <c r="G102" i="23"/>
  <c r="F102" i="23"/>
  <c r="E102" i="23"/>
  <c r="D102" i="23"/>
  <c r="C102" i="23"/>
  <c r="B102" i="23"/>
  <c r="A102" i="23"/>
  <c r="G101" i="23"/>
  <c r="F101" i="23"/>
  <c r="E101" i="23"/>
  <c r="D101" i="23"/>
  <c r="C101" i="23"/>
  <c r="B101" i="23"/>
  <c r="A101" i="23"/>
  <c r="G100" i="23"/>
  <c r="F100" i="23"/>
  <c r="E100" i="23"/>
  <c r="D100" i="23"/>
  <c r="C100" i="23"/>
  <c r="B100" i="23"/>
  <c r="A100" i="23"/>
  <c r="G99" i="23"/>
  <c r="F99" i="23"/>
  <c r="E99" i="23"/>
  <c r="D99" i="23"/>
  <c r="C99" i="23"/>
  <c r="B99" i="23"/>
  <c r="A99" i="23"/>
  <c r="G98" i="23"/>
  <c r="F98" i="23"/>
  <c r="E98" i="23"/>
  <c r="D98" i="23"/>
  <c r="C98" i="23"/>
  <c r="B98" i="23"/>
  <c r="A98" i="23"/>
  <c r="G97" i="23"/>
  <c r="F97" i="23"/>
  <c r="E97" i="23"/>
  <c r="D97" i="23"/>
  <c r="C97" i="23"/>
  <c r="B97" i="23"/>
  <c r="A97" i="23"/>
  <c r="G96" i="23"/>
  <c r="F96" i="23"/>
  <c r="E96" i="23"/>
  <c r="D96" i="23"/>
  <c r="C96" i="23"/>
  <c r="B96" i="23"/>
  <c r="A96" i="23"/>
  <c r="G95" i="23"/>
  <c r="F95" i="23"/>
  <c r="E95" i="23"/>
  <c r="D95" i="23"/>
  <c r="C95" i="23"/>
  <c r="B95" i="23"/>
  <c r="A95" i="23"/>
  <c r="G94" i="23"/>
  <c r="F94" i="23"/>
  <c r="E94" i="23"/>
  <c r="D94" i="23"/>
  <c r="C94" i="23"/>
  <c r="B94" i="23"/>
  <c r="A94" i="23"/>
  <c r="G93" i="23"/>
  <c r="F93" i="23"/>
  <c r="E93" i="23"/>
  <c r="D93" i="23"/>
  <c r="C93" i="23"/>
  <c r="B93" i="23"/>
  <c r="A93" i="23"/>
  <c r="G92" i="23"/>
  <c r="F92" i="23"/>
  <c r="E92" i="23"/>
  <c r="D92" i="23"/>
  <c r="C92" i="23"/>
  <c r="B92" i="23"/>
  <c r="A92" i="23"/>
  <c r="G91" i="23"/>
  <c r="F91" i="23"/>
  <c r="E91" i="23"/>
  <c r="D91" i="23"/>
  <c r="C91" i="23"/>
  <c r="B91" i="23"/>
  <c r="A91" i="23"/>
  <c r="G90" i="23"/>
  <c r="F90" i="23"/>
  <c r="E90" i="23"/>
  <c r="D90" i="23"/>
  <c r="C90" i="23"/>
  <c r="B90" i="23"/>
  <c r="A90" i="23"/>
  <c r="G89" i="23"/>
  <c r="F89" i="23"/>
  <c r="E89" i="23"/>
  <c r="D89" i="23"/>
  <c r="C89" i="23"/>
  <c r="B89" i="23"/>
  <c r="A89" i="23"/>
  <c r="G88" i="23"/>
  <c r="F88" i="23"/>
  <c r="E88" i="23"/>
  <c r="D88" i="23"/>
  <c r="C88" i="23"/>
  <c r="B88" i="23"/>
  <c r="A88" i="23"/>
  <c r="G87" i="23"/>
  <c r="F87" i="23"/>
  <c r="E87" i="23"/>
  <c r="D87" i="23"/>
  <c r="C87" i="23"/>
  <c r="B87" i="23"/>
  <c r="A87" i="23"/>
  <c r="G86" i="23"/>
  <c r="F86" i="23"/>
  <c r="E86" i="23"/>
  <c r="D86" i="23"/>
  <c r="C86" i="23"/>
  <c r="B86" i="23"/>
  <c r="A86" i="23"/>
  <c r="G85" i="23"/>
  <c r="F85" i="23"/>
  <c r="E85" i="23"/>
  <c r="D85" i="23"/>
  <c r="C85" i="23"/>
  <c r="B85" i="23"/>
  <c r="A85" i="23"/>
  <c r="G84" i="23"/>
  <c r="F84" i="23"/>
  <c r="E84" i="23"/>
  <c r="D84" i="23"/>
  <c r="C84" i="23"/>
  <c r="B84" i="23"/>
  <c r="A84" i="23"/>
  <c r="G83" i="23"/>
  <c r="F83" i="23"/>
  <c r="E83" i="23"/>
  <c r="D83" i="23"/>
  <c r="C83" i="23"/>
  <c r="B83" i="23"/>
  <c r="A83" i="23"/>
  <c r="G82" i="23"/>
  <c r="F82" i="23"/>
  <c r="E82" i="23"/>
  <c r="D82" i="23"/>
  <c r="C82" i="23"/>
  <c r="B82" i="23"/>
  <c r="A82" i="23"/>
  <c r="G81" i="23"/>
  <c r="F81" i="23"/>
  <c r="E81" i="23"/>
  <c r="D81" i="23"/>
  <c r="C81" i="23"/>
  <c r="B81" i="23"/>
  <c r="A81" i="23"/>
  <c r="G80" i="23"/>
  <c r="F80" i="23"/>
  <c r="E80" i="23"/>
  <c r="D80" i="23"/>
  <c r="C80" i="23"/>
  <c r="B80" i="23"/>
  <c r="A80" i="23"/>
  <c r="G79" i="23"/>
  <c r="F79" i="23"/>
  <c r="E79" i="23"/>
  <c r="D79" i="23"/>
  <c r="C79" i="23"/>
  <c r="B79" i="23"/>
  <c r="A79" i="23"/>
  <c r="G78" i="23"/>
  <c r="F78" i="23"/>
  <c r="E78" i="23"/>
  <c r="D78" i="23"/>
  <c r="C78" i="23"/>
  <c r="B78" i="23"/>
  <c r="A78" i="23"/>
  <c r="G77" i="23"/>
  <c r="F77" i="23"/>
  <c r="E77" i="23"/>
  <c r="D77" i="23"/>
  <c r="C77" i="23"/>
  <c r="B77" i="23"/>
  <c r="A77" i="23"/>
  <c r="G76" i="23"/>
  <c r="F76" i="23"/>
  <c r="E76" i="23"/>
  <c r="D76" i="23"/>
  <c r="C76" i="23"/>
  <c r="B76" i="23"/>
  <c r="A76" i="23"/>
  <c r="G75" i="23"/>
  <c r="F75" i="23"/>
  <c r="E75" i="23"/>
  <c r="D75" i="23"/>
  <c r="C75" i="23"/>
  <c r="B75" i="23"/>
  <c r="A75" i="23"/>
  <c r="G74" i="23"/>
  <c r="F74" i="23"/>
  <c r="E74" i="23"/>
  <c r="D74" i="23"/>
  <c r="C74" i="23"/>
  <c r="B74" i="23"/>
  <c r="A74" i="23"/>
  <c r="G73" i="23"/>
  <c r="F73" i="23"/>
  <c r="E73" i="23"/>
  <c r="D73" i="23"/>
  <c r="C73" i="23"/>
  <c r="B73" i="23"/>
  <c r="A73" i="23"/>
  <c r="G72" i="23"/>
  <c r="F72" i="23"/>
  <c r="E72" i="23"/>
  <c r="D72" i="23"/>
  <c r="C72" i="23"/>
  <c r="B72" i="23"/>
  <c r="A72" i="23"/>
  <c r="G71" i="23"/>
  <c r="F71" i="23"/>
  <c r="E71" i="23"/>
  <c r="D71" i="23"/>
  <c r="C71" i="23"/>
  <c r="B71" i="23"/>
  <c r="A71" i="23"/>
  <c r="G70" i="23"/>
  <c r="F70" i="23"/>
  <c r="E70" i="23"/>
  <c r="D70" i="23"/>
  <c r="C70" i="23"/>
  <c r="B70" i="23"/>
  <c r="A70" i="23"/>
  <c r="G69" i="23"/>
  <c r="F69" i="23"/>
  <c r="E69" i="23"/>
  <c r="D69" i="23"/>
  <c r="C69" i="23"/>
  <c r="B69" i="23"/>
  <c r="A69" i="23"/>
  <c r="G68" i="23"/>
  <c r="F68" i="23"/>
  <c r="E68" i="23"/>
  <c r="D68" i="23"/>
  <c r="C68" i="23"/>
  <c r="B68" i="23"/>
  <c r="A68" i="23"/>
  <c r="G67" i="23"/>
  <c r="F67" i="23"/>
  <c r="E67" i="23"/>
  <c r="D67" i="23"/>
  <c r="C67" i="23"/>
  <c r="B67" i="23"/>
  <c r="A67" i="23"/>
  <c r="G66" i="23"/>
  <c r="F66" i="23"/>
  <c r="E66" i="23"/>
  <c r="D66" i="23"/>
  <c r="C66" i="23"/>
  <c r="B66" i="23"/>
  <c r="A66" i="23"/>
  <c r="G65" i="23"/>
  <c r="F65" i="23"/>
  <c r="E65" i="23"/>
  <c r="D65" i="23"/>
  <c r="C65" i="23"/>
  <c r="B65" i="23"/>
  <c r="A65" i="23"/>
  <c r="G64" i="23"/>
  <c r="F64" i="23"/>
  <c r="E64" i="23"/>
  <c r="D64" i="23"/>
  <c r="C64" i="23"/>
  <c r="B64" i="23"/>
  <c r="A64" i="23"/>
  <c r="G63" i="23"/>
  <c r="F63" i="23"/>
  <c r="E63" i="23"/>
  <c r="D63" i="23"/>
  <c r="C63" i="23"/>
  <c r="B63" i="23"/>
  <c r="A63" i="23"/>
  <c r="G62" i="23"/>
  <c r="F62" i="23"/>
  <c r="E62" i="23"/>
  <c r="D62" i="23"/>
  <c r="C62" i="23"/>
  <c r="B62" i="23"/>
  <c r="A62" i="23"/>
  <c r="G61" i="23"/>
  <c r="F61" i="23"/>
  <c r="E61" i="23"/>
  <c r="D61" i="23"/>
  <c r="C61" i="23"/>
  <c r="B61" i="23"/>
  <c r="A61" i="23"/>
  <c r="G60" i="23"/>
  <c r="F60" i="23"/>
  <c r="E60" i="23"/>
  <c r="D60" i="23"/>
  <c r="C60" i="23"/>
  <c r="B60" i="23"/>
  <c r="A60" i="23"/>
  <c r="G59" i="23"/>
  <c r="F59" i="23"/>
  <c r="E59" i="23"/>
  <c r="D59" i="23"/>
  <c r="C59" i="23"/>
  <c r="B59" i="23"/>
  <c r="A59" i="23"/>
  <c r="G58" i="23"/>
  <c r="F58" i="23"/>
  <c r="E58" i="23"/>
  <c r="D58" i="23"/>
  <c r="C58" i="23"/>
  <c r="B58" i="23"/>
  <c r="A58" i="23"/>
  <c r="G57" i="23"/>
  <c r="F57" i="23"/>
  <c r="E57" i="23"/>
  <c r="D57" i="23"/>
  <c r="C57" i="23"/>
  <c r="B57" i="23"/>
  <c r="A57" i="23"/>
  <c r="G56" i="23"/>
  <c r="F56" i="23"/>
  <c r="E56" i="23"/>
  <c r="D56" i="23"/>
  <c r="C56" i="23"/>
  <c r="B56" i="23"/>
  <c r="A56" i="23"/>
  <c r="G55" i="23"/>
  <c r="F55" i="23"/>
  <c r="E55" i="23"/>
  <c r="D55" i="23"/>
  <c r="C55" i="23"/>
  <c r="B55" i="23"/>
  <c r="A55" i="23"/>
  <c r="G54" i="23"/>
  <c r="F54" i="23"/>
  <c r="E54" i="23"/>
  <c r="D54" i="23"/>
  <c r="C54" i="23"/>
  <c r="B54" i="23"/>
  <c r="A54" i="23"/>
  <c r="G53" i="23"/>
  <c r="F53" i="23"/>
  <c r="E53" i="23"/>
  <c r="D53" i="23"/>
  <c r="C53" i="23"/>
  <c r="B53" i="23"/>
  <c r="A53" i="23"/>
  <c r="G52" i="23"/>
  <c r="F52" i="23"/>
  <c r="E52" i="23"/>
  <c r="D52" i="23"/>
  <c r="C52" i="23"/>
  <c r="B52" i="23"/>
  <c r="A52" i="23"/>
  <c r="G51" i="23"/>
  <c r="F51" i="23"/>
  <c r="E51" i="23"/>
  <c r="D51" i="23"/>
  <c r="C51" i="23"/>
  <c r="B51" i="23"/>
  <c r="A51" i="23"/>
  <c r="G50" i="23"/>
  <c r="F50" i="23"/>
  <c r="E50" i="23"/>
  <c r="D50" i="23"/>
  <c r="C50" i="23"/>
  <c r="B50" i="23"/>
  <c r="A50" i="23"/>
  <c r="G49" i="23"/>
  <c r="F49" i="23"/>
  <c r="E49" i="23"/>
  <c r="D49" i="23"/>
  <c r="C49" i="23"/>
  <c r="B49" i="23"/>
  <c r="A49" i="23"/>
  <c r="G48" i="23"/>
  <c r="F48" i="23"/>
  <c r="E48" i="23"/>
  <c r="D48" i="23"/>
  <c r="C48" i="23"/>
  <c r="B48" i="23"/>
  <c r="A48" i="23"/>
  <c r="G47" i="23"/>
  <c r="F47" i="23"/>
  <c r="E47" i="23"/>
  <c r="D47" i="23"/>
  <c r="C47" i="23"/>
  <c r="B47" i="23"/>
  <c r="A47" i="23"/>
  <c r="G46" i="23"/>
  <c r="F46" i="23"/>
  <c r="E46" i="23"/>
  <c r="D46" i="23"/>
  <c r="C46" i="23"/>
  <c r="B46" i="23"/>
  <c r="A46" i="23"/>
  <c r="G45" i="23"/>
  <c r="F45" i="23"/>
  <c r="E45" i="23"/>
  <c r="D45" i="23"/>
  <c r="C45" i="23"/>
  <c r="B45" i="23"/>
  <c r="A45" i="23"/>
  <c r="G44" i="23"/>
  <c r="F44" i="23"/>
  <c r="E44" i="23"/>
  <c r="D44" i="23"/>
  <c r="C44" i="23"/>
  <c r="B44" i="23"/>
  <c r="A44" i="23"/>
  <c r="G43" i="23"/>
  <c r="F43" i="23"/>
  <c r="E43" i="23"/>
  <c r="D43" i="23"/>
  <c r="C43" i="23"/>
  <c r="B43" i="23"/>
  <c r="A43" i="23"/>
  <c r="G42" i="23"/>
  <c r="F42" i="23"/>
  <c r="E42" i="23"/>
  <c r="D42" i="23"/>
  <c r="C42" i="23"/>
  <c r="B42" i="23"/>
  <c r="A42" i="23"/>
  <c r="G41" i="23"/>
  <c r="F41" i="23"/>
  <c r="E41" i="23"/>
  <c r="D41" i="23"/>
  <c r="C41" i="23"/>
  <c r="B41" i="23"/>
  <c r="A41" i="23"/>
  <c r="G40" i="23"/>
  <c r="F40" i="23"/>
  <c r="E40" i="23"/>
  <c r="D40" i="23"/>
  <c r="C40" i="23"/>
  <c r="B40" i="23"/>
  <c r="A40" i="23"/>
  <c r="G39" i="23"/>
  <c r="F39" i="23"/>
  <c r="E39" i="23"/>
  <c r="D39" i="23"/>
  <c r="C39" i="23"/>
  <c r="B39" i="23"/>
  <c r="A39" i="23"/>
  <c r="G38" i="23"/>
  <c r="F38" i="23"/>
  <c r="E38" i="23"/>
  <c r="D38" i="23"/>
  <c r="C38" i="23"/>
  <c r="B38" i="23"/>
  <c r="A38" i="23"/>
  <c r="G37" i="23"/>
  <c r="F37" i="23"/>
  <c r="E37" i="23"/>
  <c r="D37" i="23"/>
  <c r="C37" i="23"/>
  <c r="B37" i="23"/>
  <c r="A37" i="23"/>
  <c r="G36" i="23"/>
  <c r="F36" i="23"/>
  <c r="E36" i="23"/>
  <c r="D36" i="23"/>
  <c r="C36" i="23"/>
  <c r="B36" i="23"/>
  <c r="A36" i="23"/>
  <c r="G35" i="23"/>
  <c r="F35" i="23"/>
  <c r="E35" i="23"/>
  <c r="D35" i="23"/>
  <c r="C35" i="23"/>
  <c r="B35" i="23"/>
  <c r="A35" i="23"/>
  <c r="G34" i="23"/>
  <c r="F34" i="23"/>
  <c r="E34" i="23"/>
  <c r="D34" i="23"/>
  <c r="C34" i="23"/>
  <c r="B34" i="23"/>
  <c r="A34" i="23"/>
  <c r="G33" i="23"/>
  <c r="F33" i="23"/>
  <c r="E33" i="23"/>
  <c r="D33" i="23"/>
  <c r="C33" i="23"/>
  <c r="B33" i="23"/>
  <c r="A33" i="23"/>
  <c r="G32" i="23"/>
  <c r="F32" i="23"/>
  <c r="E32" i="23"/>
  <c r="D32" i="23"/>
  <c r="C32" i="23"/>
  <c r="B32" i="23"/>
  <c r="A32" i="23"/>
  <c r="G31" i="23"/>
  <c r="F31" i="23"/>
  <c r="E31" i="23"/>
  <c r="D31" i="23"/>
  <c r="C31" i="23"/>
  <c r="B31" i="23"/>
  <c r="A31" i="23"/>
  <c r="G30" i="23"/>
  <c r="F30" i="23"/>
  <c r="E30" i="23"/>
  <c r="D30" i="23"/>
  <c r="C30" i="23"/>
  <c r="B30" i="23"/>
  <c r="A30" i="23"/>
  <c r="G29" i="23"/>
  <c r="F29" i="23"/>
  <c r="E29" i="23"/>
  <c r="D29" i="23"/>
  <c r="C29" i="23"/>
  <c r="B29" i="23"/>
  <c r="A29" i="23"/>
  <c r="G28" i="23"/>
  <c r="F28" i="23"/>
  <c r="E28" i="23"/>
  <c r="D28" i="23"/>
  <c r="C28" i="23"/>
  <c r="B28" i="23"/>
  <c r="A28" i="23"/>
  <c r="G27" i="23"/>
  <c r="F27" i="23"/>
  <c r="E27" i="23"/>
  <c r="D27" i="23"/>
  <c r="C27" i="23"/>
  <c r="B27" i="23"/>
  <c r="A27" i="23"/>
  <c r="G26" i="23"/>
  <c r="F26" i="23"/>
  <c r="E26" i="23"/>
  <c r="D26" i="23"/>
  <c r="C26" i="23"/>
  <c r="B26" i="23"/>
  <c r="A26" i="23"/>
  <c r="G25" i="23"/>
  <c r="F25" i="23"/>
  <c r="E25" i="23"/>
  <c r="D25" i="23"/>
  <c r="C25" i="23"/>
  <c r="B25" i="23"/>
  <c r="A25" i="23"/>
  <c r="G24" i="23"/>
  <c r="F24" i="23"/>
  <c r="E24" i="23"/>
  <c r="D24" i="23"/>
  <c r="C24" i="23"/>
  <c r="B24" i="23"/>
  <c r="A24" i="23"/>
  <c r="G23" i="23"/>
  <c r="F23" i="23"/>
  <c r="E23" i="23"/>
  <c r="D23" i="23"/>
  <c r="C23" i="23"/>
  <c r="B23" i="23"/>
  <c r="A23" i="23"/>
  <c r="G22" i="23"/>
  <c r="F22" i="23"/>
  <c r="E22" i="23"/>
  <c r="D22" i="23"/>
  <c r="C22" i="23"/>
  <c r="B22" i="23"/>
  <c r="A22" i="23"/>
  <c r="G21" i="23"/>
  <c r="F21" i="23"/>
  <c r="E21" i="23"/>
  <c r="D21" i="23"/>
  <c r="C21" i="23"/>
  <c r="B21" i="23"/>
  <c r="A21" i="23"/>
  <c r="G20" i="23"/>
  <c r="F20" i="23"/>
  <c r="E20" i="23"/>
  <c r="D20" i="23"/>
  <c r="C20" i="23"/>
  <c r="B20" i="23"/>
  <c r="A20" i="23"/>
  <c r="G19" i="23"/>
  <c r="F19" i="23"/>
  <c r="E19" i="23"/>
  <c r="D19" i="23"/>
  <c r="C19" i="23"/>
  <c r="B19" i="23"/>
  <c r="A19" i="23"/>
  <c r="G18" i="23"/>
  <c r="F18" i="23"/>
  <c r="E18" i="23"/>
  <c r="D18" i="23"/>
  <c r="C18" i="23"/>
  <c r="B18" i="23"/>
  <c r="A18" i="23"/>
  <c r="G17" i="23"/>
  <c r="F17" i="23"/>
  <c r="E17" i="23"/>
  <c r="D17" i="23"/>
  <c r="C17" i="23"/>
  <c r="B17" i="23"/>
  <c r="A17" i="23"/>
  <c r="G16" i="23"/>
  <c r="F16" i="23"/>
  <c r="E16" i="23"/>
  <c r="D16" i="23"/>
  <c r="C16" i="23"/>
  <c r="B16" i="23"/>
  <c r="A16" i="23"/>
  <c r="G15" i="23"/>
  <c r="F15" i="23"/>
  <c r="E15" i="23"/>
  <c r="D15" i="23"/>
  <c r="C15" i="23"/>
  <c r="B15" i="23"/>
  <c r="A15" i="23"/>
  <c r="G14" i="23"/>
  <c r="F14" i="23"/>
  <c r="E14" i="23"/>
  <c r="D14" i="23"/>
  <c r="C14" i="23"/>
  <c r="B14" i="23"/>
  <c r="A14" i="23"/>
  <c r="G13" i="23"/>
  <c r="F13" i="23"/>
  <c r="E13" i="23"/>
  <c r="D13" i="23"/>
  <c r="C13" i="23"/>
  <c r="B13" i="23"/>
  <c r="A13" i="23"/>
  <c r="E7" i="20"/>
  <c r="E8" i="20" l="1"/>
  <c r="MD5" i="16"/>
  <c r="MC5" i="16"/>
  <c r="MB5" i="16"/>
  <c r="IE5" i="16" l="1"/>
  <c r="GH5" i="16" l="1"/>
  <c r="GG5" i="16"/>
  <c r="GF5" i="16"/>
  <c r="GE5" i="16"/>
  <c r="GD5" i="16"/>
  <c r="GC5" i="16"/>
  <c r="A11" i="23"/>
  <c r="Q65" i="14" l="1"/>
  <c r="A78" i="10"/>
  <c r="Q34" i="14"/>
  <c r="A37" i="14" s="1"/>
  <c r="A44" i="10" l="1"/>
  <c r="A51" i="14"/>
  <c r="A66" i="10" s="1"/>
  <c r="LZ5" i="16"/>
  <c r="G310" i="23"/>
  <c r="F310" i="23"/>
  <c r="E310" i="23"/>
  <c r="D310" i="23"/>
  <c r="C310" i="23"/>
  <c r="B310" i="23"/>
  <c r="A310" i="23"/>
  <c r="G309" i="23"/>
  <c r="F309" i="23"/>
  <c r="E309" i="23"/>
  <c r="D309" i="23"/>
  <c r="C309" i="23"/>
  <c r="B309" i="23"/>
  <c r="A309" i="23"/>
  <c r="G308" i="23"/>
  <c r="F308" i="23"/>
  <c r="E308" i="23"/>
  <c r="D308" i="23"/>
  <c r="C308" i="23"/>
  <c r="B308" i="23"/>
  <c r="A308" i="23"/>
  <c r="G307" i="23"/>
  <c r="F307" i="23"/>
  <c r="E307" i="23"/>
  <c r="D307" i="23"/>
  <c r="C307" i="23"/>
  <c r="B307" i="23"/>
  <c r="A307" i="23"/>
  <c r="G306" i="23"/>
  <c r="F306" i="23"/>
  <c r="E306" i="23"/>
  <c r="D306" i="23"/>
  <c r="C306" i="23"/>
  <c r="B306" i="23"/>
  <c r="A306" i="23"/>
  <c r="G305" i="23"/>
  <c r="F305" i="23"/>
  <c r="E305" i="23"/>
  <c r="D305" i="23"/>
  <c r="C305" i="23"/>
  <c r="B305" i="23"/>
  <c r="A305" i="23"/>
  <c r="G304" i="23"/>
  <c r="F304" i="23"/>
  <c r="E304" i="23"/>
  <c r="D304" i="23"/>
  <c r="C304" i="23"/>
  <c r="B304" i="23"/>
  <c r="A304" i="23"/>
  <c r="G303" i="23"/>
  <c r="F303" i="23"/>
  <c r="E303" i="23"/>
  <c r="D303" i="23"/>
  <c r="C303" i="23"/>
  <c r="B303" i="23"/>
  <c r="A303" i="23"/>
  <c r="G11" i="23"/>
  <c r="F11" i="23"/>
  <c r="E11" i="23"/>
  <c r="D11" i="23"/>
  <c r="C11" i="23"/>
  <c r="B11" i="23"/>
  <c r="E5" i="23"/>
  <c r="E4" i="23"/>
  <c r="E6" i="20"/>
  <c r="V31" i="14" s="1"/>
  <c r="C52" i="17"/>
  <c r="A144" i="11" l="1"/>
  <c r="A122" i="11"/>
  <c r="J25" i="10"/>
  <c r="V30" i="14"/>
  <c r="J24" i="10" s="1"/>
  <c r="E6" i="23"/>
  <c r="E8" i="23"/>
  <c r="AE5" i="16" s="1"/>
  <c r="C55" i="17"/>
  <c r="M9" i="14" s="1"/>
  <c r="C54" i="17"/>
  <c r="M8" i="14" s="1"/>
  <c r="A119" i="13"/>
  <c r="A97" i="13"/>
  <c r="C5" i="16" l="1"/>
  <c r="D5" i="16"/>
  <c r="C57" i="17" l="1"/>
  <c r="C58" i="17" s="1"/>
  <c r="C59" i="17" s="1"/>
  <c r="C60" i="17" s="1"/>
  <c r="J37" i="11"/>
  <c r="C18" i="21"/>
  <c r="C17" i="21"/>
  <c r="C16" i="21"/>
  <c r="C15" i="21"/>
  <c r="F18" i="21"/>
  <c r="F17" i="21"/>
  <c r="F16" i="21"/>
  <c r="F15" i="21"/>
  <c r="F14" i="21"/>
  <c r="F13" i="21"/>
  <c r="F12" i="21"/>
  <c r="F11" i="21"/>
  <c r="F10" i="21"/>
  <c r="F9" i="21"/>
  <c r="F8" i="21"/>
  <c r="F7" i="21"/>
  <c r="F6" i="21"/>
  <c r="D18" i="21"/>
  <c r="D17" i="21"/>
  <c r="D16" i="21"/>
  <c r="D15" i="21"/>
  <c r="D14" i="21"/>
  <c r="D13" i="21"/>
  <c r="D12" i="21"/>
  <c r="D11" i="21"/>
  <c r="D10" i="21"/>
  <c r="D9" i="21"/>
  <c r="D8" i="21"/>
  <c r="D7" i="21"/>
  <c r="D6" i="21"/>
  <c r="K48" i="10"/>
  <c r="GB5" i="16"/>
  <c r="FZ5" i="16"/>
  <c r="GA5" i="16"/>
  <c r="FY5" i="16"/>
  <c r="ET5" i="16"/>
  <c r="ES5" i="16"/>
  <c r="S161" i="10"/>
  <c r="R161" i="10"/>
  <c r="S160" i="10"/>
  <c r="R160" i="10"/>
  <c r="S159" i="10"/>
  <c r="R159" i="10"/>
  <c r="S158" i="10"/>
  <c r="R158" i="10"/>
  <c r="S157" i="10"/>
  <c r="R157" i="10"/>
  <c r="S156" i="10"/>
  <c r="R156" i="10"/>
  <c r="S155" i="10"/>
  <c r="R155" i="10"/>
  <c r="S154" i="10"/>
  <c r="R154" i="10"/>
  <c r="S153" i="10"/>
  <c r="R153" i="10"/>
  <c r="S152" i="10"/>
  <c r="R152" i="10"/>
  <c r="S151" i="10"/>
  <c r="R151" i="10"/>
  <c r="S150" i="10"/>
  <c r="R150" i="10"/>
  <c r="S149" i="10"/>
  <c r="R149" i="10"/>
  <c r="S148" i="10"/>
  <c r="R148" i="10"/>
  <c r="S147" i="10"/>
  <c r="R147" i="10"/>
  <c r="S145" i="10"/>
  <c r="R145" i="10"/>
  <c r="R146" i="10"/>
  <c r="S141" i="10"/>
  <c r="R141" i="10"/>
  <c r="S140" i="10"/>
  <c r="R140" i="10"/>
  <c r="S139" i="10"/>
  <c r="R139" i="10"/>
  <c r="S138" i="10"/>
  <c r="R138" i="10"/>
  <c r="S137" i="10"/>
  <c r="R137" i="10"/>
  <c r="S136" i="10"/>
  <c r="R136" i="10"/>
  <c r="S135" i="10"/>
  <c r="R135" i="10"/>
  <c r="S134" i="10"/>
  <c r="R134" i="10"/>
  <c r="S133" i="10"/>
  <c r="R133" i="10"/>
  <c r="S132" i="10"/>
  <c r="R132" i="10"/>
  <c r="S131" i="10"/>
  <c r="R131" i="10"/>
  <c r="S130" i="10"/>
  <c r="R130" i="10"/>
  <c r="S129" i="10"/>
  <c r="R129" i="10"/>
  <c r="S128" i="10"/>
  <c r="R128" i="10"/>
  <c r="S127" i="10"/>
  <c r="R127" i="10"/>
  <c r="S126" i="10"/>
  <c r="R126" i="10"/>
  <c r="S125" i="10"/>
  <c r="R125" i="10"/>
  <c r="S124" i="10"/>
  <c r="R124" i="10"/>
  <c r="S123" i="10"/>
  <c r="R123" i="10"/>
  <c r="S122" i="10"/>
  <c r="R122" i="10"/>
  <c r="S121" i="10"/>
  <c r="R121" i="10"/>
  <c r="S120" i="10"/>
  <c r="R120" i="10"/>
  <c r="S119" i="10"/>
  <c r="R119" i="10"/>
  <c r="S118" i="10"/>
  <c r="R118" i="10"/>
  <c r="S117" i="10"/>
  <c r="R117" i="10"/>
  <c r="S116" i="10"/>
  <c r="R116" i="10"/>
  <c r="S110" i="10"/>
  <c r="R110" i="10"/>
  <c r="S109" i="10"/>
  <c r="R109" i="10"/>
  <c r="S108" i="10"/>
  <c r="R108" i="10"/>
  <c r="S107" i="10"/>
  <c r="R107" i="10"/>
  <c r="S106" i="10"/>
  <c r="R106" i="10"/>
  <c r="S105" i="10"/>
  <c r="R105" i="10"/>
  <c r="S104" i="10"/>
  <c r="R104" i="10"/>
  <c r="S103" i="10"/>
  <c r="R103" i="10"/>
  <c r="S102" i="10"/>
  <c r="R102" i="10"/>
  <c r="S101" i="10"/>
  <c r="R101" i="10"/>
  <c r="S100" i="10"/>
  <c r="R100" i="10"/>
  <c r="S99" i="10"/>
  <c r="R99" i="10"/>
  <c r="S98" i="10"/>
  <c r="R98" i="10"/>
  <c r="E5" i="20"/>
  <c r="E4" i="20"/>
  <c r="K126" i="11"/>
  <c r="K101" i="13"/>
  <c r="R28" i="10" l="1"/>
  <c r="S97" i="10"/>
  <c r="R97" i="10"/>
  <c r="S96" i="10"/>
  <c r="R96" i="10"/>
  <c r="S95" i="10"/>
  <c r="R95" i="10"/>
  <c r="S94" i="10"/>
  <c r="R94" i="10"/>
  <c r="S93" i="10"/>
  <c r="R93" i="10"/>
  <c r="S92" i="10"/>
  <c r="R92" i="10"/>
  <c r="S91" i="10"/>
  <c r="R91" i="10"/>
  <c r="S90" i="10"/>
  <c r="R90" i="10"/>
  <c r="I106" i="13"/>
  <c r="I105" i="13"/>
  <c r="I104" i="13"/>
  <c r="I103" i="13"/>
  <c r="I102" i="13"/>
  <c r="I101" i="13"/>
  <c r="A89" i="13"/>
  <c r="S87" i="13"/>
  <c r="AG87" i="13" s="1"/>
  <c r="S86" i="13"/>
  <c r="AG86" i="13" s="1"/>
  <c r="S85" i="13"/>
  <c r="AI85" i="13" s="1"/>
  <c r="R87" i="13"/>
  <c r="AF87" i="13" s="1"/>
  <c r="R86" i="13"/>
  <c r="AF86" i="13" s="1"/>
  <c r="R85" i="13"/>
  <c r="AH85" i="13" s="1"/>
  <c r="S84" i="13"/>
  <c r="AI84" i="13" s="1"/>
  <c r="R84" i="13"/>
  <c r="AH84" i="13" s="1"/>
  <c r="S83" i="13"/>
  <c r="AI83" i="13" s="1"/>
  <c r="S82" i="13"/>
  <c r="AI82" i="13" s="1"/>
  <c r="R83" i="13"/>
  <c r="AH83" i="13" s="1"/>
  <c r="R82" i="13"/>
  <c r="AH82" i="13" s="1"/>
  <c r="S81" i="13"/>
  <c r="AI81" i="13" s="1"/>
  <c r="R81" i="13"/>
  <c r="AH81" i="13" s="1"/>
  <c r="S78" i="13"/>
  <c r="S79" i="13"/>
  <c r="S80" i="13"/>
  <c r="S77" i="13"/>
  <c r="R78" i="13"/>
  <c r="R79" i="13"/>
  <c r="R80" i="13"/>
  <c r="R77" i="13"/>
  <c r="R76" i="13"/>
  <c r="S69" i="13"/>
  <c r="AE69" i="13" s="1"/>
  <c r="S70" i="13"/>
  <c r="AE70" i="13" s="1"/>
  <c r="S71" i="13"/>
  <c r="AE71" i="13" s="1"/>
  <c r="S72" i="13"/>
  <c r="AE72" i="13" s="1"/>
  <c r="S73" i="13"/>
  <c r="AA73" i="13" s="1"/>
  <c r="S74" i="13"/>
  <c r="AA74" i="13" s="1"/>
  <c r="S75" i="13"/>
  <c r="AE75" i="13" s="1"/>
  <c r="S76" i="13"/>
  <c r="R69" i="13"/>
  <c r="AD69" i="13" s="1"/>
  <c r="R70" i="13"/>
  <c r="AD70" i="13" s="1"/>
  <c r="R71" i="13"/>
  <c r="AD71" i="13" s="1"/>
  <c r="R72" i="13"/>
  <c r="AD72" i="13" s="1"/>
  <c r="R73" i="13"/>
  <c r="Z73" i="13" s="1"/>
  <c r="R74" i="13"/>
  <c r="Z74" i="13" s="1"/>
  <c r="R75" i="13"/>
  <c r="AD75" i="13" s="1"/>
  <c r="S63" i="13"/>
  <c r="S64" i="13"/>
  <c r="S65" i="13"/>
  <c r="R63" i="13"/>
  <c r="R64" i="13"/>
  <c r="R65" i="13"/>
  <c r="S58" i="13"/>
  <c r="S59" i="13"/>
  <c r="S60" i="13"/>
  <c r="S61" i="13"/>
  <c r="S62" i="13"/>
  <c r="R59" i="13"/>
  <c r="R60" i="13"/>
  <c r="R61" i="13"/>
  <c r="R62" i="13"/>
  <c r="R58" i="13"/>
  <c r="S57" i="13"/>
  <c r="R57" i="13"/>
  <c r="S56" i="13"/>
  <c r="R56" i="13"/>
  <c r="S55" i="13"/>
  <c r="R55" i="13"/>
  <c r="S54" i="13"/>
  <c r="R54" i="13"/>
  <c r="S53" i="13"/>
  <c r="R53" i="13"/>
  <c r="S52" i="13"/>
  <c r="R52" i="13"/>
  <c r="S51" i="13"/>
  <c r="R51" i="13"/>
  <c r="S50" i="13"/>
  <c r="R50" i="13"/>
  <c r="S49" i="13"/>
  <c r="R49" i="13"/>
  <c r="S48" i="13"/>
  <c r="R48" i="13"/>
  <c r="S47" i="13"/>
  <c r="R47" i="13"/>
  <c r="S46" i="13"/>
  <c r="R46" i="13"/>
  <c r="S45" i="13"/>
  <c r="R45" i="13"/>
  <c r="J23" i="13"/>
  <c r="J22" i="13"/>
  <c r="J21" i="11"/>
  <c r="J20" i="11"/>
  <c r="I131" i="11"/>
  <c r="I130" i="11"/>
  <c r="I129" i="11"/>
  <c r="I128" i="11"/>
  <c r="I127" i="11"/>
  <c r="I126" i="11"/>
  <c r="A114" i="11"/>
  <c r="S106" i="11"/>
  <c r="AO106" i="11" s="1"/>
  <c r="S107" i="11"/>
  <c r="AO107" i="11" s="1"/>
  <c r="S108" i="11"/>
  <c r="AO108" i="11" s="1"/>
  <c r="S109" i="11"/>
  <c r="S110" i="11"/>
  <c r="S111" i="11"/>
  <c r="S112" i="11"/>
  <c r="R106" i="11"/>
  <c r="AN106" i="11" s="1"/>
  <c r="R107" i="11"/>
  <c r="AN107" i="11" s="1"/>
  <c r="R108" i="11"/>
  <c r="AN108" i="11" s="1"/>
  <c r="R109" i="11"/>
  <c r="R110" i="11"/>
  <c r="R111" i="11"/>
  <c r="R112" i="11"/>
  <c r="S103" i="11"/>
  <c r="S104" i="11"/>
  <c r="AA104" i="11" s="1"/>
  <c r="S105" i="11"/>
  <c r="AC105" i="11" s="1"/>
  <c r="R103" i="11"/>
  <c r="R104" i="11"/>
  <c r="Z104" i="11" s="1"/>
  <c r="R105" i="11"/>
  <c r="AB105" i="11" s="1"/>
  <c r="S96" i="11"/>
  <c r="AI96" i="11" s="1"/>
  <c r="S97" i="11"/>
  <c r="AI97" i="11" s="1"/>
  <c r="S98" i="11"/>
  <c r="AI98" i="11" s="1"/>
  <c r="S99" i="11"/>
  <c r="AI99" i="11" s="1"/>
  <c r="S100" i="11"/>
  <c r="AI100" i="11" s="1"/>
  <c r="S101" i="11"/>
  <c r="AI101" i="11" s="1"/>
  <c r="S102" i="11"/>
  <c r="AI102" i="11" s="1"/>
  <c r="R96" i="11"/>
  <c r="AH96" i="11" s="1"/>
  <c r="R97" i="11"/>
  <c r="AH97" i="11" s="1"/>
  <c r="R98" i="11"/>
  <c r="AH98" i="11" s="1"/>
  <c r="R99" i="11"/>
  <c r="AH99" i="11" s="1"/>
  <c r="R100" i="11"/>
  <c r="AH100" i="11" s="1"/>
  <c r="R101" i="11"/>
  <c r="AH101" i="11" s="1"/>
  <c r="R102" i="11"/>
  <c r="AH102" i="11" s="1"/>
  <c r="S89" i="11"/>
  <c r="AS89" i="11" s="1"/>
  <c r="S90" i="11"/>
  <c r="AS90" i="11" s="1"/>
  <c r="S91" i="11"/>
  <c r="AS91" i="11" s="1"/>
  <c r="S92" i="11"/>
  <c r="S93" i="11"/>
  <c r="S94" i="11"/>
  <c r="S95" i="11"/>
  <c r="R89" i="11"/>
  <c r="AR89" i="11" s="1"/>
  <c r="R90" i="11"/>
  <c r="AR90" i="11" s="1"/>
  <c r="R91" i="11"/>
  <c r="AR91" i="11" s="1"/>
  <c r="R92" i="11"/>
  <c r="R93" i="11"/>
  <c r="R94" i="11"/>
  <c r="R95" i="11"/>
  <c r="S88" i="11"/>
  <c r="AU88" i="11" s="1"/>
  <c r="R88" i="11"/>
  <c r="AT88" i="11" s="1"/>
  <c r="S85" i="11"/>
  <c r="S86" i="11"/>
  <c r="AU86" i="11" s="1"/>
  <c r="S87" i="11"/>
  <c r="AU87" i="11" s="1"/>
  <c r="R85" i="11"/>
  <c r="R86" i="11"/>
  <c r="AT86" i="11" s="1"/>
  <c r="R87" i="11"/>
  <c r="AT87" i="11" s="1"/>
  <c r="S83" i="11"/>
  <c r="S84" i="11"/>
  <c r="S82" i="11"/>
  <c r="R83" i="11"/>
  <c r="R84" i="11"/>
  <c r="R82" i="11"/>
  <c r="R78" i="11"/>
  <c r="AP78" i="11" s="1"/>
  <c r="S77" i="11"/>
  <c r="AQ77" i="11" s="1"/>
  <c r="S78" i="11"/>
  <c r="AQ78" i="11" s="1"/>
  <c r="S76" i="11"/>
  <c r="AQ76" i="11" s="1"/>
  <c r="R77" i="11"/>
  <c r="AP77" i="11" s="1"/>
  <c r="R76" i="11"/>
  <c r="AP76" i="11" s="1"/>
  <c r="S72" i="11"/>
  <c r="AQ72" i="11" s="1"/>
  <c r="S73" i="11"/>
  <c r="AQ73" i="11" s="1"/>
  <c r="S74" i="11"/>
  <c r="AQ74" i="11" s="1"/>
  <c r="S75" i="11"/>
  <c r="AQ75" i="11" s="1"/>
  <c r="R72" i="11"/>
  <c r="AP72" i="11" s="1"/>
  <c r="R73" i="11"/>
  <c r="AP73" i="11" s="1"/>
  <c r="R74" i="11"/>
  <c r="AP74" i="11" s="1"/>
  <c r="R75" i="11"/>
  <c r="AP75" i="11" s="1"/>
  <c r="S69" i="11"/>
  <c r="AC69" i="11" s="1"/>
  <c r="S70" i="11"/>
  <c r="S71" i="11"/>
  <c r="R69" i="11"/>
  <c r="AB69" i="11" s="1"/>
  <c r="R70" i="11"/>
  <c r="R71" i="11"/>
  <c r="S67" i="11"/>
  <c r="S68" i="11"/>
  <c r="R67" i="11"/>
  <c r="R68" i="11"/>
  <c r="S59" i="11"/>
  <c r="S60" i="11"/>
  <c r="S61" i="11"/>
  <c r="S62" i="11"/>
  <c r="S63" i="11"/>
  <c r="S64" i="11"/>
  <c r="S65" i="11"/>
  <c r="S66" i="11"/>
  <c r="R59" i="11"/>
  <c r="R60" i="11"/>
  <c r="R61" i="11"/>
  <c r="R62" i="11"/>
  <c r="R63" i="11"/>
  <c r="R64" i="11"/>
  <c r="R65" i="11"/>
  <c r="R66" i="11"/>
  <c r="S52" i="11"/>
  <c r="S53" i="11"/>
  <c r="S54" i="11"/>
  <c r="S55" i="11"/>
  <c r="S56" i="11"/>
  <c r="S57" i="11"/>
  <c r="S58" i="11"/>
  <c r="S51" i="11"/>
  <c r="R52" i="11"/>
  <c r="R53" i="11"/>
  <c r="R54" i="11"/>
  <c r="R55" i="11"/>
  <c r="R56" i="11"/>
  <c r="R57" i="11"/>
  <c r="R58" i="11"/>
  <c r="R51" i="11"/>
  <c r="J22" i="11"/>
  <c r="A163" i="10"/>
  <c r="S146" i="10"/>
  <c r="S115" i="10"/>
  <c r="S114" i="10"/>
  <c r="R115" i="10"/>
  <c r="R114" i="10"/>
  <c r="I53" i="10"/>
  <c r="I52" i="10"/>
  <c r="I51" i="10"/>
  <c r="I50" i="10"/>
  <c r="I49" i="10"/>
  <c r="I48" i="10"/>
  <c r="MA5" i="16"/>
  <c r="LY5" i="16"/>
  <c r="LX5" i="16"/>
  <c r="LW5" i="16"/>
  <c r="LV5" i="16"/>
  <c r="LU5" i="16"/>
  <c r="LT5" i="16"/>
  <c r="LS5" i="16"/>
  <c r="LR5" i="16"/>
  <c r="LQ5" i="16"/>
  <c r="LP5" i="16"/>
  <c r="LO5" i="16"/>
  <c r="LN5" i="16"/>
  <c r="LM5" i="16"/>
  <c r="LL5" i="16"/>
  <c r="LK5" i="16"/>
  <c r="LJ5" i="16"/>
  <c r="LI5" i="16"/>
  <c r="LH5" i="16"/>
  <c r="LG5" i="16"/>
  <c r="LF5" i="16"/>
  <c r="LE5" i="16"/>
  <c r="LD5" i="16"/>
  <c r="LC5" i="16"/>
  <c r="LB5" i="16"/>
  <c r="LA5" i="16"/>
  <c r="KZ5" i="16"/>
  <c r="KY5" i="16"/>
  <c r="KX5" i="16"/>
  <c r="KW5" i="16"/>
  <c r="KV5" i="16"/>
  <c r="KU5" i="16"/>
  <c r="KT5" i="16"/>
  <c r="KS5" i="16"/>
  <c r="HJ5" i="16" s="1"/>
  <c r="KR5" i="16"/>
  <c r="HI5" i="16" s="1"/>
  <c r="KQ5" i="16"/>
  <c r="HH5" i="16" s="1"/>
  <c r="KP5" i="16"/>
  <c r="HG5" i="16" s="1"/>
  <c r="KO5" i="16"/>
  <c r="HF5" i="16" s="1"/>
  <c r="KN5" i="16"/>
  <c r="HE5" i="16" s="1"/>
  <c r="KM5" i="16"/>
  <c r="KL5" i="16"/>
  <c r="KK5" i="16"/>
  <c r="KJ5" i="16"/>
  <c r="KI5" i="16"/>
  <c r="KH5" i="16"/>
  <c r="KG5" i="16"/>
  <c r="HN5" i="16" s="1"/>
  <c r="KF5" i="16"/>
  <c r="HM5" i="16" s="1"/>
  <c r="KE5" i="16"/>
  <c r="KD5" i="16"/>
  <c r="KC5" i="16"/>
  <c r="KB5" i="16"/>
  <c r="KA5" i="16"/>
  <c r="JZ5" i="16"/>
  <c r="JY5" i="16"/>
  <c r="JX5" i="16"/>
  <c r="JW5" i="16"/>
  <c r="JV5" i="16"/>
  <c r="JU5" i="16"/>
  <c r="JT5" i="16"/>
  <c r="JS5" i="16"/>
  <c r="HD5" i="16" s="1"/>
  <c r="JR5" i="16"/>
  <c r="HC5" i="16" s="1"/>
  <c r="JQ5" i="16"/>
  <c r="HB5" i="16" s="1"/>
  <c r="JP5" i="16"/>
  <c r="HA5" i="16" s="1"/>
  <c r="JO5" i="16"/>
  <c r="GZ5" i="16" s="1"/>
  <c r="JN5" i="16"/>
  <c r="GY5" i="16" s="1"/>
  <c r="JM5" i="16"/>
  <c r="GX5" i="16" s="1"/>
  <c r="JL5" i="16"/>
  <c r="GW5" i="16" s="1"/>
  <c r="JK5" i="16"/>
  <c r="GV5" i="16" s="1"/>
  <c r="JJ5" i="16"/>
  <c r="GU5" i="16" s="1"/>
  <c r="JI5" i="16"/>
  <c r="GT5" i="16" s="1"/>
  <c r="JH5" i="16"/>
  <c r="GS5" i="16" s="1"/>
  <c r="JG5" i="16"/>
  <c r="GR5" i="16" s="1"/>
  <c r="JF5" i="16"/>
  <c r="GQ5" i="16" s="1"/>
  <c r="JE5" i="16"/>
  <c r="JD5" i="16"/>
  <c r="JC5" i="16"/>
  <c r="JB5" i="16"/>
  <c r="JA5" i="16"/>
  <c r="IZ5" i="16"/>
  <c r="IY5" i="16"/>
  <c r="IX5" i="16"/>
  <c r="IW5" i="16"/>
  <c r="IV5" i="16"/>
  <c r="IU5" i="16"/>
  <c r="IT5" i="16"/>
  <c r="IS5" i="16"/>
  <c r="IR5" i="16"/>
  <c r="IQ5" i="16"/>
  <c r="IP5" i="16"/>
  <c r="IO5" i="16"/>
  <c r="IN5" i="16"/>
  <c r="IM5" i="16"/>
  <c r="IL5" i="16"/>
  <c r="IK5" i="16"/>
  <c r="IJ5" i="16"/>
  <c r="R26" i="10" l="1"/>
  <c r="AE92" i="11"/>
  <c r="AM92" i="11"/>
  <c r="AD92" i="11"/>
  <c r="AL92" i="11"/>
  <c r="AF93" i="11"/>
  <c r="AF66" i="11" s="1"/>
  <c r="AF65" i="11" s="1"/>
  <c r="J29" i="11" s="1"/>
  <c r="MS5" i="16" s="1"/>
  <c r="AL103" i="11"/>
  <c r="Z103" i="11"/>
  <c r="Z66" i="11" s="1"/>
  <c r="AE95" i="11"/>
  <c r="AM95" i="11"/>
  <c r="AK95" i="11"/>
  <c r="AL95" i="11"/>
  <c r="AD95" i="11"/>
  <c r="AJ95" i="11"/>
  <c r="AE94" i="11"/>
  <c r="AK94" i="11"/>
  <c r="AJ94" i="11"/>
  <c r="AD94" i="11"/>
  <c r="AG93" i="11"/>
  <c r="AG66" i="11" s="1"/>
  <c r="AG65" i="11" s="1"/>
  <c r="O29" i="11" s="1"/>
  <c r="MT5" i="16" s="1"/>
  <c r="AA103" i="11"/>
  <c r="AA66" i="11" s="1"/>
  <c r="AM103" i="11"/>
  <c r="R27" i="10"/>
  <c r="AC76" i="13"/>
  <c r="AC63" i="13" s="1"/>
  <c r="AC62" i="13" s="1"/>
  <c r="O28" i="13" s="1"/>
  <c r="NL5" i="16" s="1"/>
  <c r="AB76" i="13"/>
  <c r="AB63" i="13" s="1"/>
  <c r="AB62" i="13" s="1"/>
  <c r="J28" i="13" s="1"/>
  <c r="NK5" i="16" s="1"/>
  <c r="AO66" i="11"/>
  <c r="AN66" i="11"/>
  <c r="AC66" i="11"/>
  <c r="AB66" i="11"/>
  <c r="AH66" i="11"/>
  <c r="AI66" i="11"/>
  <c r="AS66" i="11"/>
  <c r="AG63" i="13"/>
  <c r="AR66" i="11"/>
  <c r="AF63" i="13"/>
  <c r="AU66" i="11"/>
  <c r="AI63" i="13"/>
  <c r="AH63" i="13"/>
  <c r="AT66" i="11"/>
  <c r="AA63" i="13"/>
  <c r="Z63" i="13"/>
  <c r="AE63" i="13"/>
  <c r="AQ66" i="11"/>
  <c r="AD63" i="13"/>
  <c r="AP66" i="11"/>
  <c r="I59" i="14"/>
  <c r="EP5" i="16" s="1"/>
  <c r="M59" i="14"/>
  <c r="EQ5" i="16" s="1"/>
  <c r="FX5" i="16"/>
  <c r="FW5" i="16"/>
  <c r="FV5" i="16"/>
  <c r="FU5" i="16"/>
  <c r="FT5" i="16"/>
  <c r="FS5" i="16"/>
  <c r="FR5" i="16"/>
  <c r="FQ5" i="16"/>
  <c r="FP5" i="16"/>
  <c r="FO5" i="16"/>
  <c r="FN5" i="16"/>
  <c r="FM5" i="16"/>
  <c r="FL5" i="16"/>
  <c r="FK5" i="16"/>
  <c r="FJ5" i="16"/>
  <c r="FI5" i="16"/>
  <c r="FH5" i="16"/>
  <c r="FG5" i="16"/>
  <c r="FF5" i="16"/>
  <c r="FE5" i="16"/>
  <c r="FD5" i="16"/>
  <c r="FC5" i="16"/>
  <c r="FB5" i="16"/>
  <c r="FA5" i="16"/>
  <c r="EZ5" i="16"/>
  <c r="EY5" i="16"/>
  <c r="EX5" i="16"/>
  <c r="EW5" i="16"/>
  <c r="EV5" i="16"/>
  <c r="EU5" i="16"/>
  <c r="EN5" i="16"/>
  <c r="EM5" i="16"/>
  <c r="EL5" i="16"/>
  <c r="EJ5" i="16"/>
  <c r="EI5" i="16"/>
  <c r="EH5" i="16"/>
  <c r="EF5" i="16"/>
  <c r="EE5" i="16"/>
  <c r="ED5" i="16"/>
  <c r="EB5" i="16"/>
  <c r="EA5" i="16"/>
  <c r="DZ5" i="16"/>
  <c r="DX5" i="16"/>
  <c r="DW5" i="16"/>
  <c r="DV5" i="16"/>
  <c r="DT5" i="16"/>
  <c r="DO5" i="16"/>
  <c r="DN5" i="16"/>
  <c r="DM5" i="16"/>
  <c r="DL5" i="16"/>
  <c r="DK5" i="16"/>
  <c r="DI5" i="16"/>
  <c r="DH5" i="16"/>
  <c r="DG5" i="16"/>
  <c r="DF5" i="16"/>
  <c r="DE5" i="16"/>
  <c r="DD5" i="16"/>
  <c r="DB5" i="16"/>
  <c r="DA5" i="16"/>
  <c r="CZ5" i="16"/>
  <c r="CY5" i="16"/>
  <c r="CX5" i="16"/>
  <c r="CW5" i="16"/>
  <c r="CU5" i="16"/>
  <c r="CT5" i="16"/>
  <c r="CS5" i="16"/>
  <c r="CR5" i="16"/>
  <c r="CQ5" i="16"/>
  <c r="CO5" i="16"/>
  <c r="CN5" i="16"/>
  <c r="CM5" i="16"/>
  <c r="CL5" i="16"/>
  <c r="CK5" i="16"/>
  <c r="CI5" i="16"/>
  <c r="CH5" i="16"/>
  <c r="CG5" i="16"/>
  <c r="CF5" i="16"/>
  <c r="CE5" i="16"/>
  <c r="CA5" i="16"/>
  <c r="BZ5" i="16"/>
  <c r="BW5" i="16"/>
  <c r="BV5" i="16"/>
  <c r="BU5" i="16"/>
  <c r="BT5" i="16"/>
  <c r="BS5" i="16"/>
  <c r="BR5" i="16"/>
  <c r="BQ5" i="16"/>
  <c r="BP5" i="16"/>
  <c r="BO5" i="16"/>
  <c r="BN5" i="16"/>
  <c r="BC5" i="16"/>
  <c r="BB5" i="16"/>
  <c r="BA5" i="16"/>
  <c r="AY5" i="16"/>
  <c r="AZ5" i="16"/>
  <c r="AX5" i="16"/>
  <c r="AW5" i="16"/>
  <c r="AV5" i="16"/>
  <c r="AU5" i="16"/>
  <c r="AT5" i="16"/>
  <c r="AS5" i="16"/>
  <c r="AR5" i="16"/>
  <c r="AQ5" i="16"/>
  <c r="AP5" i="16"/>
  <c r="AD5" i="16"/>
  <c r="AA5" i="16"/>
  <c r="Z5" i="16"/>
  <c r="AC5" i="16"/>
  <c r="U5" i="16"/>
  <c r="T5" i="16"/>
  <c r="S5" i="16"/>
  <c r="R5" i="16"/>
  <c r="Q5" i="16"/>
  <c r="P5" i="16"/>
  <c r="O5" i="16"/>
  <c r="N5" i="16"/>
  <c r="M5" i="16"/>
  <c r="L5" i="16"/>
  <c r="K5" i="16"/>
  <c r="J5" i="16"/>
  <c r="I5" i="16"/>
  <c r="H5" i="16"/>
  <c r="G5" i="16"/>
  <c r="E58" i="14"/>
  <c r="EK5" i="16" s="1"/>
  <c r="E57" i="14"/>
  <c r="EG5" i="16" s="1"/>
  <c r="E56" i="14"/>
  <c r="EC5" i="16" s="1"/>
  <c r="E55" i="14"/>
  <c r="DY5" i="16" s="1"/>
  <c r="E54" i="14"/>
  <c r="DU5" i="16" s="1"/>
  <c r="I47" i="14"/>
  <c r="G47" i="14"/>
  <c r="DJ5" i="16"/>
  <c r="DC5" i="16"/>
  <c r="CV5" i="16"/>
  <c r="CP5" i="16"/>
  <c r="CJ5" i="16"/>
  <c r="E41" i="14"/>
  <c r="CD5" i="16" s="1"/>
  <c r="E40" i="14"/>
  <c r="E47" i="14" l="1"/>
  <c r="AG62" i="13"/>
  <c r="O30" i="13" s="1"/>
  <c r="NP5" i="16" s="1"/>
  <c r="AA62" i="13"/>
  <c r="O27" i="13" s="1"/>
  <c r="NJ5" i="16" s="1"/>
  <c r="AI62" i="13"/>
  <c r="O31" i="13" s="1"/>
  <c r="NR5" i="16" s="1"/>
  <c r="AD62" i="13"/>
  <c r="J29" i="13" s="1"/>
  <c r="NM5" i="16" s="1"/>
  <c r="AE62" i="13"/>
  <c r="O29" i="13" s="1"/>
  <c r="NN5" i="16" s="1"/>
  <c r="Z62" i="13"/>
  <c r="J27" i="13" s="1"/>
  <c r="NI5" i="16" s="1"/>
  <c r="AH62" i="13"/>
  <c r="J31" i="13" s="1"/>
  <c r="NQ5" i="16" s="1"/>
  <c r="AF62" i="13"/>
  <c r="J30" i="13" s="1"/>
  <c r="NO5" i="16" s="1"/>
  <c r="AI65" i="11"/>
  <c r="O30" i="11" s="1"/>
  <c r="MV5" i="16" s="1"/>
  <c r="AN65" i="11"/>
  <c r="J33" i="11" s="1"/>
  <c r="NA5" i="16" s="1"/>
  <c r="AS65" i="11"/>
  <c r="O35" i="11" s="1"/>
  <c r="NF5" i="16" s="1"/>
  <c r="AH65" i="11"/>
  <c r="J30" i="11" s="1"/>
  <c r="MU5" i="16" s="1"/>
  <c r="AO65" i="11"/>
  <c r="O33" i="11" s="1"/>
  <c r="NB5" i="16" s="1"/>
  <c r="AR65" i="11"/>
  <c r="J35" i="11" s="1"/>
  <c r="NE5" i="16" s="1"/>
  <c r="Z65" i="11"/>
  <c r="J26" i="11" s="1"/>
  <c r="MM5" i="16" s="1"/>
  <c r="AA65" i="11"/>
  <c r="O26" i="11" s="1"/>
  <c r="MN5" i="16" s="1"/>
  <c r="AC65" i="11"/>
  <c r="O27" i="11" s="1"/>
  <c r="MP5" i="16" s="1"/>
  <c r="AP65" i="11"/>
  <c r="J34" i="11" s="1"/>
  <c r="NC5" i="16" s="1"/>
  <c r="AT65" i="11"/>
  <c r="J36" i="11" s="1"/>
  <c r="NG5" i="16" s="1"/>
  <c r="AU65" i="11"/>
  <c r="O36" i="11" s="1"/>
  <c r="NH5" i="16" s="1"/>
  <c r="AQ65" i="11"/>
  <c r="O34" i="11" s="1"/>
  <c r="ND5" i="16" s="1"/>
  <c r="AB65" i="11"/>
  <c r="J27" i="11" s="1"/>
  <c r="MO5" i="16" s="1"/>
  <c r="AJ66" i="11"/>
  <c r="AK66" i="11"/>
  <c r="AM66" i="11"/>
  <c r="AL66" i="11"/>
  <c r="AE66" i="11"/>
  <c r="AD66" i="11"/>
  <c r="DQ5" i="16"/>
  <c r="DR5" i="16"/>
  <c r="E59" i="14"/>
  <c r="EO5" i="16" s="1"/>
  <c r="BX5" i="16"/>
  <c r="AJ65" i="11" l="1"/>
  <c r="J31" i="11" s="1"/>
  <c r="MW5" i="16" s="1"/>
  <c r="AM65" i="11"/>
  <c r="O32" i="11" s="1"/>
  <c r="MZ5" i="16" s="1"/>
  <c r="AK65" i="11"/>
  <c r="O31" i="11" s="1"/>
  <c r="MX5" i="16" s="1"/>
  <c r="AL65" i="11"/>
  <c r="J32" i="11" s="1"/>
  <c r="MY5" i="16" s="1"/>
  <c r="AD65" i="11"/>
  <c r="J28" i="11" s="1"/>
  <c r="MQ5" i="16" s="1"/>
  <c r="AE65" i="11"/>
  <c r="O28" i="11" s="1"/>
  <c r="MR5" i="16" s="1"/>
  <c r="DP5" i="16"/>
  <c r="Q47" i="14"/>
  <c r="DS5" i="16" l="1"/>
  <c r="P72" i="14" l="1"/>
  <c r="C39" i="17"/>
  <c r="G5" i="17" l="1"/>
  <c r="BD5" i="16"/>
  <c r="M74" i="10" l="1"/>
  <c r="I74" i="10"/>
  <c r="E74" i="10"/>
  <c r="Q73" i="10"/>
  <c r="M73" i="10"/>
  <c r="I73" i="10"/>
  <c r="E73" i="10"/>
  <c r="Q72" i="10"/>
  <c r="M72" i="10"/>
  <c r="I72" i="10"/>
  <c r="E72" i="10"/>
  <c r="Q71" i="10"/>
  <c r="M71" i="10"/>
  <c r="I71" i="10"/>
  <c r="E71" i="10"/>
  <c r="Q70" i="10"/>
  <c r="M70" i="10"/>
  <c r="I70" i="10"/>
  <c r="E70" i="10"/>
  <c r="Q69" i="10"/>
  <c r="M69" i="10"/>
  <c r="I69" i="10"/>
  <c r="E69" i="10"/>
  <c r="Q54" i="10"/>
  <c r="I54" i="10"/>
  <c r="G54" i="10"/>
  <c r="E54" i="10"/>
  <c r="P53" i="10"/>
  <c r="L53" i="10"/>
  <c r="K53" i="10"/>
  <c r="G53" i="10"/>
  <c r="E53" i="10"/>
  <c r="B53" i="10"/>
  <c r="P52" i="10"/>
  <c r="L52" i="10"/>
  <c r="K52" i="10"/>
  <c r="G52" i="10"/>
  <c r="E52" i="10"/>
  <c r="B52" i="10"/>
  <c r="P51" i="10"/>
  <c r="L51" i="10"/>
  <c r="K51" i="10"/>
  <c r="G51" i="10"/>
  <c r="E51" i="10"/>
  <c r="P50" i="10"/>
  <c r="L50" i="10"/>
  <c r="K50" i="10"/>
  <c r="G50" i="10"/>
  <c r="E50" i="10"/>
  <c r="P49" i="10"/>
  <c r="L49" i="10"/>
  <c r="K49" i="10"/>
  <c r="G49" i="10"/>
  <c r="E49" i="10"/>
  <c r="P48" i="10"/>
  <c r="L48" i="10"/>
  <c r="G48" i="10"/>
  <c r="E48" i="10"/>
  <c r="K47" i="10"/>
  <c r="I47" i="10"/>
  <c r="E47" i="10"/>
  <c r="S33" i="10"/>
  <c r="O33" i="10"/>
  <c r="S32" i="10"/>
  <c r="O32" i="10"/>
  <c r="K32" i="10"/>
  <c r="O31" i="10"/>
  <c r="K31" i="10"/>
  <c r="S30" i="10"/>
  <c r="O30" i="10"/>
  <c r="K30" i="10"/>
  <c r="S29" i="10"/>
  <c r="M152" i="11"/>
  <c r="I152" i="11"/>
  <c r="E152" i="11"/>
  <c r="Q151" i="11"/>
  <c r="M151" i="11"/>
  <c r="I151" i="11"/>
  <c r="E151" i="11"/>
  <c r="Q150" i="11"/>
  <c r="M150" i="11"/>
  <c r="I150" i="11"/>
  <c r="E150" i="11"/>
  <c r="Q149" i="11"/>
  <c r="M149" i="11"/>
  <c r="I149" i="11"/>
  <c r="E149" i="11"/>
  <c r="Q148" i="11"/>
  <c r="M148" i="11"/>
  <c r="I148" i="11"/>
  <c r="E148" i="11"/>
  <c r="Q147" i="11"/>
  <c r="M147" i="11"/>
  <c r="I147" i="11"/>
  <c r="E147" i="11"/>
  <c r="A156" i="11"/>
  <c r="Q132" i="11"/>
  <c r="I132" i="11"/>
  <c r="G132" i="11"/>
  <c r="E132" i="11"/>
  <c r="P131" i="11"/>
  <c r="L131" i="11"/>
  <c r="K131" i="11"/>
  <c r="G131" i="11"/>
  <c r="E131" i="11"/>
  <c r="B131" i="11"/>
  <c r="P130" i="11"/>
  <c r="L130" i="11"/>
  <c r="K130" i="11"/>
  <c r="G130" i="11"/>
  <c r="E130" i="11"/>
  <c r="B130" i="11"/>
  <c r="P129" i="11"/>
  <c r="L129" i="11"/>
  <c r="K129" i="11"/>
  <c r="G129" i="11"/>
  <c r="E129" i="11"/>
  <c r="P128" i="11"/>
  <c r="L128" i="11"/>
  <c r="K128" i="11"/>
  <c r="G128" i="11"/>
  <c r="E128" i="11"/>
  <c r="P127" i="11"/>
  <c r="L127" i="11"/>
  <c r="K127" i="11"/>
  <c r="G127" i="11"/>
  <c r="E127" i="11"/>
  <c r="P126" i="11"/>
  <c r="L126" i="11"/>
  <c r="G126" i="11"/>
  <c r="E126" i="11"/>
  <c r="K125" i="11"/>
  <c r="I125" i="11"/>
  <c r="E125" i="11"/>
  <c r="M127" i="13"/>
  <c r="I127" i="13"/>
  <c r="E127" i="13"/>
  <c r="Q126" i="13"/>
  <c r="M126" i="13"/>
  <c r="I126" i="13"/>
  <c r="E126" i="13"/>
  <c r="Q125" i="13"/>
  <c r="M125" i="13"/>
  <c r="I125" i="13"/>
  <c r="E125" i="13"/>
  <c r="Q124" i="13"/>
  <c r="M124" i="13"/>
  <c r="I124" i="13"/>
  <c r="E124" i="13"/>
  <c r="Q123" i="13"/>
  <c r="M123" i="13"/>
  <c r="I123" i="13"/>
  <c r="E123" i="13"/>
  <c r="Q122" i="13"/>
  <c r="M122" i="13"/>
  <c r="I122" i="13"/>
  <c r="E122" i="13"/>
  <c r="Q107" i="13"/>
  <c r="I107" i="13"/>
  <c r="G107" i="13"/>
  <c r="E107" i="13"/>
  <c r="P106" i="13"/>
  <c r="L106" i="13"/>
  <c r="K106" i="13"/>
  <c r="G106" i="13"/>
  <c r="E106" i="13"/>
  <c r="B106" i="13"/>
  <c r="P105" i="13"/>
  <c r="L105" i="13"/>
  <c r="K105" i="13"/>
  <c r="G105" i="13"/>
  <c r="E105" i="13"/>
  <c r="B105" i="13"/>
  <c r="P104" i="13"/>
  <c r="L104" i="13"/>
  <c r="K104" i="13"/>
  <c r="G104" i="13"/>
  <c r="E104" i="13"/>
  <c r="P103" i="13"/>
  <c r="L103" i="13"/>
  <c r="K103" i="13"/>
  <c r="G103" i="13"/>
  <c r="E103" i="13"/>
  <c r="P102" i="13"/>
  <c r="L102" i="13"/>
  <c r="K102" i="13"/>
  <c r="G102" i="13"/>
  <c r="E102" i="13"/>
  <c r="P101" i="13"/>
  <c r="L101" i="13"/>
  <c r="G101" i="13"/>
  <c r="E101" i="13"/>
  <c r="K100" i="13"/>
  <c r="I100" i="13"/>
  <c r="E100" i="13"/>
  <c r="J23" i="10"/>
  <c r="J22" i="10"/>
  <c r="J21" i="10"/>
  <c r="J21" i="13" l="1"/>
  <c r="J8" i="13" l="1"/>
  <c r="P35" i="10"/>
  <c r="L35" i="10"/>
  <c r="H35" i="10"/>
  <c r="D35" i="10"/>
  <c r="J24" i="13"/>
  <c r="J23" i="11"/>
  <c r="J20" i="13"/>
  <c r="J19" i="11"/>
  <c r="J20" i="10"/>
  <c r="J17" i="13"/>
  <c r="J16" i="13"/>
  <c r="J15" i="13"/>
  <c r="J14" i="13"/>
  <c r="J13" i="13"/>
  <c r="J12" i="13"/>
  <c r="J11" i="13"/>
  <c r="J10" i="13"/>
  <c r="J9" i="13"/>
  <c r="J7" i="13"/>
  <c r="J16" i="11"/>
  <c r="J15" i="11"/>
  <c r="J14" i="11"/>
  <c r="J13" i="11"/>
  <c r="J12" i="11"/>
  <c r="J11" i="11"/>
  <c r="J10" i="11"/>
  <c r="J9" i="11"/>
  <c r="J8" i="11"/>
  <c r="J7" i="11"/>
  <c r="J6" i="11"/>
  <c r="J16" i="10"/>
  <c r="J15" i="10"/>
  <c r="J14" i="10"/>
  <c r="J13" i="10"/>
  <c r="J12" i="10"/>
  <c r="J11" i="10"/>
  <c r="J10" i="10"/>
  <c r="J9" i="10"/>
  <c r="J8" i="10"/>
  <c r="J7" i="10"/>
  <c r="J6" i="10"/>
  <c r="G6" i="17" l="1"/>
  <c r="G7" i="17" l="1"/>
  <c r="G8" i="17" l="1"/>
  <c r="G9" i="17" l="1"/>
  <c r="G10" i="17" l="1"/>
  <c r="G11" i="17" l="1"/>
  <c r="G12" i="17" s="1"/>
  <c r="G13" i="17" s="1"/>
  <c r="G14" i="17" l="1"/>
  <c r="G15" i="17" l="1"/>
  <c r="G16" i="17" s="1"/>
  <c r="G17" i="17" l="1"/>
  <c r="G18" i="17" s="1"/>
  <c r="G19" i="17" s="1"/>
  <c r="G20" i="17" s="1"/>
  <c r="C42" i="17" l="1"/>
  <c r="C43" i="17"/>
  <c r="C44" i="17"/>
  <c r="C48" i="17"/>
  <c r="C50" i="17"/>
  <c r="C47" i="17"/>
  <c r="C45" i="17"/>
  <c r="C49" i="17"/>
  <c r="C46" i="17"/>
</calcChain>
</file>

<file path=xl/sharedStrings.xml><?xml version="1.0" encoding="utf-8"?>
<sst xmlns="http://schemas.openxmlformats.org/spreadsheetml/2006/main" count="1830" uniqueCount="688">
  <si>
    <t>氏名</t>
    <rPh sb="0" eb="2">
      <t>シメイ</t>
    </rPh>
    <phoneticPr fontId="3"/>
  </si>
  <si>
    <t>所属部署名</t>
    <rPh sb="0" eb="2">
      <t>ショゾク</t>
    </rPh>
    <rPh sb="2" eb="4">
      <t>ブショ</t>
    </rPh>
    <rPh sb="4" eb="5">
      <t>メイ</t>
    </rPh>
    <phoneticPr fontId="3"/>
  </si>
  <si>
    <t>（宛先）</t>
    <rPh sb="1" eb="3">
      <t>アテサキ</t>
    </rPh>
    <phoneticPr fontId="3"/>
  </si>
  <si>
    <t>京都市長</t>
    <rPh sb="0" eb="2">
      <t>キョウト</t>
    </rPh>
    <rPh sb="2" eb="4">
      <t>シチョウ</t>
    </rPh>
    <phoneticPr fontId="3"/>
  </si>
  <si>
    <t>実績</t>
    <rPh sb="0" eb="2">
      <t>ジッセキ</t>
    </rPh>
    <phoneticPr fontId="3"/>
  </si>
  <si>
    <t>提出年月日(年/月/日）</t>
    <rPh sb="0" eb="2">
      <t>テイシュツ</t>
    </rPh>
    <rPh sb="2" eb="5">
      <t>ネンガッピ</t>
    </rPh>
    <rPh sb="6" eb="7">
      <t>ネン</t>
    </rPh>
    <rPh sb="8" eb="9">
      <t>ツキ</t>
    </rPh>
    <rPh sb="10" eb="11">
      <t>ヒ</t>
    </rPh>
    <phoneticPr fontId="3"/>
  </si>
  <si>
    <t>発生量</t>
    <rPh sb="0" eb="2">
      <t>ハッセイ</t>
    </rPh>
    <rPh sb="2" eb="3">
      <t>リョウ</t>
    </rPh>
    <phoneticPr fontId="3"/>
  </si>
  <si>
    <t>再生利用量</t>
    <rPh sb="0" eb="2">
      <t>サイセイ</t>
    </rPh>
    <rPh sb="2" eb="4">
      <t>リヨウ</t>
    </rPh>
    <rPh sb="4" eb="5">
      <t>リョウ</t>
    </rPh>
    <phoneticPr fontId="3"/>
  </si>
  <si>
    <t>計画</t>
    <rPh sb="0" eb="2">
      <t>ケイカク</t>
    </rPh>
    <phoneticPr fontId="3"/>
  </si>
  <si>
    <t>郵便番号</t>
    <rPh sb="0" eb="4">
      <t>ユウビンバンゴウ</t>
    </rPh>
    <phoneticPr fontId="3"/>
  </si>
  <si>
    <t>行政区</t>
    <rPh sb="0" eb="3">
      <t>ギョウセイク</t>
    </rPh>
    <phoneticPr fontId="3"/>
  </si>
  <si>
    <t>代表者名</t>
    <rPh sb="0" eb="3">
      <t>ダイヒョウシャ</t>
    </rPh>
    <rPh sb="3" eb="4">
      <t>メイ</t>
    </rPh>
    <phoneticPr fontId="3"/>
  </si>
  <si>
    <t>事業の用に供する部分の床面積の合計（㎡）</t>
    <rPh sb="0" eb="2">
      <t>ジギョウ</t>
    </rPh>
    <rPh sb="3" eb="4">
      <t>ヨウ</t>
    </rPh>
    <rPh sb="5" eb="6">
      <t>キョウ</t>
    </rPh>
    <rPh sb="8" eb="10">
      <t>ブブン</t>
    </rPh>
    <rPh sb="11" eb="14">
      <t>ユカメンセキ</t>
    </rPh>
    <rPh sb="15" eb="17">
      <t>ゴウケイ</t>
    </rPh>
    <phoneticPr fontId="3"/>
  </si>
  <si>
    <t>処理方法</t>
    <rPh sb="0" eb="2">
      <t>ショリ</t>
    </rPh>
    <rPh sb="2" eb="4">
      <t>ホウホウ</t>
    </rPh>
    <phoneticPr fontId="3"/>
  </si>
  <si>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3"/>
  </si>
  <si>
    <t>計画の年度</t>
    <rPh sb="0" eb="2">
      <t>ケイカク</t>
    </rPh>
    <rPh sb="3" eb="5">
      <t>ネンド</t>
    </rPh>
    <phoneticPr fontId="3"/>
  </si>
  <si>
    <t>一般廃棄物</t>
    <rPh sb="0" eb="2">
      <t>イッパン</t>
    </rPh>
    <rPh sb="2" eb="5">
      <t>ハイキブツ</t>
    </rPh>
    <phoneticPr fontId="3"/>
  </si>
  <si>
    <t>びん</t>
    <phoneticPr fontId="3"/>
  </si>
  <si>
    <t>ペットボトル</t>
    <phoneticPr fontId="3"/>
  </si>
  <si>
    <t>産業廃棄物のうち次のもの</t>
    <rPh sb="0" eb="2">
      <t>サンギョウ</t>
    </rPh>
    <rPh sb="2" eb="5">
      <t>ハイキブツ</t>
    </rPh>
    <rPh sb="8" eb="9">
      <t>ツギ</t>
    </rPh>
    <phoneticPr fontId="3"/>
  </si>
  <si>
    <t>生ごみの分別</t>
    <rPh sb="0" eb="1">
      <t>ナマ</t>
    </rPh>
    <rPh sb="4" eb="6">
      <t>ブンベツ</t>
    </rPh>
    <phoneticPr fontId="3"/>
  </si>
  <si>
    <t>レジ袋・特定レジ袋の有料化</t>
    <rPh sb="2" eb="3">
      <t>ブクロ</t>
    </rPh>
    <rPh sb="4" eb="6">
      <t>トクテイ</t>
    </rPh>
    <rPh sb="8" eb="9">
      <t>ブクロ</t>
    </rPh>
    <rPh sb="10" eb="13">
      <t>ユウリョウカ</t>
    </rPh>
    <phoneticPr fontId="3"/>
  </si>
  <si>
    <t>プラスチック類（ペットボトルを除く）の分別</t>
  </si>
  <si>
    <t>各項目の前年度実績及び今年度計画について、以下の選択肢の中から適するものを記入してください。</t>
    <rPh sb="0" eb="3">
      <t>カクコウモク</t>
    </rPh>
    <rPh sb="4" eb="7">
      <t>ゼンネンド</t>
    </rPh>
    <rPh sb="7" eb="9">
      <t>ジッセキ</t>
    </rPh>
    <rPh sb="9" eb="10">
      <t>オヨ</t>
    </rPh>
    <rPh sb="11" eb="14">
      <t>コンネンド</t>
    </rPh>
    <rPh sb="14" eb="16">
      <t>ケイカク</t>
    </rPh>
    <rPh sb="21" eb="23">
      <t>イカ</t>
    </rPh>
    <rPh sb="24" eb="27">
      <t>センタクシ</t>
    </rPh>
    <rPh sb="28" eb="29">
      <t>ナカ</t>
    </rPh>
    <rPh sb="31" eb="32">
      <t>テキ</t>
    </rPh>
    <rPh sb="37" eb="39">
      <t>キニュウ</t>
    </rPh>
    <phoneticPr fontId="3"/>
  </si>
  <si>
    <t>マイボトルの利用促進</t>
    <phoneticPr fontId="3"/>
  </si>
  <si>
    <t>実施状況（実績及び計画）</t>
    <phoneticPr fontId="3"/>
  </si>
  <si>
    <t>具体的な取組</t>
  </si>
  <si>
    <t>区分等</t>
    <rPh sb="0" eb="2">
      <t>クブン</t>
    </rPh>
    <rPh sb="2" eb="3">
      <t>トウ</t>
    </rPh>
    <phoneticPr fontId="3"/>
  </si>
  <si>
    <t>（A+B)</t>
    <phoneticPr fontId="3"/>
  </si>
  <si>
    <t>（A)</t>
    <phoneticPr fontId="3"/>
  </si>
  <si>
    <t>（B)</t>
    <phoneticPr fontId="3"/>
  </si>
  <si>
    <t>注１　「廃棄物の発生抑制等」とは、廃棄物の発生の抑制、再使用及び再生利用をいいます。</t>
    <rPh sb="0" eb="1">
      <t>チュウ</t>
    </rPh>
    <phoneticPr fontId="3"/>
  </si>
  <si>
    <t>注２　「レジ袋」とは、購入者が購入した物品を運搬するために譲渡されるプラスチック製の手提げ袋をいいます。</t>
    <rPh sb="0" eb="1">
      <t>チュウ</t>
    </rPh>
    <phoneticPr fontId="3"/>
  </si>
  <si>
    <t>廃棄量</t>
    <rPh sb="0" eb="2">
      <t>ハイキ</t>
    </rPh>
    <rPh sb="2" eb="3">
      <t>リョウ</t>
    </rPh>
    <phoneticPr fontId="3"/>
  </si>
  <si>
    <t>トン</t>
    <phoneticPr fontId="3"/>
  </si>
  <si>
    <t>燃やすごみ※１</t>
    <rPh sb="0" eb="1">
      <t>モ</t>
    </rPh>
    <phoneticPr fontId="3"/>
  </si>
  <si>
    <t>合計</t>
    <rPh sb="0" eb="2">
      <t>ゴウケイ</t>
    </rPh>
    <phoneticPr fontId="3"/>
  </si>
  <si>
    <t>廃食用油</t>
    <rPh sb="0" eb="1">
      <t>ハイ</t>
    </rPh>
    <rPh sb="1" eb="3">
      <t>ショクヨウ</t>
    </rPh>
    <rPh sb="3" eb="4">
      <t>ユ</t>
    </rPh>
    <phoneticPr fontId="3"/>
  </si>
  <si>
    <t>％</t>
    <phoneticPr fontId="3"/>
  </si>
  <si>
    <t>再生利用率（A／（A+B)）（％）</t>
    <rPh sb="0" eb="2">
      <t>サイセイ</t>
    </rPh>
    <rPh sb="2" eb="4">
      <t>リヨウ</t>
    </rPh>
    <rPh sb="4" eb="5">
      <t>リツ</t>
    </rPh>
    <phoneticPr fontId="3"/>
  </si>
  <si>
    <t>　京都市廃棄物の減量及び適正処理等に関する条例第２６条第２項の規定により提出します。</t>
    <rPh sb="26" eb="27">
      <t>ジョウ</t>
    </rPh>
    <rPh sb="36" eb="38">
      <t>テイシュツ</t>
    </rPh>
    <phoneticPr fontId="4"/>
  </si>
  <si>
    <t>使い捨てプラスチック（宿泊用アメニティグッズ等）の削減</t>
    <phoneticPr fontId="3"/>
  </si>
  <si>
    <t>名称（屋号等）</t>
    <rPh sb="0" eb="2">
      <t>メイショウ</t>
    </rPh>
    <rPh sb="3" eb="5">
      <t>ヤゴウ</t>
    </rPh>
    <rPh sb="5" eb="6">
      <t>トウ</t>
    </rPh>
    <phoneticPr fontId="3"/>
  </si>
  <si>
    <t>　京都市廃棄物の減量及び適正処理等に関する条例第１７条第１項の規定により提出します。</t>
    <rPh sb="26" eb="27">
      <t>ジョウ</t>
    </rPh>
    <rPh sb="36" eb="38">
      <t>テイシュツ</t>
    </rPh>
    <phoneticPr fontId="4"/>
  </si>
  <si>
    <t>前年度の実績</t>
    <rPh sb="0" eb="3">
      <t>ゼンネンド</t>
    </rPh>
    <rPh sb="4" eb="6">
      <t>ジッセキ</t>
    </rPh>
    <phoneticPr fontId="3"/>
  </si>
  <si>
    <t>今年度の計画</t>
    <rPh sb="0" eb="3">
      <t>コンネンド</t>
    </rPh>
    <rPh sb="4" eb="6">
      <t>ケイカク</t>
    </rPh>
    <phoneticPr fontId="3"/>
  </si>
  <si>
    <t>取組項目</t>
    <rPh sb="0" eb="2">
      <t>トリクミ</t>
    </rPh>
    <rPh sb="2" eb="4">
      <t>コウモク</t>
    </rPh>
    <phoneticPr fontId="3"/>
  </si>
  <si>
    <t>取組の実施状況（実施したもの又は実施予定のものに「○」）</t>
    <rPh sb="0" eb="2">
      <t>トリクミ</t>
    </rPh>
    <rPh sb="3" eb="5">
      <t>ジッシ</t>
    </rPh>
    <rPh sb="5" eb="7">
      <t>ジョウキョウ</t>
    </rPh>
    <rPh sb="8" eb="10">
      <t>ジッシ</t>
    </rPh>
    <rPh sb="14" eb="15">
      <t>マタ</t>
    </rPh>
    <rPh sb="16" eb="18">
      <t>ジッシ</t>
    </rPh>
    <rPh sb="18" eb="20">
      <t>ヨテイ</t>
    </rPh>
    <phoneticPr fontId="3"/>
  </si>
  <si>
    <t>住所（主たる事務所の所在地）</t>
  </si>
  <si>
    <t>FAX</t>
  </si>
  <si>
    <t>e-mail</t>
  </si>
  <si>
    <t>ペットボトル</t>
  </si>
  <si>
    <t>びん</t>
  </si>
  <si>
    <t>プラスチックごみ（ビニール、弁当がらなど）</t>
  </si>
  <si>
    <t>廃食用油</t>
  </si>
  <si>
    <t>マイボトルの利用促進</t>
  </si>
  <si>
    <t>-</t>
    <phoneticPr fontId="3"/>
  </si>
  <si>
    <t>備考</t>
  </si>
  <si>
    <t>選択肢</t>
    <rPh sb="0" eb="3">
      <t>センタクシ</t>
    </rPh>
    <phoneticPr fontId="3"/>
  </si>
  <si>
    <t>把握方法</t>
    <rPh sb="0" eb="2">
      <t>ハアク</t>
    </rPh>
    <rPh sb="2" eb="4">
      <t>ホウホウ</t>
    </rPh>
    <phoneticPr fontId="3"/>
  </si>
  <si>
    <t>その他古紙※2</t>
    <rPh sb="2" eb="3">
      <t>タ</t>
    </rPh>
    <rPh sb="3" eb="5">
      <t>コシ</t>
    </rPh>
    <phoneticPr fontId="3"/>
  </si>
  <si>
    <t>缶・びん・ペットボトルなど、その他の分別</t>
    <rPh sb="16" eb="17">
      <t>タ</t>
    </rPh>
    <phoneticPr fontId="3"/>
  </si>
  <si>
    <t>ごみ箱、ごみ保管場所での分かりやすい分別表示</t>
    <rPh sb="2" eb="3">
      <t>バコ</t>
    </rPh>
    <rPh sb="12" eb="13">
      <t>ワ</t>
    </rPh>
    <phoneticPr fontId="3"/>
  </si>
  <si>
    <t>事業所から出るごみの種類・量の把握</t>
    <rPh sb="10" eb="12">
      <t>シュルイ</t>
    </rPh>
    <rPh sb="13" eb="14">
      <t>リョウ</t>
    </rPh>
    <rPh sb="15" eb="17">
      <t>ハアク</t>
    </rPh>
    <phoneticPr fontId="3"/>
  </si>
  <si>
    <t>リサイクル素材を使った文具・物品の積極的な利用</t>
    <rPh sb="5" eb="7">
      <t>ソザイ</t>
    </rPh>
    <rPh sb="8" eb="9">
      <t>ツカ</t>
    </rPh>
    <rPh sb="11" eb="13">
      <t>ブング</t>
    </rPh>
    <rPh sb="14" eb="16">
      <t>ブッピン</t>
    </rPh>
    <rPh sb="17" eb="20">
      <t>セッキョクテキ</t>
    </rPh>
    <rPh sb="21" eb="23">
      <t>リヨウ</t>
    </rPh>
    <phoneticPr fontId="3"/>
  </si>
  <si>
    <t>廃棄予定物品の情報を事業所内で共有し、必要な部署等で再使用</t>
    <rPh sb="0" eb="2">
      <t>ハイキ</t>
    </rPh>
    <rPh sb="2" eb="4">
      <t>ヨテイ</t>
    </rPh>
    <rPh sb="4" eb="6">
      <t>ブッピン</t>
    </rPh>
    <rPh sb="7" eb="9">
      <t>ジョウホウ</t>
    </rPh>
    <rPh sb="10" eb="13">
      <t>ジギョウショ</t>
    </rPh>
    <rPh sb="13" eb="14">
      <t>ナイ</t>
    </rPh>
    <rPh sb="15" eb="17">
      <t>キョウユウ</t>
    </rPh>
    <rPh sb="19" eb="21">
      <t>ヒツヨウ</t>
    </rPh>
    <rPh sb="22" eb="24">
      <t>ブショ</t>
    </rPh>
    <rPh sb="24" eb="25">
      <t>トウ</t>
    </rPh>
    <rPh sb="26" eb="29">
      <t>サイシヨウ</t>
    </rPh>
    <phoneticPr fontId="3"/>
  </si>
  <si>
    <t>全般</t>
    <rPh sb="0" eb="2">
      <t>ゼンパン</t>
    </rPh>
    <phoneticPr fontId="3"/>
  </si>
  <si>
    <t>使い捨てプラスチックの削減目標の設定</t>
    <rPh sb="0" eb="1">
      <t>ツカ</t>
    </rPh>
    <rPh sb="2" eb="3">
      <t>ス</t>
    </rPh>
    <rPh sb="11" eb="13">
      <t>サクゲン</t>
    </rPh>
    <rPh sb="13" eb="15">
      <t>モクヒョウ</t>
    </rPh>
    <rPh sb="16" eb="18">
      <t>セッテイ</t>
    </rPh>
    <phoneticPr fontId="3"/>
  </si>
  <si>
    <t>店舗等の数</t>
    <rPh sb="0" eb="2">
      <t>テンポ</t>
    </rPh>
    <rPh sb="2" eb="3">
      <t>トウ</t>
    </rPh>
    <rPh sb="4" eb="5">
      <t>カズ</t>
    </rPh>
    <phoneticPr fontId="3"/>
  </si>
  <si>
    <t>業種</t>
    <rPh sb="0" eb="2">
      <t>ギョウシュ</t>
    </rPh>
    <phoneticPr fontId="3"/>
  </si>
  <si>
    <t>主たる業種分類</t>
    <phoneticPr fontId="3"/>
  </si>
  <si>
    <t>主たる業種分類の詳細</t>
    <phoneticPr fontId="3"/>
  </si>
  <si>
    <t>提出者の住所（法人にあっては主たる事務所の所在地）</t>
    <rPh sb="0" eb="3">
      <t>テイシュツシャ</t>
    </rPh>
    <rPh sb="4" eb="6">
      <t>ジュウショ</t>
    </rPh>
    <rPh sb="7" eb="9">
      <t>ホウジン</t>
    </rPh>
    <rPh sb="14" eb="15">
      <t>シュ</t>
    </rPh>
    <rPh sb="17" eb="19">
      <t>ジム</t>
    </rPh>
    <rPh sb="19" eb="20">
      <t>ショ</t>
    </rPh>
    <rPh sb="21" eb="24">
      <t>ショザイチ</t>
    </rPh>
    <phoneticPr fontId="3"/>
  </si>
  <si>
    <t>住所</t>
    <rPh sb="0" eb="2">
      <t>ジュウショ</t>
    </rPh>
    <phoneticPr fontId="3"/>
  </si>
  <si>
    <t>法人名称</t>
    <rPh sb="0" eb="2">
      <t>ホウジン</t>
    </rPh>
    <rPh sb="2" eb="4">
      <t>メイショウ</t>
    </rPh>
    <phoneticPr fontId="3"/>
  </si>
  <si>
    <t>電話番号</t>
    <rPh sb="0" eb="2">
      <t>デンワ</t>
    </rPh>
    <rPh sb="2" eb="4">
      <t>バンゴウ</t>
    </rPh>
    <phoneticPr fontId="3"/>
  </si>
  <si>
    <t>❹プラスチックごみ（ビニール、弁当がらなど）</t>
    <phoneticPr fontId="3"/>
  </si>
  <si>
    <t>❺廃食用油</t>
    <phoneticPr fontId="3"/>
  </si>
  <si>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3"/>
  </si>
  <si>
    <t>２　産業廃棄物（２０種類）のうち以下のものの発生量等の実績</t>
    <rPh sb="2" eb="4">
      <t>サンギョウ</t>
    </rPh>
    <rPh sb="4" eb="7">
      <t>ハイキブツ</t>
    </rPh>
    <rPh sb="10" eb="12">
      <t>シュルイ</t>
    </rPh>
    <rPh sb="16" eb="18">
      <t>イカ</t>
    </rPh>
    <phoneticPr fontId="3"/>
  </si>
  <si>
    <t>【廃棄物の発生抑制等に係る取組の実績及び計画】</t>
    <rPh sb="1" eb="4">
      <t>ハイキブツ</t>
    </rPh>
    <rPh sb="5" eb="7">
      <t>ハッセイ</t>
    </rPh>
    <rPh sb="7" eb="9">
      <t>ヨクセイ</t>
    </rPh>
    <rPh sb="9" eb="10">
      <t>トウ</t>
    </rPh>
    <rPh sb="11" eb="12">
      <t>カカ</t>
    </rPh>
    <rPh sb="13" eb="15">
      <t>トリクミ</t>
    </rPh>
    <rPh sb="16" eb="18">
      <t>ジッセキ</t>
    </rPh>
    <rPh sb="18" eb="19">
      <t>オヨ</t>
    </rPh>
    <rPh sb="20" eb="22">
      <t>ケイカク</t>
    </rPh>
    <phoneticPr fontId="3"/>
  </si>
  <si>
    <t>施設周辺の清掃活動の実施</t>
    <rPh sb="0" eb="2">
      <t>シセツ</t>
    </rPh>
    <rPh sb="2" eb="4">
      <t>シュウヘン</t>
    </rPh>
    <rPh sb="5" eb="7">
      <t>セイソウ</t>
    </rPh>
    <rPh sb="7" eb="9">
      <t>カツドウ</t>
    </rPh>
    <rPh sb="10" eb="12">
      <t>ジッシ</t>
    </rPh>
    <phoneticPr fontId="3"/>
  </si>
  <si>
    <t>地域のごみ減量活動への参加・貢献（フードバンクへの食料品の寄付、環境学習会の開催など含む）</t>
    <rPh sb="25" eb="28">
      <t>ショクリョウヒン</t>
    </rPh>
    <rPh sb="29" eb="31">
      <t>キフ</t>
    </rPh>
    <rPh sb="32" eb="34">
      <t>カンキョウ</t>
    </rPh>
    <rPh sb="34" eb="36">
      <t>ガクシュウ</t>
    </rPh>
    <rPh sb="36" eb="37">
      <t>カイ</t>
    </rPh>
    <rPh sb="38" eb="40">
      <t>カイサイ</t>
    </rPh>
    <rPh sb="42" eb="43">
      <t>フク</t>
    </rPh>
    <phoneticPr fontId="3"/>
  </si>
  <si>
    <t>区分１　基本的対策</t>
    <rPh sb="0" eb="2">
      <t>クブン</t>
    </rPh>
    <rPh sb="7" eb="9">
      <t>タイサク</t>
    </rPh>
    <phoneticPr fontId="3"/>
  </si>
  <si>
    <t>区分２　事業所内（従業員スペース）での対策</t>
    <rPh sb="0" eb="2">
      <t>クブン</t>
    </rPh>
    <rPh sb="4" eb="7">
      <t>ジギョウショ</t>
    </rPh>
    <rPh sb="7" eb="8">
      <t>ナイ</t>
    </rPh>
    <rPh sb="9" eb="12">
      <t>ジュウギョウイン</t>
    </rPh>
    <rPh sb="19" eb="21">
      <t>タイサク</t>
    </rPh>
    <phoneticPr fontId="3"/>
  </si>
  <si>
    <t>区分５　食品ロス対策</t>
    <rPh sb="0" eb="2">
      <t>クブン</t>
    </rPh>
    <rPh sb="4" eb="6">
      <t>ショクヒン</t>
    </rPh>
    <rPh sb="8" eb="10">
      <t>タイサク</t>
    </rPh>
    <phoneticPr fontId="3"/>
  </si>
  <si>
    <t>区分６　生ごみ減量・リサイクルの取組</t>
    <rPh sb="0" eb="2">
      <t>クブン</t>
    </rPh>
    <phoneticPr fontId="3"/>
  </si>
  <si>
    <r>
      <t>区分３　周辺清掃活動等の実施</t>
    </r>
    <r>
      <rPr>
        <sz val="9"/>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</si>
  <si>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ごみの種類・量の把握</t>
    <rPh sb="3" eb="5">
      <t>シュルイ</t>
    </rPh>
    <rPh sb="6" eb="7">
      <t>リョウ</t>
    </rPh>
    <rPh sb="8" eb="10">
      <t>ハアク</t>
    </rPh>
    <phoneticPr fontId="3"/>
  </si>
  <si>
    <t>ごみ減量・リサイクル率等の目標設定</t>
    <rPh sb="2" eb="4">
      <t>ゲンリョウ</t>
    </rPh>
    <rPh sb="10" eb="11">
      <t>リツ</t>
    </rPh>
    <rPh sb="11" eb="12">
      <t>トウ</t>
    </rPh>
    <rPh sb="13" eb="15">
      <t>モクヒョウ</t>
    </rPh>
    <rPh sb="15" eb="17">
      <t>セッテイ</t>
    </rPh>
    <phoneticPr fontId="3"/>
  </si>
  <si>
    <t>従業員教育等を通じた組織内でのごみ減量・リサイクル率等の目標の共有</t>
    <rPh sb="0" eb="2">
      <t>モクヒョウ</t>
    </rPh>
    <rPh sb="2" eb="4">
      <t>セッテイ</t>
    </rPh>
    <rPh sb="5" eb="6">
      <t>トウ</t>
    </rPh>
    <rPh sb="7" eb="8">
      <t>ツウ</t>
    </rPh>
    <rPh sb="10" eb="12">
      <t>ソシキ</t>
    </rPh>
    <rPh sb="12" eb="13">
      <t>ナイ</t>
    </rPh>
    <rPh sb="17" eb="19">
      <t>ゲンリョウ</t>
    </rPh>
    <rPh sb="25" eb="26">
      <t>リツ</t>
    </rPh>
    <rPh sb="26" eb="27">
      <t>トウ</t>
    </rPh>
    <rPh sb="28" eb="30">
      <t>モクヒョウ</t>
    </rPh>
    <rPh sb="31" eb="33">
      <t>キョウユウ</t>
    </rPh>
    <phoneticPr fontId="3"/>
  </si>
  <si>
    <t>事業系廃棄物の減量を組織的に行うための基本方針（実施済又は計画年度に実施見込みのものに「○」）</t>
    <rPh sb="0" eb="2">
      <t>ジギョウ</t>
    </rPh>
    <rPh sb="2" eb="3">
      <t>ケイ</t>
    </rPh>
    <rPh sb="3" eb="6">
      <t>ハイキブツ</t>
    </rPh>
    <rPh sb="7" eb="9">
      <t>ゲンリョウ</t>
    </rPh>
    <rPh sb="10" eb="13">
      <t>ソシキテキ</t>
    </rPh>
    <rPh sb="14" eb="15">
      <t>オコナ</t>
    </rPh>
    <rPh sb="19" eb="21">
      <t>キホン</t>
    </rPh>
    <rPh sb="21" eb="23">
      <t>ホウシン</t>
    </rPh>
    <rPh sb="24" eb="26">
      <t>ジッシ</t>
    </rPh>
    <rPh sb="26" eb="27">
      <t>ズ</t>
    </rPh>
    <rPh sb="27" eb="28">
      <t>マタ</t>
    </rPh>
    <rPh sb="29" eb="31">
      <t>ケイカク</t>
    </rPh>
    <rPh sb="31" eb="33">
      <t>ネンド</t>
    </rPh>
    <rPh sb="34" eb="36">
      <t>ジッシ</t>
    </rPh>
    <rPh sb="36" eb="38">
      <t>ミコ</t>
    </rPh>
    <phoneticPr fontId="3"/>
  </si>
  <si>
    <t>S</t>
    <phoneticPr fontId="3"/>
  </si>
  <si>
    <t>A</t>
    <phoneticPr fontId="3"/>
  </si>
  <si>
    <t>B</t>
    <phoneticPr fontId="3"/>
  </si>
  <si>
    <t>C</t>
    <phoneticPr fontId="3"/>
  </si>
  <si>
    <t>D</t>
    <phoneticPr fontId="3"/>
  </si>
  <si>
    <t>方策分野</t>
    <rPh sb="0" eb="2">
      <t>ホウサク</t>
    </rPh>
    <rPh sb="2" eb="4">
      <t>ブンヤ</t>
    </rPh>
    <phoneticPr fontId="3"/>
  </si>
  <si>
    <t>該当しない</t>
    <rPh sb="0" eb="2">
      <t>ガイトウ</t>
    </rPh>
    <phoneticPr fontId="3"/>
  </si>
  <si>
    <t>×</t>
    <phoneticPr fontId="3"/>
  </si>
  <si>
    <t>　</t>
    <phoneticPr fontId="3"/>
  </si>
  <si>
    <t>D = 未実施</t>
    <phoneticPr fontId="3"/>
  </si>
  <si>
    <t>C = 一部実施＜半分程度未満＞</t>
    <phoneticPr fontId="3"/>
  </si>
  <si>
    <t>B = ある程度実施＜半分程度以上＞</t>
    <phoneticPr fontId="3"/>
  </si>
  <si>
    <t>A = おおむね実施＜8割程度以上＞</t>
    <phoneticPr fontId="3"/>
  </si>
  <si>
    <t>大分類</t>
  </si>
  <si>
    <t>業種</t>
  </si>
  <si>
    <t>小売業</t>
  </si>
  <si>
    <t>業種コード</t>
    <rPh sb="0" eb="2">
      <t>ギョウシュ</t>
    </rPh>
    <phoneticPr fontId="3"/>
  </si>
  <si>
    <t>連絡窓口担当者</t>
    <rPh sb="0" eb="2">
      <t>レンラク</t>
    </rPh>
    <rPh sb="2" eb="4">
      <t>マドグチ</t>
    </rPh>
    <rPh sb="4" eb="7">
      <t>タントウシャ</t>
    </rPh>
    <phoneticPr fontId="3"/>
  </si>
  <si>
    <t>FAX番号</t>
    <rPh sb="3" eb="5">
      <t>バンゴウ</t>
    </rPh>
    <phoneticPr fontId="3"/>
  </si>
  <si>
    <t>e-mail（代表メールアドレス）</t>
    <rPh sb="7" eb="9">
      <t>ダイヒョウ</t>
    </rPh>
    <phoneticPr fontId="3"/>
  </si>
  <si>
    <t>発生量の見込み
（A＋B）</t>
    <rPh sb="0" eb="2">
      <t>ハッセイ</t>
    </rPh>
    <rPh sb="2" eb="3">
      <t>リョウ</t>
    </rPh>
    <rPh sb="4" eb="6">
      <t>ミコ</t>
    </rPh>
    <phoneticPr fontId="3"/>
  </si>
  <si>
    <t>再生利用量の見込み
（A）</t>
    <rPh sb="0" eb="2">
      <t>サイセイ</t>
    </rPh>
    <rPh sb="2" eb="4">
      <t>リヨウ</t>
    </rPh>
    <rPh sb="4" eb="5">
      <t>リョウ</t>
    </rPh>
    <rPh sb="6" eb="8">
      <t>ミコ</t>
    </rPh>
    <phoneticPr fontId="3"/>
  </si>
  <si>
    <t>廃棄量の見込み
（B）</t>
    <rPh sb="0" eb="2">
      <t>ハイキ</t>
    </rPh>
    <rPh sb="2" eb="3">
      <t>リョウ</t>
    </rPh>
    <rPh sb="4" eb="6">
      <t>ミコ</t>
    </rPh>
    <phoneticPr fontId="3"/>
  </si>
  <si>
    <t>再生利用率の見込み
（A/（A+B））</t>
    <rPh sb="0" eb="2">
      <t>サイセイ</t>
    </rPh>
    <rPh sb="2" eb="4">
      <t>リヨウ</t>
    </rPh>
    <rPh sb="4" eb="5">
      <t>リツ</t>
    </rPh>
    <rPh sb="6" eb="8">
      <t>ミコ</t>
    </rPh>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</si>
  <si>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</si>
  <si>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</si>
  <si>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一般廃棄物</t>
  </si>
  <si>
    <t>燃やすごみ※１</t>
  </si>
  <si>
    <t>産業廃棄物のうち次のもの</t>
  </si>
  <si>
    <t>❹プラスチックごみ（ビニール、弁当がらなど）</t>
  </si>
  <si>
    <t>❺廃食用油</t>
  </si>
  <si>
    <t>発生量</t>
  </si>
  <si>
    <t>再生利用量</t>
  </si>
  <si>
    <t>廃棄量</t>
  </si>
  <si>
    <t>処理方法</t>
  </si>
  <si>
    <t>トン</t>
  </si>
  <si>
    <t>（A+B)</t>
  </si>
  <si>
    <t>（A)</t>
  </si>
  <si>
    <t>（B)</t>
  </si>
  <si>
    <t>合計</t>
  </si>
  <si>
    <t>再生利用率（A／（A+B)）（％）</t>
  </si>
  <si>
    <t>廃棄物の種類（発生するものに「○」）</t>
    <phoneticPr fontId="3"/>
  </si>
  <si>
    <t>ニーズに合わせた量での販売（量り売り・ばら売り・小分け商品など）</t>
    <rPh sb="4" eb="5">
      <t>ア</t>
    </rPh>
    <rPh sb="8" eb="9">
      <t>リョウ</t>
    </rPh>
    <rPh sb="11" eb="13">
      <t>ハンバイ</t>
    </rPh>
    <rPh sb="14" eb="15">
      <t>ハカ</t>
    </rPh>
    <rPh sb="16" eb="17">
      <t>ウ</t>
    </rPh>
    <rPh sb="21" eb="22">
      <t>ウ</t>
    </rPh>
    <rPh sb="24" eb="26">
      <t>コワ</t>
    </rPh>
    <rPh sb="27" eb="29">
      <t>ショウヒン</t>
    </rPh>
    <phoneticPr fontId="3"/>
  </si>
  <si>
    <t>デジタル技術を活用した需要予測による発注の最適化</t>
    <rPh sb="4" eb="6">
      <t>ギジュツ</t>
    </rPh>
    <rPh sb="7" eb="9">
      <t>カツヨウ</t>
    </rPh>
    <rPh sb="11" eb="13">
      <t>ジュヨウ</t>
    </rPh>
    <rPh sb="13" eb="15">
      <t>ヨソク</t>
    </rPh>
    <rPh sb="18" eb="20">
      <t>ハッチュウ</t>
    </rPh>
    <rPh sb="21" eb="24">
      <t>サイテキカ</t>
    </rPh>
    <phoneticPr fontId="3"/>
  </si>
  <si>
    <t>売れ残り商品のアプリなどを通じた販売</t>
    <rPh sb="0" eb="1">
      <t>ウ</t>
    </rPh>
    <rPh sb="2" eb="3">
      <t>ノコ</t>
    </rPh>
    <rPh sb="4" eb="6">
      <t>ショウヒン</t>
    </rPh>
    <rPh sb="13" eb="14">
      <t>ツウ</t>
    </rPh>
    <rPh sb="16" eb="18">
      <t>ハンバイ</t>
    </rPh>
    <phoneticPr fontId="3"/>
  </si>
  <si>
    <t>売れ残り食料品のフードバンクへの寄付や従業員への提供</t>
    <rPh sb="0" eb="1">
      <t>ウ</t>
    </rPh>
    <rPh sb="2" eb="3">
      <t>ノコ</t>
    </rPh>
    <rPh sb="4" eb="7">
      <t>ショクリョウヒン</t>
    </rPh>
    <rPh sb="16" eb="18">
      <t>キフ</t>
    </rPh>
    <rPh sb="19" eb="22">
      <t>ジュウギョウイン</t>
    </rPh>
    <rPh sb="24" eb="26">
      <t>テイキョウ</t>
    </rPh>
    <phoneticPr fontId="3"/>
  </si>
  <si>
    <t>量の選択が可能なメニューの提供と利用客への周知</t>
    <rPh sb="0" eb="1">
      <t>リョウ</t>
    </rPh>
    <rPh sb="2" eb="4">
      <t>センタク</t>
    </rPh>
    <rPh sb="5" eb="7">
      <t>カノウ</t>
    </rPh>
    <rPh sb="13" eb="15">
      <t>テイキョウ</t>
    </rPh>
    <rPh sb="16" eb="19">
      <t>リヨウキャク</t>
    </rPh>
    <rPh sb="21" eb="23">
      <t>シュウチ</t>
    </rPh>
    <phoneticPr fontId="3"/>
  </si>
  <si>
    <t>材料表示や注文時の確認を通じたアレルギー・好き嫌い等への対応</t>
    <rPh sb="0" eb="2">
      <t>ザイリョウ</t>
    </rPh>
    <rPh sb="2" eb="4">
      <t>ヒョウジ</t>
    </rPh>
    <rPh sb="5" eb="7">
      <t>チュウモン</t>
    </rPh>
    <rPh sb="7" eb="8">
      <t>ジ</t>
    </rPh>
    <rPh sb="9" eb="11">
      <t>カクニン</t>
    </rPh>
    <rPh sb="12" eb="13">
      <t>ツウ</t>
    </rPh>
    <rPh sb="21" eb="22">
      <t>ス</t>
    </rPh>
    <rPh sb="23" eb="24">
      <t>キラ</t>
    </rPh>
    <rPh sb="25" eb="26">
      <t>トウ</t>
    </rPh>
    <rPh sb="28" eb="30">
      <t>タイオウ</t>
    </rPh>
    <phoneticPr fontId="3"/>
  </si>
  <si>
    <t>食べ残しの持ち帰りへの対応と利用客への周知</t>
    <rPh sb="0" eb="1">
      <t>タ</t>
    </rPh>
    <rPh sb="2" eb="3">
      <t>ノコ</t>
    </rPh>
    <rPh sb="5" eb="6">
      <t>モ</t>
    </rPh>
    <rPh sb="7" eb="8">
      <t>カエ</t>
    </rPh>
    <rPh sb="11" eb="13">
      <t>タイオウ</t>
    </rPh>
    <rPh sb="14" eb="17">
      <t>リヨウキャク</t>
    </rPh>
    <rPh sb="19" eb="21">
      <t>シュウチ</t>
    </rPh>
    <phoneticPr fontId="3"/>
  </si>
  <si>
    <t>共通</t>
    <rPh sb="0" eb="2">
      <t>キョウツウ</t>
    </rPh>
    <phoneticPr fontId="3"/>
  </si>
  <si>
    <t>使い捨てカトラリー類の不使用</t>
    <rPh sb="0" eb="1">
      <t>ツカ</t>
    </rPh>
    <rPh sb="2" eb="3">
      <t>ス</t>
    </rPh>
    <rPh sb="9" eb="10">
      <t>ルイ</t>
    </rPh>
    <rPh sb="11" eb="14">
      <t>フシヨウ</t>
    </rPh>
    <phoneticPr fontId="3"/>
  </si>
  <si>
    <t>使い捨てカトラリー類の有料化</t>
    <rPh sb="0" eb="1">
      <t>ツカ</t>
    </rPh>
    <rPh sb="2" eb="3">
      <t>ス</t>
    </rPh>
    <rPh sb="9" eb="10">
      <t>ルイ</t>
    </rPh>
    <rPh sb="11" eb="14">
      <t>ユウリョウカ</t>
    </rPh>
    <phoneticPr fontId="3"/>
  </si>
  <si>
    <t>使い捨てカトラリー類の分別・リサイクル</t>
    <rPh sb="0" eb="1">
      <t>ツカ</t>
    </rPh>
    <rPh sb="2" eb="3">
      <t>ス</t>
    </rPh>
    <rPh sb="9" eb="10">
      <t>ルイ</t>
    </rPh>
    <rPh sb="11" eb="13">
      <t>ブンベツ</t>
    </rPh>
    <phoneticPr fontId="3"/>
  </si>
  <si>
    <t>店内飲食での使い捨て食器の不使用</t>
    <rPh sb="0" eb="2">
      <t>テンナイ</t>
    </rPh>
    <rPh sb="2" eb="4">
      <t>インショク</t>
    </rPh>
    <rPh sb="6" eb="7">
      <t>ツカ</t>
    </rPh>
    <rPh sb="8" eb="9">
      <t>ス</t>
    </rPh>
    <rPh sb="10" eb="12">
      <t>ショッキ</t>
    </rPh>
    <rPh sb="13" eb="16">
      <t>フシヨウ</t>
    </rPh>
    <phoneticPr fontId="3"/>
  </si>
  <si>
    <t>飲食業等</t>
    <phoneticPr fontId="3"/>
  </si>
  <si>
    <t>レジ袋・特定レジ袋の廃止（紙袋への移行など）</t>
    <rPh sb="2" eb="3">
      <t>ブクロ</t>
    </rPh>
    <rPh sb="4" eb="6">
      <t>トクテイ</t>
    </rPh>
    <rPh sb="8" eb="9">
      <t>ブクロ</t>
    </rPh>
    <rPh sb="10" eb="12">
      <t>ハイシ</t>
    </rPh>
    <rPh sb="13" eb="14">
      <t>カミ</t>
    </rPh>
    <rPh sb="14" eb="15">
      <t>フクロ</t>
    </rPh>
    <rPh sb="17" eb="19">
      <t>イコウ</t>
    </rPh>
    <phoneticPr fontId="3"/>
  </si>
  <si>
    <t>レジ袋・特定レジ袋の要否・枚数の確認</t>
    <rPh sb="2" eb="3">
      <t>フクロ</t>
    </rPh>
    <rPh sb="4" eb="6">
      <t>トクテイ</t>
    </rPh>
    <rPh sb="8" eb="9">
      <t>フクロ</t>
    </rPh>
    <rPh sb="10" eb="12">
      <t>ヨウヒ</t>
    </rPh>
    <rPh sb="13" eb="15">
      <t>マイスウ</t>
    </rPh>
    <rPh sb="16" eb="18">
      <t>カクニン</t>
    </rPh>
    <phoneticPr fontId="3"/>
  </si>
  <si>
    <t>特定レジ袋への移行</t>
    <rPh sb="0" eb="2">
      <t>トクテイ</t>
    </rPh>
    <rPh sb="4" eb="5">
      <t>フクロ</t>
    </rPh>
    <rPh sb="7" eb="9">
      <t>イコウ</t>
    </rPh>
    <phoneticPr fontId="3"/>
  </si>
  <si>
    <t>マイボトル利用者への特典の設定（ポイント付与など）</t>
    <rPh sb="5" eb="7">
      <t>リヨウ</t>
    </rPh>
    <rPh sb="7" eb="8">
      <t>シャ</t>
    </rPh>
    <rPh sb="10" eb="12">
      <t>トクテン</t>
    </rPh>
    <rPh sb="13" eb="15">
      <t>セッテイ</t>
    </rPh>
    <rPh sb="20" eb="22">
      <t>フヨ</t>
    </rPh>
    <phoneticPr fontId="3"/>
  </si>
  <si>
    <t>マイ容器への量り売り販売</t>
    <rPh sb="2" eb="4">
      <t>ヨウキ</t>
    </rPh>
    <rPh sb="6" eb="7">
      <t>ハカ</t>
    </rPh>
    <rPh sb="8" eb="9">
      <t>ウ</t>
    </rPh>
    <rPh sb="10" eb="12">
      <t>ハンバイ</t>
    </rPh>
    <phoneticPr fontId="3"/>
  </si>
  <si>
    <t>ごみの少ない買い物行動・商品選択などの呼び掛け（店内放送やポスター掲示など）</t>
    <rPh sb="3" eb="4">
      <t>スク</t>
    </rPh>
    <rPh sb="6" eb="7">
      <t>カ</t>
    </rPh>
    <rPh sb="8" eb="9">
      <t>モノ</t>
    </rPh>
    <rPh sb="9" eb="11">
      <t>コウドウ</t>
    </rPh>
    <rPh sb="12" eb="14">
      <t>ショウヒン</t>
    </rPh>
    <rPh sb="14" eb="16">
      <t>センタク</t>
    </rPh>
    <rPh sb="19" eb="20">
      <t>ヨ</t>
    </rPh>
    <rPh sb="21" eb="22">
      <t>カ</t>
    </rPh>
    <rPh sb="24" eb="26">
      <t>テンナイ</t>
    </rPh>
    <rPh sb="26" eb="28">
      <t>ホウソウ</t>
    </rPh>
    <rPh sb="33" eb="35">
      <t>ケイジ</t>
    </rPh>
    <phoneticPr fontId="3"/>
  </si>
  <si>
    <t>ごみの少ない商品・環境配慮商品の販売コーナーの設置</t>
    <rPh sb="3" eb="4">
      <t>スク</t>
    </rPh>
    <rPh sb="6" eb="8">
      <t>ショウヒン</t>
    </rPh>
    <rPh sb="9" eb="11">
      <t>カンキョウ</t>
    </rPh>
    <rPh sb="11" eb="13">
      <t>ハイリョ</t>
    </rPh>
    <rPh sb="13" eb="15">
      <t>ショウヒン</t>
    </rPh>
    <rPh sb="16" eb="18">
      <t>ハンバイ</t>
    </rPh>
    <rPh sb="23" eb="25">
      <t>セッチ</t>
    </rPh>
    <phoneticPr fontId="3"/>
  </si>
  <si>
    <t>店頭回収の実施（ペットボトル、食品トレイ、電池類など）</t>
    <rPh sb="0" eb="2">
      <t>テントウ</t>
    </rPh>
    <rPh sb="2" eb="4">
      <t>カイシュウ</t>
    </rPh>
    <rPh sb="5" eb="7">
      <t>ジッシ</t>
    </rPh>
    <rPh sb="15" eb="17">
      <t>ショクヒン</t>
    </rPh>
    <rPh sb="21" eb="23">
      <t>デンチ</t>
    </rPh>
    <rPh sb="23" eb="24">
      <t>ルイ</t>
    </rPh>
    <phoneticPr fontId="3"/>
  </si>
  <si>
    <t>リサイクル素材を使った商品の積極的な販売</t>
    <rPh sb="5" eb="7">
      <t>ソザイ</t>
    </rPh>
    <rPh sb="8" eb="9">
      <t>ツカ</t>
    </rPh>
    <rPh sb="11" eb="13">
      <t>ショウヒン</t>
    </rPh>
    <rPh sb="14" eb="17">
      <t>セッキョクテキ</t>
    </rPh>
    <rPh sb="18" eb="20">
      <t>ハンバイ</t>
    </rPh>
    <phoneticPr fontId="3"/>
  </si>
  <si>
    <t>リユース品・リメイク品の販売</t>
    <rPh sb="4" eb="5">
      <t>ヒン</t>
    </rPh>
    <rPh sb="10" eb="11">
      <t>ヒン</t>
    </rPh>
    <rPh sb="12" eb="14">
      <t>ハンバイ</t>
    </rPh>
    <phoneticPr fontId="3"/>
  </si>
  <si>
    <t>修理の実施・推進</t>
    <rPh sb="0" eb="2">
      <t>シュウリ</t>
    </rPh>
    <rPh sb="3" eb="5">
      <t>ジッシ</t>
    </rPh>
    <rPh sb="6" eb="8">
      <t>スイシン</t>
    </rPh>
    <phoneticPr fontId="3"/>
  </si>
  <si>
    <t>店頭で回収した資源物を使った商品の販売（牛乳パック由来のトイレットペーパーなど）</t>
    <rPh sb="0" eb="2">
      <t>テントウ</t>
    </rPh>
    <rPh sb="3" eb="5">
      <t>カイシュウ</t>
    </rPh>
    <rPh sb="7" eb="9">
      <t>シゲン</t>
    </rPh>
    <rPh sb="9" eb="10">
      <t>ブツ</t>
    </rPh>
    <rPh sb="11" eb="12">
      <t>ツカ</t>
    </rPh>
    <rPh sb="14" eb="16">
      <t>ショウヒン</t>
    </rPh>
    <rPh sb="17" eb="19">
      <t>ハンバイ</t>
    </rPh>
    <rPh sb="20" eb="22">
      <t>ギュウニュウ</t>
    </rPh>
    <rPh sb="25" eb="27">
      <t>ユライ</t>
    </rPh>
    <phoneticPr fontId="3"/>
  </si>
  <si>
    <t>使い捨てカトラリー類等の削減</t>
    <rPh sb="0" eb="1">
      <t>ツカ</t>
    </rPh>
    <rPh sb="2" eb="3">
      <t>ス</t>
    </rPh>
    <rPh sb="9" eb="10">
      <t>ルイ</t>
    </rPh>
    <rPh sb="10" eb="11">
      <t>トウ</t>
    </rPh>
    <rPh sb="12" eb="14">
      <t>サクゲン</t>
    </rPh>
    <phoneticPr fontId="3"/>
  </si>
  <si>
    <t>レジ袋等の削減</t>
    <rPh sb="2" eb="3">
      <t>フクロ</t>
    </rPh>
    <rPh sb="3" eb="4">
      <t>トウ</t>
    </rPh>
    <rPh sb="5" eb="7">
      <t>サクゲン</t>
    </rPh>
    <phoneticPr fontId="3"/>
  </si>
  <si>
    <t>小売業</t>
    <phoneticPr fontId="3"/>
  </si>
  <si>
    <t>容器包装類の削減</t>
    <rPh sb="0" eb="2">
      <t>ヨウキ</t>
    </rPh>
    <rPh sb="2" eb="4">
      <t>ホウソウ</t>
    </rPh>
    <rPh sb="4" eb="5">
      <t>ルイ</t>
    </rPh>
    <phoneticPr fontId="3"/>
  </si>
  <si>
    <t>環境配慮行動の呼び掛け</t>
    <rPh sb="0" eb="2">
      <t>カンキョウ</t>
    </rPh>
    <rPh sb="2" eb="4">
      <t>ハイリョ</t>
    </rPh>
    <rPh sb="4" eb="6">
      <t>コウドウ</t>
    </rPh>
    <rPh sb="7" eb="8">
      <t>ヨ</t>
    </rPh>
    <rPh sb="9" eb="10">
      <t>カ</t>
    </rPh>
    <phoneticPr fontId="3"/>
  </si>
  <si>
    <t>資源循環の推進</t>
    <rPh sb="0" eb="2">
      <t>シゲン</t>
    </rPh>
    <rPh sb="2" eb="4">
      <t>ジュンカン</t>
    </rPh>
    <rPh sb="5" eb="7">
      <t>スイシン</t>
    </rPh>
    <phoneticPr fontId="3"/>
  </si>
  <si>
    <r>
      <t>区分３　周辺清掃活動等の実施</t>
    </r>
    <r>
      <rPr>
        <sz val="6"/>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</si>
  <si>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区分４　施設の利用者（利用客など）が排出するごみの分別徹底等</t>
    <rPh sb="0" eb="2">
      <t>クブン</t>
    </rPh>
    <phoneticPr fontId="3"/>
  </si>
  <si>
    <t>利用者（利用客など）に向けたごみ減量、分別・リサイクルの周知・啓発の実施</t>
    <rPh sb="0" eb="3">
      <t>リヨウシャ</t>
    </rPh>
    <rPh sb="4" eb="6">
      <t>リヨウ</t>
    </rPh>
    <rPh sb="6" eb="7">
      <t>キャク</t>
    </rPh>
    <rPh sb="11" eb="12">
      <t>ム</t>
    </rPh>
    <rPh sb="16" eb="18">
      <t>ゲンリョウ</t>
    </rPh>
    <rPh sb="19" eb="21">
      <t>ブンベツ</t>
    </rPh>
    <rPh sb="28" eb="30">
      <t>シュウチ</t>
    </rPh>
    <rPh sb="31" eb="33">
      <t>ケイハツ</t>
    </rPh>
    <rPh sb="34" eb="36">
      <t>ジッシ</t>
    </rPh>
    <phoneticPr fontId="3"/>
  </si>
  <si>
    <t>ごみの少ない買い物行動や商品選択などの呼び掛け</t>
    <rPh sb="3" eb="4">
      <t>スク</t>
    </rPh>
    <rPh sb="6" eb="7">
      <t>カ</t>
    </rPh>
    <rPh sb="8" eb="9">
      <t>モノ</t>
    </rPh>
    <rPh sb="9" eb="11">
      <t>コウドウ</t>
    </rPh>
    <rPh sb="12" eb="14">
      <t>ショウヒン</t>
    </rPh>
    <rPh sb="14" eb="16">
      <t>センタク</t>
    </rPh>
    <rPh sb="19" eb="20">
      <t>ヨ</t>
    </rPh>
    <rPh sb="21" eb="22">
      <t>カ</t>
    </rPh>
    <phoneticPr fontId="3"/>
  </si>
  <si>
    <t>ごみの分別を促す呼び掛け</t>
    <rPh sb="3" eb="5">
      <t>ブンベツ</t>
    </rPh>
    <rPh sb="6" eb="7">
      <t>ウナガ</t>
    </rPh>
    <rPh sb="8" eb="9">
      <t>ヨ</t>
    </rPh>
    <rPh sb="10" eb="11">
      <t>カ</t>
    </rPh>
    <phoneticPr fontId="3"/>
  </si>
  <si>
    <t>レジ袋の有料化又は特定レジ袋への移行</t>
    <rPh sb="2" eb="3">
      <t>フクロ</t>
    </rPh>
    <rPh sb="4" eb="7">
      <t>ユウリョウカ</t>
    </rPh>
    <rPh sb="7" eb="8">
      <t>マタ</t>
    </rPh>
    <rPh sb="9" eb="11">
      <t>トクテイ</t>
    </rPh>
    <rPh sb="13" eb="14">
      <t>フクロ</t>
    </rPh>
    <rPh sb="16" eb="18">
      <t>イコウ</t>
    </rPh>
    <phoneticPr fontId="3"/>
  </si>
  <si>
    <t>レジ袋の要否及び必要枚数の確認</t>
    <rPh sb="2" eb="3">
      <t>フクロ</t>
    </rPh>
    <rPh sb="4" eb="6">
      <t>ヨウヒ</t>
    </rPh>
    <rPh sb="6" eb="7">
      <t>オヨ</t>
    </rPh>
    <rPh sb="8" eb="10">
      <t>ヒツヨウ</t>
    </rPh>
    <rPh sb="10" eb="12">
      <t>マイスウ</t>
    </rPh>
    <rPh sb="13" eb="15">
      <t>カクニン</t>
    </rPh>
    <phoneticPr fontId="3"/>
  </si>
  <si>
    <t>容器包装の少ない商品の販売、量り売りや簡易包装などの取組</t>
    <rPh sb="0" eb="2">
      <t>ヨウキ</t>
    </rPh>
    <rPh sb="2" eb="4">
      <t>ホウソウ</t>
    </rPh>
    <rPh sb="5" eb="6">
      <t>スク</t>
    </rPh>
    <rPh sb="8" eb="10">
      <t>ショウヒン</t>
    </rPh>
    <rPh sb="11" eb="13">
      <t>ハンバイ</t>
    </rPh>
    <rPh sb="14" eb="15">
      <t>ハカ</t>
    </rPh>
    <rPh sb="16" eb="17">
      <t>ウ</t>
    </rPh>
    <rPh sb="19" eb="21">
      <t>カンイ</t>
    </rPh>
    <rPh sb="21" eb="23">
      <t>ホウソウ</t>
    </rPh>
    <rPh sb="26" eb="28">
      <t>トリクミ</t>
    </rPh>
    <phoneticPr fontId="3"/>
  </si>
  <si>
    <t>レジ袋の使用の抑制を図るための呼び掛け等</t>
    <rPh sb="2" eb="3">
      <t>フクロ</t>
    </rPh>
    <rPh sb="4" eb="6">
      <t>シヨウ</t>
    </rPh>
    <rPh sb="7" eb="9">
      <t>ヨクセイ</t>
    </rPh>
    <rPh sb="10" eb="11">
      <t>ハカ</t>
    </rPh>
    <rPh sb="15" eb="16">
      <t>ヨ</t>
    </rPh>
    <rPh sb="17" eb="18">
      <t>カ</t>
    </rPh>
    <rPh sb="19" eb="20">
      <t>トウ</t>
    </rPh>
    <phoneticPr fontId="3"/>
  </si>
  <si>
    <t>店頭回収の実施等</t>
    <rPh sb="0" eb="2">
      <t>テントウ</t>
    </rPh>
    <rPh sb="2" eb="4">
      <t>カイシュウ</t>
    </rPh>
    <rPh sb="5" eb="7">
      <t>ジッシ</t>
    </rPh>
    <rPh sb="7" eb="8">
      <t>トウ</t>
    </rPh>
    <phoneticPr fontId="3"/>
  </si>
  <si>
    <t>食品ロス等の発生を抑える取組</t>
    <rPh sb="0" eb="2">
      <t>ショクヒン</t>
    </rPh>
    <rPh sb="4" eb="5">
      <t>トウ</t>
    </rPh>
    <rPh sb="6" eb="8">
      <t>ハッセイ</t>
    </rPh>
    <rPh sb="9" eb="10">
      <t>オサ</t>
    </rPh>
    <rPh sb="12" eb="14">
      <t>トリクミ</t>
    </rPh>
    <phoneticPr fontId="3"/>
  </si>
  <si>
    <t>マイボトル等への飲料提供等</t>
    <rPh sb="5" eb="6">
      <t>トウ</t>
    </rPh>
    <rPh sb="8" eb="10">
      <t>インリョウ</t>
    </rPh>
    <rPh sb="10" eb="12">
      <t>テイキョウ</t>
    </rPh>
    <rPh sb="12" eb="13">
      <t>トウ</t>
    </rPh>
    <phoneticPr fontId="3"/>
  </si>
  <si>
    <t>使い捨てカトラリー類の使用抑制等</t>
    <rPh sb="0" eb="1">
      <t>ツカ</t>
    </rPh>
    <rPh sb="2" eb="3">
      <t>ス</t>
    </rPh>
    <rPh sb="9" eb="10">
      <t>ルイ</t>
    </rPh>
    <rPh sb="11" eb="13">
      <t>シヨウ</t>
    </rPh>
    <rPh sb="13" eb="15">
      <t>ヨクセイ</t>
    </rPh>
    <rPh sb="15" eb="16">
      <t>トウ</t>
    </rPh>
    <phoneticPr fontId="3"/>
  </si>
  <si>
    <t>食べキリの呼び掛けや小盛りメニューの紹介などの取組</t>
    <rPh sb="0" eb="1">
      <t>タ</t>
    </rPh>
    <rPh sb="5" eb="6">
      <t>ヨ</t>
    </rPh>
    <rPh sb="7" eb="8">
      <t>カ</t>
    </rPh>
    <rPh sb="10" eb="11">
      <t>ショウ</t>
    </rPh>
    <rPh sb="11" eb="12">
      <t>モ</t>
    </rPh>
    <rPh sb="18" eb="20">
      <t>ショウカイ</t>
    </rPh>
    <rPh sb="23" eb="25">
      <t>トリクミ</t>
    </rPh>
    <phoneticPr fontId="3"/>
  </si>
  <si>
    <t>食べ残しの持ち帰り希望者への対応（衛生上の支障がない場合に限る）</t>
    <rPh sb="0" eb="1">
      <t>タ</t>
    </rPh>
    <rPh sb="2" eb="3">
      <t>ノコ</t>
    </rPh>
    <rPh sb="5" eb="6">
      <t>モ</t>
    </rPh>
    <rPh sb="7" eb="8">
      <t>カエ</t>
    </rPh>
    <rPh sb="9" eb="11">
      <t>キボウ</t>
    </rPh>
    <rPh sb="11" eb="12">
      <t>シャ</t>
    </rPh>
    <rPh sb="14" eb="16">
      <t>タイオウ</t>
    </rPh>
    <rPh sb="17" eb="19">
      <t>エイセイ</t>
    </rPh>
    <rPh sb="19" eb="20">
      <t>ジョウ</t>
    </rPh>
    <rPh sb="21" eb="23">
      <t>シショウ</t>
    </rPh>
    <rPh sb="26" eb="28">
      <t>バアイ</t>
    </rPh>
    <rPh sb="29" eb="30">
      <t>カギ</t>
    </rPh>
    <phoneticPr fontId="3"/>
  </si>
  <si>
    <t>食品廃棄物等の発生を抑制する工夫</t>
    <rPh sb="0" eb="2">
      <t>ショクヒン</t>
    </rPh>
    <rPh sb="2" eb="5">
      <t>ハイキブツ</t>
    </rPh>
    <rPh sb="5" eb="6">
      <t>トウ</t>
    </rPh>
    <rPh sb="7" eb="9">
      <t>ハッセイ</t>
    </rPh>
    <rPh sb="10" eb="12">
      <t>ヨクセイ</t>
    </rPh>
    <rPh sb="14" eb="16">
      <t>クフウ</t>
    </rPh>
    <phoneticPr fontId="3"/>
  </si>
  <si>
    <t>使い捨て食器等の削減に関する取組</t>
    <rPh sb="0" eb="1">
      <t>ツカ</t>
    </rPh>
    <rPh sb="2" eb="3">
      <t>ス</t>
    </rPh>
    <rPh sb="4" eb="6">
      <t>ショッキ</t>
    </rPh>
    <rPh sb="6" eb="7">
      <t>トウ</t>
    </rPh>
    <rPh sb="8" eb="10">
      <t>サクゲン</t>
    </rPh>
    <rPh sb="11" eb="12">
      <t>カン</t>
    </rPh>
    <rPh sb="14" eb="16">
      <t>トリクミ</t>
    </rPh>
    <phoneticPr fontId="3"/>
  </si>
  <si>
    <t>店舗等の一覧</t>
    <phoneticPr fontId="3"/>
  </si>
  <si>
    <t>主たる業種</t>
    <rPh sb="0" eb="1">
      <t>シュ</t>
    </rPh>
    <phoneticPr fontId="4"/>
  </si>
  <si>
    <t>床面積合計</t>
    <rPh sb="0" eb="3">
      <t>ユカメンセキ</t>
    </rPh>
    <rPh sb="3" eb="5">
      <t>ゴウケイ</t>
    </rPh>
    <phoneticPr fontId="3"/>
  </si>
  <si>
    <t>1,000㎡以上の店舗数</t>
    <rPh sb="6" eb="8">
      <t>イジョウ</t>
    </rPh>
    <rPh sb="9" eb="12">
      <t>テンポスウ</t>
    </rPh>
    <phoneticPr fontId="3"/>
  </si>
  <si>
    <t>所在地（行政区以降）</t>
    <rPh sb="4" eb="7">
      <t>ギョウセイク</t>
    </rPh>
    <rPh sb="7" eb="9">
      <t>イコウ</t>
    </rPh>
    <phoneticPr fontId="3"/>
  </si>
  <si>
    <t>入居施設等名</t>
    <rPh sb="0" eb="2">
      <t>ニュウキョ</t>
    </rPh>
    <rPh sb="2" eb="4">
      <t>シセツ</t>
    </rPh>
    <rPh sb="4" eb="5">
      <t>トウ</t>
    </rPh>
    <rPh sb="5" eb="6">
      <t>メイ</t>
    </rPh>
    <phoneticPr fontId="3"/>
  </si>
  <si>
    <t>資源物の店頭回収実施状況  ＜店頭回収を実施している小売業者＞</t>
    <rPh sb="15" eb="17">
      <t>テントウ</t>
    </rPh>
    <rPh sb="17" eb="19">
      <t>カイシュウ</t>
    </rPh>
    <rPh sb="20" eb="22">
      <t>ジッシ</t>
    </rPh>
    <rPh sb="26" eb="28">
      <t>コウリ</t>
    </rPh>
    <rPh sb="28" eb="30">
      <t>ギョウシャ</t>
    </rPh>
    <phoneticPr fontId="3"/>
  </si>
  <si>
    <t>回収品目</t>
    <phoneticPr fontId="3"/>
  </si>
  <si>
    <t>㎏</t>
    <phoneticPr fontId="3"/>
  </si>
  <si>
    <t>トレイ</t>
  </si>
  <si>
    <t>紙パック</t>
    <rPh sb="0" eb="1">
      <t>カミ</t>
    </rPh>
    <phoneticPr fontId="3"/>
  </si>
  <si>
    <t>缶（アルミ、スチール）</t>
    <phoneticPr fontId="3"/>
  </si>
  <si>
    <t>卵パック</t>
  </si>
  <si>
    <t>古紙類</t>
    <rPh sb="0" eb="2">
      <t>コシ</t>
    </rPh>
    <rPh sb="2" eb="3">
      <t>ルイ</t>
    </rPh>
    <phoneticPr fontId="3"/>
  </si>
  <si>
    <t>古着類</t>
    <rPh sb="0" eb="2">
      <t>フルギ</t>
    </rPh>
    <rPh sb="2" eb="3">
      <t>ルイ</t>
    </rPh>
    <phoneticPr fontId="3"/>
  </si>
  <si>
    <t>その他
（空欄に品目を記入ください）</t>
    <rPh sb="2" eb="3">
      <t>タ</t>
    </rPh>
    <rPh sb="5" eb="7">
      <t>クウラン</t>
    </rPh>
    <rPh sb="8" eb="10">
      <t>ヒンモク</t>
    </rPh>
    <rPh sb="11" eb="13">
      <t>キニュウ</t>
    </rPh>
    <phoneticPr fontId="3"/>
  </si>
  <si>
    <t>注1　「レジ袋」とは、購入者が購入した物品を運搬するために譲渡されるプラスチック製の手提げ袋をいいます。</t>
    <rPh sb="0" eb="1">
      <t>チュウ</t>
    </rPh>
    <phoneticPr fontId="3"/>
  </si>
  <si>
    <t>レジ袋辞退率（％）</t>
    <rPh sb="2" eb="3">
      <t>フクロ</t>
    </rPh>
    <rPh sb="3" eb="5">
      <t>ジタイ</t>
    </rPh>
    <rPh sb="5" eb="6">
      <t>リツ</t>
    </rPh>
    <phoneticPr fontId="3"/>
  </si>
  <si>
    <t>店舗数</t>
    <rPh sb="0" eb="3">
      <t>テンポスウ</t>
    </rPh>
    <phoneticPr fontId="3"/>
  </si>
  <si>
    <t>主たる業種分類の詳細</t>
    <phoneticPr fontId="3"/>
  </si>
  <si>
    <t>特定レジ袋の有料化</t>
    <rPh sb="0" eb="2">
      <t>トクテイ</t>
    </rPh>
    <rPh sb="4" eb="5">
      <t>フクロ</t>
    </rPh>
    <rPh sb="6" eb="9">
      <t>ユウリョウカ</t>
    </rPh>
    <phoneticPr fontId="3"/>
  </si>
  <si>
    <t>区分４　施設の利用者（利用客など）が排出するごみの分別徹底等</t>
    <phoneticPr fontId="3"/>
  </si>
  <si>
    <t>取組１関連</t>
    <rPh sb="0" eb="2">
      <t>トリクミ</t>
    </rPh>
    <rPh sb="3" eb="5">
      <t>カンレン</t>
    </rPh>
    <phoneticPr fontId="3"/>
  </si>
  <si>
    <t>取組２関連</t>
    <rPh sb="0" eb="2">
      <t>トリクミ</t>
    </rPh>
    <rPh sb="3" eb="5">
      <t>カンレン</t>
    </rPh>
    <phoneticPr fontId="3"/>
  </si>
  <si>
    <t>取組３関連</t>
    <rPh sb="0" eb="2">
      <t>トリクミ</t>
    </rPh>
    <rPh sb="3" eb="5">
      <t>カンレン</t>
    </rPh>
    <phoneticPr fontId="3"/>
  </si>
  <si>
    <t>取組４関連</t>
    <rPh sb="0" eb="2">
      <t>トリクミ</t>
    </rPh>
    <rPh sb="3" eb="5">
      <t>カンレン</t>
    </rPh>
    <phoneticPr fontId="3"/>
  </si>
  <si>
    <t>取組７関連</t>
    <rPh sb="0" eb="2">
      <t>トリクミ</t>
    </rPh>
    <rPh sb="3" eb="5">
      <t>カンレン</t>
    </rPh>
    <phoneticPr fontId="3"/>
  </si>
  <si>
    <t>取組８関連</t>
    <rPh sb="0" eb="2">
      <t>トリクミ</t>
    </rPh>
    <rPh sb="3" eb="5">
      <t>カンレン</t>
    </rPh>
    <phoneticPr fontId="3"/>
  </si>
  <si>
    <t>取組９関連</t>
    <rPh sb="0" eb="2">
      <t>トリクミ</t>
    </rPh>
    <rPh sb="3" eb="5">
      <t>カンレン</t>
    </rPh>
    <phoneticPr fontId="3"/>
  </si>
  <si>
    <t>取組10関連</t>
    <rPh sb="0" eb="2">
      <t>トリクミ</t>
    </rPh>
    <rPh sb="4" eb="6">
      <t>カンレン</t>
    </rPh>
    <phoneticPr fontId="3"/>
  </si>
  <si>
    <t>⑶かつ⑷がSorA⇒取組６が「○」</t>
    <rPh sb="10" eb="12">
      <t>トリクミ</t>
    </rPh>
    <phoneticPr fontId="3"/>
  </si>
  <si>
    <t>取組11関連</t>
    <rPh sb="0" eb="2">
      <t>トリクミ</t>
    </rPh>
    <rPh sb="4" eb="6">
      <t>カンレン</t>
    </rPh>
    <phoneticPr fontId="3"/>
  </si>
  <si>
    <t>取組５関連</t>
    <rPh sb="0" eb="2">
      <t>トリクミ</t>
    </rPh>
    <rPh sb="3" eb="5">
      <t>カンレン</t>
    </rPh>
    <phoneticPr fontId="3"/>
  </si>
  <si>
    <t>透明プラスチック容器</t>
    <rPh sb="0" eb="2">
      <t>トウメイ</t>
    </rPh>
    <rPh sb="8" eb="10">
      <t>ヨウキ</t>
    </rPh>
    <phoneticPr fontId="3"/>
  </si>
  <si>
    <t>年間回収量※1</t>
    <rPh sb="0" eb="2">
      <t>ネンカン</t>
    </rPh>
    <rPh sb="2" eb="4">
      <t>カイシュウ</t>
    </rPh>
    <rPh sb="4" eb="5">
      <t>リョウ</t>
    </rPh>
    <phoneticPr fontId="3"/>
  </si>
  <si>
    <t>備考※２</t>
    <rPh sb="0" eb="2">
      <t>ビコウ</t>
    </rPh>
    <phoneticPr fontId="3"/>
  </si>
  <si>
    <t>■レジ袋辞退率（％）【小売業のみ】</t>
    <rPh sb="3" eb="4">
      <t>フクロ</t>
    </rPh>
    <rPh sb="4" eb="6">
      <t>ジタイ</t>
    </rPh>
    <rPh sb="6" eb="7">
      <t>リツ</t>
    </rPh>
    <rPh sb="11" eb="13">
      <t>コウリ</t>
    </rPh>
    <rPh sb="13" eb="14">
      <t>ギョウ</t>
    </rPh>
    <phoneticPr fontId="3"/>
  </si>
  <si>
    <t>卸売業</t>
    <phoneticPr fontId="3"/>
  </si>
  <si>
    <t>【計画の年度、基本情報及び廃棄物の種類等】</t>
    <phoneticPr fontId="3"/>
  </si>
  <si>
    <t>ファイル名</t>
    <rPh sb="4" eb="5">
      <t>メイ</t>
    </rPh>
    <phoneticPr fontId="3"/>
  </si>
  <si>
    <t>一般廃棄物</t>
    <phoneticPr fontId="3"/>
  </si>
  <si>
    <t>（S＝週1回以上、A＝月１回以上、B＝年2回以上、C＝年１回以上、D＝実施なし）</t>
    <phoneticPr fontId="3"/>
  </si>
  <si>
    <t>燃やすごみ</t>
    <phoneticPr fontId="3"/>
  </si>
  <si>
    <t>再生利用率（A／（A+B)）（％）</t>
    <phoneticPr fontId="3"/>
  </si>
  <si>
    <t>名称（屋号等）</t>
  </si>
  <si>
    <t>飲食業等</t>
  </si>
  <si>
    <t>選択順位</t>
    <rPh sb="0" eb="2">
      <t>センタク</t>
    </rPh>
    <rPh sb="2" eb="4">
      <t>ジュンイ</t>
    </rPh>
    <phoneticPr fontId="3"/>
  </si>
  <si>
    <t>特定食品</t>
    <rPh sb="0" eb="4">
      <t>トクテイショクヒン</t>
    </rPh>
    <phoneticPr fontId="3"/>
  </si>
  <si>
    <t>2R</t>
    <phoneticPr fontId="3"/>
  </si>
  <si>
    <t>短縮コード</t>
    <rPh sb="0" eb="2">
      <t>タンシュク</t>
    </rPh>
    <phoneticPr fontId="3"/>
  </si>
  <si>
    <t>製造業</t>
    <phoneticPr fontId="3"/>
  </si>
  <si>
    <t>その他の小売業</t>
  </si>
  <si>
    <t>トレイ</t>
    <phoneticPr fontId="3"/>
  </si>
  <si>
    <t>卵パック</t>
    <phoneticPr fontId="3"/>
  </si>
  <si>
    <t>区分４B　施設の利用者（利用客など）が排出するごみの分別徹底等</t>
    <rPh sb="0" eb="2">
      <t>クブン</t>
    </rPh>
    <phoneticPr fontId="3"/>
  </si>
  <si>
    <t>区分５B　食品ロス対策</t>
    <rPh sb="0" eb="2">
      <t>クブン</t>
    </rPh>
    <rPh sb="5" eb="7">
      <t>ショクヒン</t>
    </rPh>
    <rPh sb="9" eb="11">
      <t>タイサク</t>
    </rPh>
    <phoneticPr fontId="3"/>
  </si>
  <si>
    <t>区分６B　生ごみ減量・リサイクルの取組</t>
    <rPh sb="0" eb="2">
      <t>クブン</t>
    </rPh>
    <phoneticPr fontId="3"/>
  </si>
  <si>
    <t>床面積(㎡)※</t>
    <rPh sb="0" eb="1">
      <t>ユカ</t>
    </rPh>
    <rPh sb="1" eb="3">
      <t>メンセキ</t>
    </rPh>
    <phoneticPr fontId="4"/>
  </si>
  <si>
    <t>年度</t>
    <rPh sb="0" eb="2">
      <t>ネンド</t>
    </rPh>
    <phoneticPr fontId="3"/>
  </si>
  <si>
    <t>大分類選択</t>
    <rPh sb="0" eb="3">
      <t>ダイブンルイ</t>
    </rPh>
    <rPh sb="3" eb="5">
      <t>センタク</t>
    </rPh>
    <phoneticPr fontId="3"/>
  </si>
  <si>
    <t>業種大分類</t>
    <rPh sb="0" eb="2">
      <t>ギョウシュ</t>
    </rPh>
    <rPh sb="2" eb="5">
      <t>ダイブンルイ</t>
    </rPh>
    <phoneticPr fontId="3"/>
  </si>
  <si>
    <t>抽出された業種</t>
    <rPh sb="0" eb="2">
      <t>チュウシュツ</t>
    </rPh>
    <rPh sb="5" eb="7">
      <t>ギョウシュ</t>
    </rPh>
    <phoneticPr fontId="3"/>
  </si>
  <si>
    <t>特定食品</t>
  </si>
  <si>
    <t>特定食品</t>
    <rPh sb="0" eb="2">
      <t>トクテイ</t>
    </rPh>
    <rPh sb="2" eb="4">
      <t>ショクヒン</t>
    </rPh>
    <phoneticPr fontId="3"/>
  </si>
  <si>
    <t>選択</t>
    <rPh sb="0" eb="2">
      <t>センタク</t>
    </rPh>
    <phoneticPr fontId="3"/>
  </si>
  <si>
    <t>・特定食品関連事業者減量計画書</t>
    <rPh sb="1" eb="3">
      <t>トクテイ</t>
    </rPh>
    <rPh sb="3" eb="5">
      <t>ショクヒン</t>
    </rPh>
    <rPh sb="5" eb="7">
      <t>カンレン</t>
    </rPh>
    <rPh sb="7" eb="9">
      <t>ジギョウ</t>
    </rPh>
    <rPh sb="9" eb="10">
      <t>シャ</t>
    </rPh>
    <rPh sb="10" eb="12">
      <t>ゲンリョウ</t>
    </rPh>
    <rPh sb="12" eb="14">
      <t>ケイカク</t>
    </rPh>
    <rPh sb="14" eb="15">
      <t>ショ</t>
    </rPh>
    <phoneticPr fontId="3"/>
  </si>
  <si>
    <t>本EXCELファイルをメールで提出することで、以下の書類を作成し提出したこととみなせます。（印刷は不要です）</t>
    <rPh sb="0" eb="1">
      <t>ホン</t>
    </rPh>
    <rPh sb="15" eb="17">
      <t>テイシュツ</t>
    </rPh>
    <rPh sb="23" eb="25">
      <t>イカ</t>
    </rPh>
    <rPh sb="26" eb="28">
      <t>ショルイ</t>
    </rPh>
    <rPh sb="29" eb="31">
      <t>サクセイ</t>
    </rPh>
    <rPh sb="32" eb="34">
      <t>テイシュツ</t>
    </rPh>
    <rPh sb="46" eb="48">
      <t>インサツ</t>
    </rPh>
    <rPh sb="49" eb="51">
      <t>フヨウ</t>
    </rPh>
    <phoneticPr fontId="3"/>
  </si>
  <si>
    <t>・店舗等の一覧</t>
    <rPh sb="1" eb="3">
      <t>テンポ</t>
    </rPh>
    <rPh sb="3" eb="4">
      <t>トウ</t>
    </rPh>
    <rPh sb="5" eb="7">
      <t>イチラン</t>
    </rPh>
    <phoneticPr fontId="3"/>
  </si>
  <si>
    <t>・様式：店頭回収</t>
    <rPh sb="1" eb="3">
      <t>ヨウシキ</t>
    </rPh>
    <rPh sb="4" eb="6">
      <t>テントウ</t>
    </rPh>
    <rPh sb="6" eb="8">
      <t>カイシュウ</t>
    </rPh>
    <phoneticPr fontId="3"/>
  </si>
  <si>
    <t>※提出が必要です。</t>
    <rPh sb="1" eb="3">
      <t>テイシュツ</t>
    </rPh>
    <rPh sb="4" eb="6">
      <t>ヒツヨウ</t>
    </rPh>
    <phoneticPr fontId="3"/>
  </si>
  <si>
    <t>その他</t>
    <rPh sb="2" eb="3">
      <t>タ</t>
    </rPh>
    <phoneticPr fontId="3"/>
  </si>
  <si>
    <t>区分対象外チェック</t>
    <rPh sb="0" eb="2">
      <t>クブン</t>
    </rPh>
    <rPh sb="2" eb="5">
      <t>タイショウガイ</t>
    </rPh>
    <phoneticPr fontId="3"/>
  </si>
  <si>
    <t>⑤その他</t>
    <phoneticPr fontId="3"/>
  </si>
  <si>
    <t>実績</t>
    <rPh sb="0" eb="2">
      <t>ジッセキ</t>
    </rPh>
    <phoneticPr fontId="3"/>
  </si>
  <si>
    <t>計画</t>
    <rPh sb="0" eb="2">
      <t>ケイカク</t>
    </rPh>
    <phoneticPr fontId="3"/>
  </si>
  <si>
    <t>該当数</t>
    <rPh sb="0" eb="2">
      <t>ガイトウ</t>
    </rPh>
    <rPh sb="2" eb="3">
      <t>スウ</t>
    </rPh>
    <phoneticPr fontId="3"/>
  </si>
  <si>
    <t>評価</t>
    <rPh sb="0" eb="2">
      <t>ヒョウカ</t>
    </rPh>
    <phoneticPr fontId="3"/>
  </si>
  <si>
    <t>取組</t>
    <rPh sb="0" eb="2">
      <t>トリク</t>
    </rPh>
    <phoneticPr fontId="3"/>
  </si>
  <si>
    <t>基本方針</t>
    <rPh sb="0" eb="4">
      <t>キホンホウシン</t>
    </rPh>
    <phoneticPr fontId="3"/>
  </si>
  <si>
    <t>取組み項目(2R）</t>
    <rPh sb="0" eb="2">
      <t>トリク</t>
    </rPh>
    <rPh sb="3" eb="5">
      <t>コウモク</t>
    </rPh>
    <phoneticPr fontId="3"/>
  </si>
  <si>
    <t>旅館・ホテル</t>
    <rPh sb="0" eb="2">
      <t>リョカン</t>
    </rPh>
    <phoneticPr fontId="3"/>
  </si>
  <si>
    <t>大学</t>
    <rPh sb="0" eb="2">
      <t>ダイガク</t>
    </rPh>
    <phoneticPr fontId="3"/>
  </si>
  <si>
    <t>物品小売業</t>
    <rPh sb="0" eb="2">
      <t>ブッピン</t>
    </rPh>
    <rPh sb="2" eb="5">
      <t>コウリギョウ</t>
    </rPh>
    <phoneticPr fontId="3"/>
  </si>
  <si>
    <t>飲食店業者</t>
    <rPh sb="0" eb="3">
      <t>インショクテン</t>
    </rPh>
    <rPh sb="3" eb="5">
      <t>ギョウシャ</t>
    </rPh>
    <phoneticPr fontId="3"/>
  </si>
  <si>
    <t>施設内での分別ごみ箱の設置（又は、従業員により分別を行う場合は、分別に関する周知・啓発の実施）</t>
    <rPh sb="0" eb="2">
      <t>シセツ</t>
    </rPh>
    <rPh sb="2" eb="3">
      <t>ナイ</t>
    </rPh>
    <rPh sb="5" eb="7">
      <t>ブンベツ</t>
    </rPh>
    <rPh sb="9" eb="10">
      <t>バコ</t>
    </rPh>
    <rPh sb="11" eb="13">
      <t>セッチ</t>
    </rPh>
    <rPh sb="14" eb="15">
      <t>マタ</t>
    </rPh>
    <rPh sb="17" eb="20">
      <t>ジュウギョウイン</t>
    </rPh>
    <rPh sb="23" eb="25">
      <t>ブンベツ</t>
    </rPh>
    <rPh sb="26" eb="27">
      <t>オコナ</t>
    </rPh>
    <rPh sb="28" eb="30">
      <t>バアイ</t>
    </rPh>
    <rPh sb="32" eb="34">
      <t>ブンベツ</t>
    </rPh>
    <rPh sb="35" eb="36">
      <t>カン</t>
    </rPh>
    <rPh sb="38" eb="40">
      <t>シュウチ</t>
    </rPh>
    <rPh sb="41" eb="43">
      <t>ケイハツ</t>
    </rPh>
    <rPh sb="44" eb="46">
      <t>ジッシ</t>
    </rPh>
    <phoneticPr fontId="3"/>
  </si>
  <si>
    <t>使い捨ての日用品（宿泊用のアメニティグッズ）の提供等を抑制する取組</t>
  </si>
  <si>
    <t>学生に対するごみ減量、分別・リサイクルの周知・啓発</t>
  </si>
  <si>
    <t>大学内での分別ごみ箱の設置</t>
  </si>
  <si>
    <t>-</t>
  </si>
  <si>
    <t>タイプ</t>
    <phoneticPr fontId="33"/>
  </si>
  <si>
    <t>様式</t>
    <rPh sb="0" eb="2">
      <t>ヨウシキ</t>
    </rPh>
    <phoneticPr fontId="33"/>
  </si>
  <si>
    <t>京都市入力欄</t>
    <rPh sb="0" eb="3">
      <t>キョウトシ</t>
    </rPh>
    <rPh sb="3" eb="6">
      <t>ニュウリョクラン</t>
    </rPh>
    <phoneticPr fontId="1"/>
  </si>
  <si>
    <t>提出者</t>
    <rPh sb="0" eb="3">
      <t>テイシュツシャ</t>
    </rPh>
    <phoneticPr fontId="1"/>
  </si>
  <si>
    <t>担当者</t>
    <rPh sb="0" eb="3">
      <t>タントウシャ</t>
    </rPh>
    <phoneticPr fontId="1"/>
  </si>
  <si>
    <t>計画の年度</t>
    <rPh sb="0" eb="2">
      <t>ケイカク</t>
    </rPh>
    <rPh sb="3" eb="5">
      <t>ネンド</t>
    </rPh>
    <phoneticPr fontId="1"/>
  </si>
  <si>
    <t>建築物の名称、用途等</t>
    <rPh sb="0" eb="3">
      <t>ケンチクブツ</t>
    </rPh>
    <rPh sb="4" eb="6">
      <t>メイショウ</t>
    </rPh>
    <rPh sb="7" eb="9">
      <t>ヨウト</t>
    </rPh>
    <rPh sb="9" eb="10">
      <t>トウ</t>
    </rPh>
    <phoneticPr fontId="1"/>
  </si>
  <si>
    <t>建築物の管理者</t>
    <rPh sb="0" eb="3">
      <t>ケンチクブツ</t>
    </rPh>
    <rPh sb="4" eb="7">
      <t>カンリシャ</t>
    </rPh>
    <phoneticPr fontId="1"/>
  </si>
  <si>
    <t>廃棄物管理・保管場所</t>
    <rPh sb="0" eb="3">
      <t>ハイキブツ</t>
    </rPh>
    <rPh sb="3" eb="5">
      <t>カンリ</t>
    </rPh>
    <rPh sb="6" eb="8">
      <t>ホカン</t>
    </rPh>
    <rPh sb="8" eb="10">
      <t>バショ</t>
    </rPh>
    <phoneticPr fontId="1"/>
  </si>
  <si>
    <t>廃棄物管理責任者</t>
    <rPh sb="0" eb="3">
      <t>ハイキブツ</t>
    </rPh>
    <rPh sb="3" eb="5">
      <t>カンリ</t>
    </rPh>
    <rPh sb="5" eb="7">
      <t>セキニン</t>
    </rPh>
    <rPh sb="7" eb="8">
      <t>シャ</t>
    </rPh>
    <phoneticPr fontId="1"/>
  </si>
  <si>
    <t>一般廃棄物の発生量の見込み等</t>
    <rPh sb="0" eb="2">
      <t>イッパン</t>
    </rPh>
    <rPh sb="2" eb="5">
      <t>ハイキブツ</t>
    </rPh>
    <rPh sb="6" eb="8">
      <t>ハッセイ</t>
    </rPh>
    <rPh sb="8" eb="9">
      <t>リョウ</t>
    </rPh>
    <rPh sb="10" eb="12">
      <t>ミコ</t>
    </rPh>
    <rPh sb="13" eb="14">
      <t>トウ</t>
    </rPh>
    <phoneticPr fontId="1"/>
  </si>
  <si>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1"/>
  </si>
  <si>
    <t>２　産業廃棄物の回収委託業者等</t>
    <rPh sb="2" eb="4">
      <t>サンギョウ</t>
    </rPh>
    <rPh sb="4" eb="7">
      <t>ハイキブツ</t>
    </rPh>
    <rPh sb="8" eb="10">
      <t>カイシュウ</t>
    </rPh>
    <rPh sb="10" eb="12">
      <t>イタク</t>
    </rPh>
    <rPh sb="12" eb="14">
      <t>ギョウシャ</t>
    </rPh>
    <rPh sb="14" eb="15">
      <t>トウ</t>
    </rPh>
    <phoneticPr fontId="1"/>
  </si>
  <si>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1"/>
  </si>
  <si>
    <t>２　産業廃棄物（２０種類）のうち以下のものの発生量等の実績</t>
    <rPh sb="2" eb="4">
      <t>サンギョウ</t>
    </rPh>
    <rPh sb="4" eb="7">
      <t>ハイキブツ</t>
    </rPh>
    <rPh sb="10" eb="12">
      <t>シュルイ</t>
    </rPh>
    <rPh sb="16" eb="18">
      <t>イカ</t>
    </rPh>
    <phoneticPr fontId="1"/>
  </si>
  <si>
    <t>区分１　基本的対策</t>
    <rPh sb="0" eb="2">
      <t>クブン</t>
    </rPh>
    <rPh sb="7" eb="9">
      <t>タイサク</t>
    </rPh>
    <phoneticPr fontId="1"/>
  </si>
  <si>
    <t>区分２　事業所内（従業員スペース）での対策</t>
    <rPh sb="0" eb="2">
      <t>クブン</t>
    </rPh>
    <rPh sb="4" eb="7">
      <t>ジギョウショ</t>
    </rPh>
    <rPh sb="7" eb="8">
      <t>ナイ</t>
    </rPh>
    <rPh sb="9" eb="12">
      <t>ジュウギョウイン</t>
    </rPh>
    <rPh sb="19" eb="21">
      <t>タイサク</t>
    </rPh>
    <phoneticPr fontId="1"/>
  </si>
  <si>
    <t>区分３　周辺清掃活動等の実施</t>
    <rPh sb="0" eb="2">
      <t>クブン</t>
    </rPh>
    <rPh sb="4" eb="6">
      <t>シュウヘン</t>
    </rPh>
    <rPh sb="6" eb="8">
      <t>セイソウ</t>
    </rPh>
    <rPh sb="8" eb="10">
      <t>カツドウ</t>
    </rPh>
    <rPh sb="10" eb="11">
      <t>トウ</t>
    </rPh>
    <rPh sb="12" eb="14">
      <t>ジッシ</t>
    </rPh>
    <phoneticPr fontId="1"/>
  </si>
  <si>
    <t>区分４　施設の利用者（利用客・宿泊客、学生など）が排出するごみの分別徹底等</t>
    <rPh sb="0" eb="2">
      <t>クブン</t>
    </rPh>
    <phoneticPr fontId="1"/>
  </si>
  <si>
    <t>区分５　食品ロス対策</t>
    <rPh sb="0" eb="2">
      <t>クブン</t>
    </rPh>
    <rPh sb="4" eb="6">
      <t>ショクヒン</t>
    </rPh>
    <rPh sb="8" eb="10">
      <t>タイサク</t>
    </rPh>
    <phoneticPr fontId="1"/>
  </si>
  <si>
    <t>区分６　生ごみ減量・リサイクルの取組</t>
    <rPh sb="0" eb="2">
      <t>クブン</t>
    </rPh>
    <phoneticPr fontId="1"/>
  </si>
  <si>
    <t>大規模事業所</t>
    <rPh sb="0" eb="3">
      <t>ダイキボ</t>
    </rPh>
    <rPh sb="3" eb="6">
      <t>ジギョウショ</t>
    </rPh>
    <phoneticPr fontId="33"/>
  </si>
  <si>
    <t>特定食品</t>
    <rPh sb="0" eb="2">
      <t>トクテイ</t>
    </rPh>
    <rPh sb="2" eb="4">
      <t>ショクヒン</t>
    </rPh>
    <phoneticPr fontId="33"/>
  </si>
  <si>
    <t>2R</t>
    <phoneticPr fontId="33"/>
  </si>
  <si>
    <t>ファイル名</t>
    <rPh sb="4" eb="5">
      <t>メイ</t>
    </rPh>
    <phoneticPr fontId="33"/>
  </si>
  <si>
    <t>読み込み日時</t>
    <rPh sb="0" eb="1">
      <t>ヨ</t>
    </rPh>
    <rPh sb="2" eb="3">
      <t>コ</t>
    </rPh>
    <rPh sb="4" eb="6">
      <t>ニチジ</t>
    </rPh>
    <phoneticPr fontId="33"/>
  </si>
  <si>
    <t>事業者コード</t>
    <rPh sb="0" eb="3">
      <t>ジギョウシャ</t>
    </rPh>
    <phoneticPr fontId="1"/>
  </si>
  <si>
    <t>京都市入力2</t>
    <rPh sb="0" eb="3">
      <t>キョウトシ</t>
    </rPh>
    <rPh sb="3" eb="5">
      <t>ニュウリョク</t>
    </rPh>
    <phoneticPr fontId="1"/>
  </si>
  <si>
    <t>事業者名</t>
    <rPh sb="0" eb="3">
      <t>ジギョウシャ</t>
    </rPh>
    <rPh sb="3" eb="4">
      <t>メイ</t>
    </rPh>
    <phoneticPr fontId="1"/>
  </si>
  <si>
    <t>代表者名</t>
    <rPh sb="0" eb="2">
      <t>ダイヒョウ</t>
    </rPh>
    <rPh sb="2" eb="3">
      <t>シャ</t>
    </rPh>
    <rPh sb="3" eb="4">
      <t>メイ</t>
    </rPh>
    <phoneticPr fontId="1"/>
  </si>
  <si>
    <t>郵便番号</t>
    <rPh sb="0" eb="4">
      <t>ユウビンバンゴウ</t>
    </rPh>
    <phoneticPr fontId="1"/>
  </si>
  <si>
    <t>氏名</t>
    <rPh sb="0" eb="2">
      <t>シメイ</t>
    </rPh>
    <phoneticPr fontId="1"/>
  </si>
  <si>
    <t>所属部署名</t>
    <rPh sb="0" eb="2">
      <t>ショゾク</t>
    </rPh>
    <rPh sb="2" eb="4">
      <t>ブショ</t>
    </rPh>
    <rPh sb="4" eb="5">
      <t>メイ</t>
    </rPh>
    <phoneticPr fontId="1"/>
  </si>
  <si>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1"/>
  </si>
  <si>
    <t>電話</t>
    <rPh sb="0" eb="2">
      <t>デンワ</t>
    </rPh>
    <phoneticPr fontId="1"/>
  </si>
  <si>
    <t>建築物の名称（店舗名称等）</t>
    <rPh sb="0" eb="3">
      <t>ケンチクブツ</t>
    </rPh>
    <rPh sb="4" eb="6">
      <t>メイショウ</t>
    </rPh>
    <rPh sb="7" eb="9">
      <t>テンポ</t>
    </rPh>
    <rPh sb="9" eb="11">
      <t>メイショウ</t>
    </rPh>
    <rPh sb="11" eb="12">
      <t>トウ</t>
    </rPh>
    <phoneticPr fontId="1"/>
  </si>
  <si>
    <t>建築物の所在地</t>
    <rPh sb="0" eb="3">
      <t>ケンチクブツ</t>
    </rPh>
    <phoneticPr fontId="1"/>
  </si>
  <si>
    <t>事業の用に供する部分の床面積の合計（㎡）</t>
    <rPh sb="0" eb="2">
      <t>ジギョウ</t>
    </rPh>
    <rPh sb="3" eb="4">
      <t>ヨウ</t>
    </rPh>
    <rPh sb="5" eb="6">
      <t>キョウ</t>
    </rPh>
    <rPh sb="8" eb="10">
      <t>ブブン</t>
    </rPh>
    <rPh sb="11" eb="14">
      <t>ユカメンセキ</t>
    </rPh>
    <rPh sb="15" eb="17">
      <t>ゴウケイ</t>
    </rPh>
    <phoneticPr fontId="1"/>
  </si>
  <si>
    <t>主たる業種分類</t>
    <rPh sb="0" eb="1">
      <t>シュ</t>
    </rPh>
    <rPh sb="3" eb="5">
      <t>ギョウシュ</t>
    </rPh>
    <rPh sb="5" eb="7">
      <t>ブンルイ</t>
    </rPh>
    <phoneticPr fontId="1"/>
  </si>
  <si>
    <t>主たる業種分類の詳細</t>
    <rPh sb="0" eb="1">
      <t>シュ</t>
    </rPh>
    <rPh sb="3" eb="5">
      <t>ギョウシュ</t>
    </rPh>
    <rPh sb="5" eb="7">
      <t>ブンルイ</t>
    </rPh>
    <rPh sb="8" eb="10">
      <t>ショウサイ</t>
    </rPh>
    <phoneticPr fontId="1"/>
  </si>
  <si>
    <t>建築物内の店舗・事業所等の数</t>
    <rPh sb="0" eb="3">
      <t>ケンチクブツ</t>
    </rPh>
    <phoneticPr fontId="1"/>
  </si>
  <si>
    <t>氏名（法人にあっては名称及び代表者名）</t>
    <rPh sb="0" eb="2">
      <t>シメイ</t>
    </rPh>
    <rPh sb="3" eb="5">
      <t>ホウジン</t>
    </rPh>
    <rPh sb="10" eb="12">
      <t>メイショウ</t>
    </rPh>
    <rPh sb="12" eb="13">
      <t>オヨ</t>
    </rPh>
    <rPh sb="14" eb="17">
      <t>ダイヒョウシャ</t>
    </rPh>
    <rPh sb="17" eb="18">
      <t>メイ</t>
    </rPh>
    <phoneticPr fontId="1"/>
  </si>
  <si>
    <t>再生利用をする廃棄物の保管場所</t>
    <rPh sb="0" eb="2">
      <t>サイセイ</t>
    </rPh>
    <rPh sb="2" eb="4">
      <t>リヨウ</t>
    </rPh>
    <rPh sb="7" eb="10">
      <t>ハイキブツ</t>
    </rPh>
    <rPh sb="11" eb="13">
      <t>ホカン</t>
    </rPh>
    <rPh sb="13" eb="15">
      <t>バショ</t>
    </rPh>
    <phoneticPr fontId="1"/>
  </si>
  <si>
    <t>再生利用をしない廃棄物の保管場所</t>
    <rPh sb="0" eb="2">
      <t>サイセイ</t>
    </rPh>
    <rPh sb="2" eb="4">
      <t>リヨウ</t>
    </rPh>
    <rPh sb="8" eb="11">
      <t>ハイキブツ</t>
    </rPh>
    <rPh sb="12" eb="14">
      <t>ホカン</t>
    </rPh>
    <rPh sb="14" eb="16">
      <t>バショ</t>
    </rPh>
    <phoneticPr fontId="1"/>
  </si>
  <si>
    <t>産業廃棄物のうち次のもの</t>
    <rPh sb="0" eb="2">
      <t>サンギョウ</t>
    </rPh>
    <rPh sb="2" eb="5">
      <t>ハイキブツ</t>
    </rPh>
    <rPh sb="8" eb="9">
      <t>ツギ</t>
    </rPh>
    <phoneticPr fontId="1"/>
  </si>
  <si>
    <t>廃食用油</t>
    <rPh sb="0" eb="1">
      <t>ハイ</t>
    </rPh>
    <rPh sb="1" eb="3">
      <t>ショクヨウ</t>
    </rPh>
    <rPh sb="3" eb="4">
      <t>ユ</t>
    </rPh>
    <phoneticPr fontId="1"/>
  </si>
  <si>
    <t>その他1</t>
    <rPh sb="2" eb="3">
      <t>タ</t>
    </rPh>
    <phoneticPr fontId="1"/>
  </si>
  <si>
    <t>その他2</t>
    <rPh sb="2" eb="3">
      <t>タ</t>
    </rPh>
    <phoneticPr fontId="1"/>
  </si>
  <si>
    <t>合計</t>
    <rPh sb="0" eb="2">
      <t>ゴウケイ</t>
    </rPh>
    <phoneticPr fontId="1"/>
  </si>
  <si>
    <t>備考</t>
    <rPh sb="0" eb="2">
      <t>ビコウ</t>
    </rPh>
    <phoneticPr fontId="1"/>
  </si>
  <si>
    <t>全般</t>
    <rPh sb="0" eb="2">
      <t>ゼンパン</t>
    </rPh>
    <phoneticPr fontId="1"/>
  </si>
  <si>
    <t>行政区</t>
    <rPh sb="0" eb="3">
      <t>ギョウセイク</t>
    </rPh>
    <phoneticPr fontId="1"/>
  </si>
  <si>
    <t>所在地（行政区以降）</t>
    <rPh sb="0" eb="3">
      <t>ショザイチ</t>
    </rPh>
    <rPh sb="4" eb="7">
      <t>ギョウセイク</t>
    </rPh>
    <rPh sb="7" eb="9">
      <t>イコウ</t>
    </rPh>
    <phoneticPr fontId="1"/>
  </si>
  <si>
    <t>法人名称</t>
    <rPh sb="0" eb="2">
      <t>ホウジン</t>
    </rPh>
    <rPh sb="2" eb="4">
      <t>メイショウ</t>
    </rPh>
    <phoneticPr fontId="1"/>
  </si>
  <si>
    <t>代表者名</t>
    <rPh sb="0" eb="3">
      <t>ダイヒョウシャ</t>
    </rPh>
    <rPh sb="3" eb="4">
      <t>メイ</t>
    </rPh>
    <phoneticPr fontId="1"/>
  </si>
  <si>
    <t>電話番号</t>
    <rPh sb="0" eb="2">
      <t>デンワ</t>
    </rPh>
    <rPh sb="2" eb="4">
      <t>バンゴウ</t>
    </rPh>
    <phoneticPr fontId="1"/>
  </si>
  <si>
    <t>箇所数</t>
    <rPh sb="0" eb="2">
      <t>カショ</t>
    </rPh>
    <rPh sb="2" eb="3">
      <t>スウ</t>
    </rPh>
    <phoneticPr fontId="1"/>
  </si>
  <si>
    <t>床面積（㎡）</t>
    <rPh sb="0" eb="3">
      <t>ユカメンセキ</t>
    </rPh>
    <phoneticPr fontId="1"/>
  </si>
  <si>
    <t>役職等</t>
    <rPh sb="0" eb="2">
      <t>ヤクショク</t>
    </rPh>
    <rPh sb="2" eb="3">
      <t>トウ</t>
    </rPh>
    <phoneticPr fontId="1"/>
  </si>
  <si>
    <t>発生量の見込み
（A＋B）</t>
    <rPh sb="0" eb="2">
      <t>ハッセイ</t>
    </rPh>
    <rPh sb="2" eb="3">
      <t>リョウ</t>
    </rPh>
    <rPh sb="4" eb="6">
      <t>ミコ</t>
    </rPh>
    <phoneticPr fontId="1"/>
  </si>
  <si>
    <t>再生利用量の見込み
（A）</t>
    <rPh sb="0" eb="2">
      <t>サイセイ</t>
    </rPh>
    <rPh sb="2" eb="4">
      <t>リヨウ</t>
    </rPh>
    <rPh sb="4" eb="5">
      <t>リョウ</t>
    </rPh>
    <rPh sb="6" eb="8">
      <t>ミコ</t>
    </rPh>
    <phoneticPr fontId="1"/>
  </si>
  <si>
    <t>廃棄量の見込み
（B）</t>
    <rPh sb="0" eb="2">
      <t>ハイキ</t>
    </rPh>
    <rPh sb="2" eb="3">
      <t>リョウ</t>
    </rPh>
    <rPh sb="4" eb="6">
      <t>ミコ</t>
    </rPh>
    <phoneticPr fontId="1"/>
  </si>
  <si>
    <t>再生利用率の見込み
（A/（A+B））</t>
    <rPh sb="0" eb="2">
      <t>サイセイ</t>
    </rPh>
    <rPh sb="2" eb="4">
      <t>リヨウ</t>
    </rPh>
    <rPh sb="4" eb="5">
      <t>リツ</t>
    </rPh>
    <rPh sb="6" eb="8">
      <t>ミコ</t>
    </rPh>
    <phoneticPr fontId="1"/>
  </si>
  <si>
    <t>その他1の名前</t>
    <rPh sb="2" eb="3">
      <t>タ</t>
    </rPh>
    <rPh sb="5" eb="7">
      <t>ナマエ</t>
    </rPh>
    <phoneticPr fontId="1"/>
  </si>
  <si>
    <t>その他2の名前</t>
    <rPh sb="2" eb="3">
      <t>タ</t>
    </rPh>
    <rPh sb="5" eb="7">
      <t>ナマエ</t>
    </rPh>
    <phoneticPr fontId="1"/>
  </si>
  <si>
    <t>資源物</t>
    <rPh sb="0" eb="2">
      <t>シゲン</t>
    </rPh>
    <rPh sb="2" eb="3">
      <t>ブツ</t>
    </rPh>
    <phoneticPr fontId="1"/>
  </si>
  <si>
    <t>廃棄物</t>
    <rPh sb="0" eb="3">
      <t>ハイキブツ</t>
    </rPh>
    <phoneticPr fontId="1"/>
  </si>
  <si>
    <t>発生量 トン</t>
    <rPh sb="0" eb="2">
      <t>ハッセイ</t>
    </rPh>
    <rPh sb="2" eb="3">
      <t>リョウ</t>
    </rPh>
    <phoneticPr fontId="1"/>
  </si>
  <si>
    <t>再生利用量 トン</t>
    <rPh sb="0" eb="2">
      <t>サイセイ</t>
    </rPh>
    <rPh sb="2" eb="4">
      <t>リヨウ</t>
    </rPh>
    <rPh sb="4" eb="5">
      <t>リョウ</t>
    </rPh>
    <phoneticPr fontId="1"/>
  </si>
  <si>
    <t>廃棄量 トン</t>
    <rPh sb="0" eb="2">
      <t>ハイキ</t>
    </rPh>
    <rPh sb="2" eb="3">
      <t>リョウ</t>
    </rPh>
    <phoneticPr fontId="1"/>
  </si>
  <si>
    <t>名前</t>
    <rPh sb="0" eb="2">
      <t>ナマエ</t>
    </rPh>
    <phoneticPr fontId="1"/>
  </si>
  <si>
    <t>区分4</t>
    <rPh sb="0" eb="2">
      <t>クブン</t>
    </rPh>
    <phoneticPr fontId="1"/>
  </si>
  <si>
    <t>区分5</t>
    <rPh sb="0" eb="2">
      <t>クブン</t>
    </rPh>
    <phoneticPr fontId="1"/>
  </si>
  <si>
    <t>区分6</t>
    <rPh sb="0" eb="2">
      <t>クブン</t>
    </rPh>
    <phoneticPr fontId="1"/>
  </si>
  <si>
    <t>区分7</t>
    <rPh sb="0" eb="2">
      <t>クブン</t>
    </rPh>
    <phoneticPr fontId="1"/>
  </si>
  <si>
    <t>実績</t>
    <rPh sb="0" eb="2">
      <t>ジッセキ</t>
    </rPh>
    <phoneticPr fontId="1"/>
  </si>
  <si>
    <t>計画</t>
    <rPh sb="0" eb="2">
      <t>ケイカク</t>
    </rPh>
    <phoneticPr fontId="1"/>
  </si>
  <si>
    <t>提出年月日</t>
    <rPh sb="0" eb="2">
      <t>テイシュツ</t>
    </rPh>
    <rPh sb="2" eb="5">
      <t>ネンガッピ</t>
    </rPh>
    <phoneticPr fontId="1"/>
  </si>
  <si>
    <t>燃やすごみ</t>
    <rPh sb="0" eb="1">
      <t>モ</t>
    </rPh>
    <phoneticPr fontId="1"/>
  </si>
  <si>
    <t>その他古紙</t>
    <rPh sb="2" eb="3">
      <t>タ</t>
    </rPh>
    <rPh sb="3" eb="5">
      <t>コシ</t>
    </rPh>
    <phoneticPr fontId="1"/>
  </si>
  <si>
    <t>生ごみ</t>
    <rPh sb="0" eb="1">
      <t>ナマ</t>
    </rPh>
    <phoneticPr fontId="1"/>
  </si>
  <si>
    <t>備考</t>
    <rPh sb="0" eb="2">
      <t>ビコウ</t>
    </rPh>
    <phoneticPr fontId="33"/>
  </si>
  <si>
    <t>取組、積極的に取り組んでいることなど</t>
    <phoneticPr fontId="1"/>
  </si>
  <si>
    <t>④生ごみ</t>
    <rPh sb="1" eb="2">
      <t>ナマ</t>
    </rPh>
    <phoneticPr fontId="1"/>
  </si>
  <si>
    <t>量の把握方法</t>
    <rPh sb="0" eb="1">
      <t>リョウ</t>
    </rPh>
    <rPh sb="2" eb="4">
      <t>ハアク</t>
    </rPh>
    <rPh sb="4" eb="6">
      <t>ホウホウ</t>
    </rPh>
    <phoneticPr fontId="1"/>
  </si>
  <si>
    <t>A/B</t>
    <phoneticPr fontId="3"/>
  </si>
  <si>
    <t>②その他古紙※２</t>
    <rPh sb="3" eb="4">
      <t>タ</t>
    </rPh>
    <rPh sb="4" eb="6">
      <t>コシ</t>
    </rPh>
    <phoneticPr fontId="3"/>
  </si>
  <si>
    <t>③その他雑がみ※３</t>
    <phoneticPr fontId="3"/>
  </si>
  <si>
    <t>④生ごみ※４</t>
    <phoneticPr fontId="3"/>
  </si>
  <si>
    <t>廃棄物の種類（今年度発生するものに「○」）</t>
    <rPh sb="0" eb="3">
      <t>ハイキブツ</t>
    </rPh>
    <rPh sb="4" eb="6">
      <t>シュルイ</t>
    </rPh>
    <rPh sb="7" eb="10">
      <t>コンネンド</t>
    </rPh>
    <rPh sb="10" eb="12">
      <t>ハッセイ</t>
    </rPh>
    <phoneticPr fontId="3"/>
  </si>
  <si>
    <t>今年度の一般廃棄物の発生量の見込み等</t>
    <rPh sb="0" eb="3">
      <t>コンネンド</t>
    </rPh>
    <rPh sb="4" eb="6">
      <t>イッパン</t>
    </rPh>
    <rPh sb="6" eb="9">
      <t>ハイキブツ</t>
    </rPh>
    <rPh sb="10" eb="12">
      <t>ハッセイ</t>
    </rPh>
    <rPh sb="12" eb="13">
      <t>リョウ</t>
    </rPh>
    <rPh sb="14" eb="16">
      <t>ミコ</t>
    </rPh>
    <rPh sb="17" eb="18">
      <t>トウ</t>
    </rPh>
    <phoneticPr fontId="3"/>
  </si>
  <si>
    <t>その他雑がみ※３</t>
    <rPh sb="2" eb="3">
      <t>タ</t>
    </rPh>
    <rPh sb="3" eb="4">
      <t>ザツ</t>
    </rPh>
    <phoneticPr fontId="3"/>
  </si>
  <si>
    <t>生ごみ※４</t>
    <rPh sb="0" eb="1">
      <t>ナマ</t>
    </rPh>
    <phoneticPr fontId="3"/>
  </si>
  <si>
    <t>量の把握方法※６</t>
    <rPh sb="0" eb="1">
      <t>リョウ</t>
    </rPh>
    <rPh sb="2" eb="4">
      <t>ハアク</t>
    </rPh>
    <rPh sb="4" eb="6">
      <t>ホウホウ</t>
    </rPh>
    <phoneticPr fontId="3"/>
  </si>
  <si>
    <t>※３　チラシ・カタログ、紙箱、封筒・はがき、紙製包装紙、紙袋など</t>
  </si>
  <si>
    <t>※４　食べ残し、調理くず、魚アラなど</t>
  </si>
  <si>
    <t xml:space="preserve">
</t>
    <phoneticPr fontId="3"/>
  </si>
  <si>
    <t>量の把握
方法※６</t>
    <phoneticPr fontId="3"/>
  </si>
  <si>
    <t>量の把握方法※６</t>
    <phoneticPr fontId="3"/>
  </si>
  <si>
    <t>②その他古紙</t>
    <rPh sb="3" eb="4">
      <t>タ</t>
    </rPh>
    <rPh sb="4" eb="6">
      <t>コシ</t>
    </rPh>
    <phoneticPr fontId="1"/>
  </si>
  <si>
    <t>③その他雑がみ</t>
    <phoneticPr fontId="3"/>
  </si>
  <si>
    <t>その他雑がみ</t>
    <phoneticPr fontId="1"/>
  </si>
  <si>
    <t>その他雑がみ</t>
    <rPh sb="2" eb="3">
      <t>タ</t>
    </rPh>
    <rPh sb="3" eb="4">
      <t>ザツ</t>
    </rPh>
    <phoneticPr fontId="1"/>
  </si>
  <si>
    <t>京都市使用欄</t>
    <rPh sb="0" eb="3">
      <t>キョウトシ</t>
    </rPh>
    <rPh sb="3" eb="5">
      <t>シヨウ</t>
    </rPh>
    <rPh sb="5" eb="6">
      <t>ラン</t>
    </rPh>
    <phoneticPr fontId="3"/>
  </si>
  <si>
    <t>提出は不要です</t>
    <rPh sb="0" eb="2">
      <t>テイシュツ</t>
    </rPh>
    <rPh sb="3" eb="5">
      <t>フヨウ</t>
    </rPh>
    <phoneticPr fontId="3"/>
  </si>
  <si>
    <t>(1)再生利用可能な紙の分別</t>
    <phoneticPr fontId="1"/>
  </si>
  <si>
    <t>(2)生ごみの分別</t>
    <rPh sb="3" eb="4">
      <t>ナマ</t>
    </rPh>
    <rPh sb="7" eb="9">
      <t>ブンベツ</t>
    </rPh>
    <phoneticPr fontId="1"/>
  </si>
  <si>
    <t>(3)プラスチック類（ペットボトルを除く）の分別</t>
    <phoneticPr fontId="1"/>
  </si>
  <si>
    <t>(4)缶・びん・ペットボトルなど、その他の分別</t>
    <rPh sb="19" eb="20">
      <t>タ</t>
    </rPh>
    <phoneticPr fontId="1"/>
  </si>
  <si>
    <t>(5)ごみ箱、ごみ保管場所での分かりやすい分別表示</t>
    <rPh sb="5" eb="6">
      <t>バコ</t>
    </rPh>
    <rPh sb="15" eb="16">
      <t>ワ</t>
    </rPh>
    <phoneticPr fontId="1"/>
  </si>
  <si>
    <t>(7)事業所から出るごみの種類・量の把握</t>
    <rPh sb="13" eb="15">
      <t>シュルイ</t>
    </rPh>
    <rPh sb="16" eb="17">
      <t>リョウ</t>
    </rPh>
    <rPh sb="18" eb="20">
      <t>ハアク</t>
    </rPh>
    <phoneticPr fontId="1"/>
  </si>
  <si>
    <t>(5)リサイクル素材を使った文具・物品の積極的な利用</t>
    <rPh sb="8" eb="10">
      <t>ソザイ</t>
    </rPh>
    <rPh sb="11" eb="12">
      <t>ツカ</t>
    </rPh>
    <rPh sb="14" eb="16">
      <t>ブング</t>
    </rPh>
    <rPh sb="17" eb="19">
      <t>ブッピン</t>
    </rPh>
    <rPh sb="20" eb="23">
      <t>セッキョクテキ</t>
    </rPh>
    <rPh sb="24" eb="26">
      <t>リヨウ</t>
    </rPh>
    <phoneticPr fontId="1"/>
  </si>
  <si>
    <t>(7)廃棄予定物品の情報を事業所内で共有し、必要な部署等で再使用</t>
    <rPh sb="3" eb="5">
      <t>ハイキ</t>
    </rPh>
    <rPh sb="5" eb="7">
      <t>ヨテイ</t>
    </rPh>
    <rPh sb="7" eb="9">
      <t>ブッピン</t>
    </rPh>
    <rPh sb="10" eb="12">
      <t>ジョウホウ</t>
    </rPh>
    <rPh sb="13" eb="16">
      <t>ジギョウショ</t>
    </rPh>
    <rPh sb="16" eb="17">
      <t>ナイ</t>
    </rPh>
    <rPh sb="18" eb="20">
      <t>キョウユウ</t>
    </rPh>
    <rPh sb="22" eb="24">
      <t>ヒツヨウ</t>
    </rPh>
    <rPh sb="25" eb="27">
      <t>ブショ</t>
    </rPh>
    <rPh sb="27" eb="28">
      <t>トウ</t>
    </rPh>
    <rPh sb="29" eb="32">
      <t>サイシヨウ</t>
    </rPh>
    <phoneticPr fontId="1"/>
  </si>
  <si>
    <t>(1)施設周辺の清掃活動の実施</t>
    <rPh sb="3" eb="5">
      <t>シセツ</t>
    </rPh>
    <rPh sb="5" eb="7">
      <t>シュウヘン</t>
    </rPh>
    <rPh sb="8" eb="10">
      <t>セイソウ</t>
    </rPh>
    <rPh sb="10" eb="12">
      <t>カツドウ</t>
    </rPh>
    <rPh sb="13" eb="15">
      <t>ジッシ</t>
    </rPh>
    <phoneticPr fontId="1"/>
  </si>
  <si>
    <t>(2)地域のごみ減量活動への参加・貢献（フードバンクへの食料品の寄付、環境学習会の開催など含む）</t>
    <rPh sb="28" eb="31">
      <t>ショクリョウヒン</t>
    </rPh>
    <rPh sb="32" eb="34">
      <t>キフ</t>
    </rPh>
    <rPh sb="35" eb="37">
      <t>カンキョウ</t>
    </rPh>
    <rPh sb="37" eb="39">
      <t>ガクシュウ</t>
    </rPh>
    <rPh sb="39" eb="40">
      <t>カイ</t>
    </rPh>
    <rPh sb="41" eb="43">
      <t>カイサイ</t>
    </rPh>
    <rPh sb="45" eb="46">
      <t>フク</t>
    </rPh>
    <phoneticPr fontId="1"/>
  </si>
  <si>
    <t>(2)施設内の食堂（社員食堂、学生食堂など）での量の選択が可能なメニューの提供と利用客への周知</t>
    <rPh sb="3" eb="5">
      <t>シセツ</t>
    </rPh>
    <rPh sb="5" eb="6">
      <t>ナイ</t>
    </rPh>
    <rPh sb="7" eb="9">
      <t>ショクドウ</t>
    </rPh>
    <rPh sb="10" eb="12">
      <t>シャイン</t>
    </rPh>
    <rPh sb="12" eb="14">
      <t>ショクドウ</t>
    </rPh>
    <rPh sb="15" eb="17">
      <t>ガクセイ</t>
    </rPh>
    <rPh sb="17" eb="19">
      <t>ショクドウ</t>
    </rPh>
    <rPh sb="24" eb="25">
      <t>リョウ</t>
    </rPh>
    <rPh sb="26" eb="28">
      <t>センタク</t>
    </rPh>
    <rPh sb="29" eb="31">
      <t>カノウ</t>
    </rPh>
    <rPh sb="37" eb="39">
      <t>テイキョウ</t>
    </rPh>
    <rPh sb="40" eb="43">
      <t>リヨウキャク</t>
    </rPh>
    <rPh sb="45" eb="47">
      <t>シュウチ</t>
    </rPh>
    <phoneticPr fontId="1"/>
  </si>
  <si>
    <t>(3)食品発注の最適化（使いキリ等を進める工夫の実施）</t>
    <rPh sb="3" eb="5">
      <t>ショクヒン</t>
    </rPh>
    <rPh sb="5" eb="7">
      <t>ハッチュウ</t>
    </rPh>
    <rPh sb="8" eb="11">
      <t>サイテキカ</t>
    </rPh>
    <rPh sb="12" eb="13">
      <t>ツカ</t>
    </rPh>
    <rPh sb="16" eb="17">
      <t>トウ</t>
    </rPh>
    <rPh sb="18" eb="19">
      <t>スス</t>
    </rPh>
    <rPh sb="21" eb="23">
      <t>クフウ</t>
    </rPh>
    <rPh sb="24" eb="26">
      <t>ジッシ</t>
    </rPh>
    <phoneticPr fontId="1"/>
  </si>
  <si>
    <t>(5)賞味期限・消費期限間近の食料品の値引き販売</t>
    <rPh sb="15" eb="18">
      <t>ショクリョウヒン</t>
    </rPh>
    <rPh sb="19" eb="21">
      <t>ネビ</t>
    </rPh>
    <phoneticPr fontId="1"/>
  </si>
  <si>
    <t>(1)使い捨てプラスチックの削減目標の設定</t>
    <rPh sb="3" eb="4">
      <t>ツカ</t>
    </rPh>
    <rPh sb="5" eb="6">
      <t>ス</t>
    </rPh>
    <rPh sb="14" eb="16">
      <t>サクゲン</t>
    </rPh>
    <rPh sb="16" eb="18">
      <t>モクヒョウ</t>
    </rPh>
    <rPh sb="19" eb="21">
      <t>セッテイ</t>
    </rPh>
    <phoneticPr fontId="1"/>
  </si>
  <si>
    <t>(1)レジ袋・特定レジ袋の要否と必要枚数の確認（レジ袋購入カードの設置等含む）</t>
    <rPh sb="5" eb="6">
      <t>ブクロ</t>
    </rPh>
    <rPh sb="7" eb="9">
      <t>トクテイ</t>
    </rPh>
    <rPh sb="11" eb="12">
      <t>ブクロ</t>
    </rPh>
    <rPh sb="13" eb="15">
      <t>ヨウヒ</t>
    </rPh>
    <rPh sb="16" eb="18">
      <t>ヒツヨウ</t>
    </rPh>
    <rPh sb="18" eb="20">
      <t>マイスウ</t>
    </rPh>
    <rPh sb="21" eb="23">
      <t>カクニン</t>
    </rPh>
    <rPh sb="26" eb="27">
      <t>フクロ</t>
    </rPh>
    <rPh sb="27" eb="29">
      <t>コウニュウ</t>
    </rPh>
    <rPh sb="33" eb="35">
      <t>セッチ</t>
    </rPh>
    <rPh sb="35" eb="36">
      <t>トウ</t>
    </rPh>
    <rPh sb="36" eb="37">
      <t>フク</t>
    </rPh>
    <phoneticPr fontId="1"/>
  </si>
  <si>
    <t>(2)給水スポット（給水場所・マイボトルが利用可能な店舗等）の周知</t>
    <rPh sb="3" eb="5">
      <t>キュウスイ</t>
    </rPh>
    <rPh sb="10" eb="12">
      <t>キュウスイ</t>
    </rPh>
    <rPh sb="12" eb="14">
      <t>バショ</t>
    </rPh>
    <rPh sb="21" eb="23">
      <t>リヨウ</t>
    </rPh>
    <rPh sb="23" eb="25">
      <t>カノウ</t>
    </rPh>
    <rPh sb="26" eb="28">
      <t>テンポ</t>
    </rPh>
    <rPh sb="28" eb="29">
      <t>トウ</t>
    </rPh>
    <rPh sb="31" eb="33">
      <t>シュウチ</t>
    </rPh>
    <phoneticPr fontId="1"/>
  </si>
  <si>
    <t>(1)デジタル技術を活用した需要予測による発注の最適化</t>
    <rPh sb="7" eb="9">
      <t>ギジュツ</t>
    </rPh>
    <rPh sb="10" eb="12">
      <t>カツヨウ</t>
    </rPh>
    <rPh sb="14" eb="16">
      <t>ジュヨウ</t>
    </rPh>
    <rPh sb="16" eb="18">
      <t>ヨソク</t>
    </rPh>
    <rPh sb="21" eb="23">
      <t>ハッチュウ</t>
    </rPh>
    <rPh sb="24" eb="27">
      <t>サイテキカ</t>
    </rPh>
    <phoneticPr fontId="3"/>
  </si>
  <si>
    <t>(2)売れ残り商品のアプリなどを通じた販売</t>
    <rPh sb="3" eb="4">
      <t>ウ</t>
    </rPh>
    <rPh sb="5" eb="6">
      <t>ノコ</t>
    </rPh>
    <rPh sb="7" eb="9">
      <t>ショウヒン</t>
    </rPh>
    <rPh sb="16" eb="17">
      <t>ツウ</t>
    </rPh>
    <rPh sb="19" eb="21">
      <t>ハンバイ</t>
    </rPh>
    <phoneticPr fontId="3"/>
  </si>
  <si>
    <t>(3)売れ残り食料品や端材等を活用したメニューの提供</t>
    <rPh sb="3" eb="4">
      <t>ウ</t>
    </rPh>
    <rPh sb="5" eb="6">
      <t>ノコ</t>
    </rPh>
    <rPh sb="7" eb="10">
      <t>ショクリョウヒン</t>
    </rPh>
    <rPh sb="11" eb="13">
      <t>ハザイ</t>
    </rPh>
    <rPh sb="13" eb="14">
      <t>トウ</t>
    </rPh>
    <rPh sb="15" eb="17">
      <t>カツヨウ</t>
    </rPh>
    <rPh sb="24" eb="26">
      <t>テイキョウ</t>
    </rPh>
    <phoneticPr fontId="3"/>
  </si>
  <si>
    <t>(4)売れ残り食料品のフードバンクへの寄付や従業員への提供</t>
    <rPh sb="3" eb="4">
      <t>ウ</t>
    </rPh>
    <rPh sb="5" eb="6">
      <t>ノコ</t>
    </rPh>
    <rPh sb="7" eb="10">
      <t>ショクリョウヒン</t>
    </rPh>
    <rPh sb="19" eb="21">
      <t>キフ</t>
    </rPh>
    <rPh sb="22" eb="25">
      <t>ジュウギョウイン</t>
    </rPh>
    <rPh sb="27" eb="29">
      <t>テイキョウ</t>
    </rPh>
    <phoneticPr fontId="3"/>
  </si>
  <si>
    <t>(5)量の選択が可能なメニューの提供と利用客への周知</t>
    <rPh sb="3" eb="4">
      <t>リョウ</t>
    </rPh>
    <rPh sb="5" eb="7">
      <t>センタク</t>
    </rPh>
    <rPh sb="8" eb="10">
      <t>カノウ</t>
    </rPh>
    <rPh sb="16" eb="18">
      <t>テイキョウ</t>
    </rPh>
    <rPh sb="19" eb="22">
      <t>リヨウキャク</t>
    </rPh>
    <rPh sb="24" eb="26">
      <t>シュウチ</t>
    </rPh>
    <phoneticPr fontId="3"/>
  </si>
  <si>
    <t>(6)「食べキリ」の呼び掛け（声掛けやポスター掲示など）</t>
    <phoneticPr fontId="1"/>
  </si>
  <si>
    <t>(7)材料表示や注文時の確認を通じたアレルギー・好き嫌い等への対応</t>
    <rPh sb="3" eb="5">
      <t>ザイリョウ</t>
    </rPh>
    <rPh sb="5" eb="7">
      <t>ヒョウジ</t>
    </rPh>
    <rPh sb="8" eb="10">
      <t>チュウモン</t>
    </rPh>
    <rPh sb="10" eb="11">
      <t>ジ</t>
    </rPh>
    <rPh sb="12" eb="14">
      <t>カクニン</t>
    </rPh>
    <rPh sb="15" eb="16">
      <t>ツウ</t>
    </rPh>
    <rPh sb="24" eb="25">
      <t>ス</t>
    </rPh>
    <rPh sb="26" eb="27">
      <t>キラ</t>
    </rPh>
    <rPh sb="28" eb="29">
      <t>トウ</t>
    </rPh>
    <rPh sb="31" eb="33">
      <t>タイオウ</t>
    </rPh>
    <phoneticPr fontId="3"/>
  </si>
  <si>
    <t>(8)食べ残しの持ち帰りへの対応と利用客への周知</t>
    <rPh sb="3" eb="4">
      <t>タ</t>
    </rPh>
    <rPh sb="5" eb="6">
      <t>ノコ</t>
    </rPh>
    <rPh sb="8" eb="9">
      <t>モ</t>
    </rPh>
    <rPh sb="10" eb="11">
      <t>カエ</t>
    </rPh>
    <rPh sb="14" eb="16">
      <t>タイオウ</t>
    </rPh>
    <rPh sb="17" eb="20">
      <t>リヨウキャク</t>
    </rPh>
    <rPh sb="22" eb="24">
      <t>シュウチ</t>
    </rPh>
    <phoneticPr fontId="3"/>
  </si>
  <si>
    <t>※(9/5)売り場での「てまえどり」を呼び掛ける表示</t>
    <rPh sb="6" eb="7">
      <t>ウ</t>
    </rPh>
    <rPh sb="8" eb="9">
      <t>バ</t>
    </rPh>
    <rPh sb="19" eb="20">
      <t>ヨ</t>
    </rPh>
    <rPh sb="21" eb="22">
      <t>カ</t>
    </rPh>
    <rPh sb="24" eb="26">
      <t>ヒョウジ</t>
    </rPh>
    <phoneticPr fontId="3"/>
  </si>
  <si>
    <t>※(10/6)賞味期限・消費期限間近の食料品の値引き販売</t>
    <rPh sb="19" eb="22">
      <t>ショクリョウヒン</t>
    </rPh>
    <rPh sb="23" eb="25">
      <t>ネビ</t>
    </rPh>
    <phoneticPr fontId="3"/>
  </si>
  <si>
    <t>※(11/7)ニーズに合わせた量での販売（量り売り・ばら売り・小分け商品など）</t>
    <rPh sb="11" eb="12">
      <t>ア</t>
    </rPh>
    <rPh sb="15" eb="16">
      <t>リョウ</t>
    </rPh>
    <rPh sb="18" eb="20">
      <t>ハンバイ</t>
    </rPh>
    <rPh sb="21" eb="22">
      <t>ハカ</t>
    </rPh>
    <rPh sb="23" eb="24">
      <t>ウ</t>
    </rPh>
    <rPh sb="28" eb="29">
      <t>ウ</t>
    </rPh>
    <rPh sb="31" eb="33">
      <t>コワ</t>
    </rPh>
    <rPh sb="34" eb="36">
      <t>ショウヒン</t>
    </rPh>
    <phoneticPr fontId="3"/>
  </si>
  <si>
    <t>※(1)生ごみの水切りの徹底や乾燥などを通じた減量</t>
    <rPh sb="15" eb="17">
      <t>カンソウ</t>
    </rPh>
    <rPh sb="20" eb="21">
      <t>ツウ</t>
    </rPh>
    <rPh sb="23" eb="25">
      <t>ゲンリョウ</t>
    </rPh>
    <phoneticPr fontId="3"/>
  </si>
  <si>
    <t>※(2)施設内の処理機や業者委託による生ごみのリサイクル</t>
    <rPh sb="4" eb="6">
      <t>シセツ</t>
    </rPh>
    <rPh sb="6" eb="7">
      <t>ナイ</t>
    </rPh>
    <rPh sb="8" eb="11">
      <t>ショリキ</t>
    </rPh>
    <rPh sb="12" eb="14">
      <t>ギョウシャ</t>
    </rPh>
    <rPh sb="14" eb="16">
      <t>イタク</t>
    </rPh>
    <rPh sb="19" eb="20">
      <t>ナマ</t>
    </rPh>
    <phoneticPr fontId="3"/>
  </si>
  <si>
    <t>※(3)事業所から出た生ごみから作った「たい肥・液肥」等を活用した農作物等の販売・調理等</t>
    <rPh sb="4" eb="7">
      <t>ジギョウショ</t>
    </rPh>
    <rPh sb="9" eb="10">
      <t>デ</t>
    </rPh>
    <rPh sb="11" eb="12">
      <t>ナマ</t>
    </rPh>
    <rPh sb="12" eb="13">
      <t>ハッセイ</t>
    </rPh>
    <rPh sb="16" eb="17">
      <t>ツク</t>
    </rPh>
    <rPh sb="22" eb="23">
      <t>ヒ</t>
    </rPh>
    <rPh sb="24" eb="26">
      <t>エキヒ</t>
    </rPh>
    <rPh sb="27" eb="28">
      <t>トウ</t>
    </rPh>
    <rPh sb="29" eb="31">
      <t>カツヨウ</t>
    </rPh>
    <rPh sb="33" eb="36">
      <t>ノウサクブツ</t>
    </rPh>
    <rPh sb="36" eb="37">
      <t>トウ</t>
    </rPh>
    <rPh sb="38" eb="40">
      <t>ハンバイ</t>
    </rPh>
    <rPh sb="41" eb="43">
      <t>チョウリ</t>
    </rPh>
    <rPh sb="43" eb="44">
      <t>トウ</t>
    </rPh>
    <phoneticPr fontId="3"/>
  </si>
  <si>
    <t>※(1)使い捨てプラスチックの削減目標の設定</t>
    <rPh sb="4" eb="5">
      <t>ツカ</t>
    </rPh>
    <rPh sb="6" eb="7">
      <t>ス</t>
    </rPh>
    <rPh sb="15" eb="17">
      <t>サクゲン</t>
    </rPh>
    <rPh sb="17" eb="19">
      <t>モクヒョウ</t>
    </rPh>
    <rPh sb="20" eb="22">
      <t>セッテイ</t>
    </rPh>
    <phoneticPr fontId="3"/>
  </si>
  <si>
    <t>(1)使い捨てカトラリー類の素材変更（間伐材、紙素材等の利用）</t>
    <rPh sb="3" eb="4">
      <t>ツカ</t>
    </rPh>
    <rPh sb="5" eb="6">
      <t>ス</t>
    </rPh>
    <rPh sb="12" eb="13">
      <t>ルイ</t>
    </rPh>
    <rPh sb="14" eb="16">
      <t>ソザイ</t>
    </rPh>
    <rPh sb="16" eb="18">
      <t>ヘンコウ</t>
    </rPh>
    <rPh sb="19" eb="22">
      <t>カンバツザイ</t>
    </rPh>
    <rPh sb="23" eb="24">
      <t>カミ</t>
    </rPh>
    <rPh sb="24" eb="26">
      <t>ソザイ</t>
    </rPh>
    <rPh sb="26" eb="27">
      <t>トウ</t>
    </rPh>
    <rPh sb="28" eb="30">
      <t>リヨウ</t>
    </rPh>
    <phoneticPr fontId="3"/>
  </si>
  <si>
    <t>(2)使い捨てカトラリー類の要否確認（必要分のみ取る仕組みなど含む）</t>
    <rPh sb="3" eb="4">
      <t>ツカ</t>
    </rPh>
    <rPh sb="5" eb="6">
      <t>ス</t>
    </rPh>
    <rPh sb="12" eb="13">
      <t>ルイ</t>
    </rPh>
    <rPh sb="14" eb="16">
      <t>ヨウヒ</t>
    </rPh>
    <rPh sb="16" eb="18">
      <t>カクニン</t>
    </rPh>
    <rPh sb="19" eb="21">
      <t>ヒツヨウ</t>
    </rPh>
    <rPh sb="21" eb="22">
      <t>ブン</t>
    </rPh>
    <rPh sb="24" eb="25">
      <t>ト</t>
    </rPh>
    <rPh sb="26" eb="28">
      <t>シク</t>
    </rPh>
    <rPh sb="31" eb="32">
      <t>フク</t>
    </rPh>
    <phoneticPr fontId="3"/>
  </si>
  <si>
    <t>(3)使い捨てカトラリー類の不使用</t>
    <rPh sb="3" eb="4">
      <t>ツカ</t>
    </rPh>
    <rPh sb="5" eb="6">
      <t>ス</t>
    </rPh>
    <rPh sb="12" eb="13">
      <t>ルイ</t>
    </rPh>
    <rPh sb="14" eb="17">
      <t>フシヨウ</t>
    </rPh>
    <phoneticPr fontId="3"/>
  </si>
  <si>
    <t>(4)使い捨てカトラリー類の分別・リサイクル</t>
    <rPh sb="3" eb="4">
      <t>ツカ</t>
    </rPh>
    <rPh sb="5" eb="6">
      <t>ス</t>
    </rPh>
    <rPh sb="12" eb="13">
      <t>ルイ</t>
    </rPh>
    <rPh sb="14" eb="16">
      <t>ブンベツ</t>
    </rPh>
    <phoneticPr fontId="3"/>
  </si>
  <si>
    <t>(5)店内飲食での使い捨て食器の不使用</t>
    <rPh sb="3" eb="5">
      <t>テンナイ</t>
    </rPh>
    <rPh sb="5" eb="7">
      <t>インショク</t>
    </rPh>
    <rPh sb="9" eb="10">
      <t>ツカ</t>
    </rPh>
    <rPh sb="11" eb="12">
      <t>ス</t>
    </rPh>
    <rPh sb="13" eb="15">
      <t>ショッキ</t>
    </rPh>
    <rPh sb="16" eb="19">
      <t>フシヨウ</t>
    </rPh>
    <phoneticPr fontId="3"/>
  </si>
  <si>
    <t>(6)使い捨てカトラリー類の有料化</t>
    <rPh sb="3" eb="4">
      <t>ツカ</t>
    </rPh>
    <rPh sb="5" eb="6">
      <t>ス</t>
    </rPh>
    <rPh sb="12" eb="13">
      <t>ルイ</t>
    </rPh>
    <rPh sb="14" eb="17">
      <t>ユウリョウカ</t>
    </rPh>
    <phoneticPr fontId="3"/>
  </si>
  <si>
    <t>(2)マイボトル利用者への特典の設定（ポイント付与など）</t>
    <rPh sb="8" eb="10">
      <t>リヨウ</t>
    </rPh>
    <rPh sb="10" eb="11">
      <t>シャ</t>
    </rPh>
    <rPh sb="13" eb="15">
      <t>トクテン</t>
    </rPh>
    <rPh sb="16" eb="18">
      <t>セッテイ</t>
    </rPh>
    <rPh sb="23" eb="25">
      <t>フヨ</t>
    </rPh>
    <phoneticPr fontId="3"/>
  </si>
  <si>
    <t>(1)レジ袋・特定レジ袋の廃止（紙袋への移行など）</t>
    <rPh sb="5" eb="6">
      <t>ブクロ</t>
    </rPh>
    <rPh sb="7" eb="9">
      <t>トクテイ</t>
    </rPh>
    <rPh sb="11" eb="12">
      <t>ブクロ</t>
    </rPh>
    <rPh sb="13" eb="15">
      <t>ハイシ</t>
    </rPh>
    <rPh sb="16" eb="17">
      <t>カミ</t>
    </rPh>
    <rPh sb="17" eb="18">
      <t>フクロ</t>
    </rPh>
    <rPh sb="20" eb="22">
      <t>イコウ</t>
    </rPh>
    <phoneticPr fontId="3"/>
  </si>
  <si>
    <t>※(2)レジ袋・特定レジ袋の要否・枚数の確認</t>
    <rPh sb="6" eb="7">
      <t>フクロ</t>
    </rPh>
    <rPh sb="8" eb="10">
      <t>トクテイ</t>
    </rPh>
    <rPh sb="12" eb="13">
      <t>フクロ</t>
    </rPh>
    <rPh sb="14" eb="16">
      <t>ヨウヒ</t>
    </rPh>
    <rPh sb="17" eb="19">
      <t>マイスウ</t>
    </rPh>
    <rPh sb="20" eb="22">
      <t>カクニン</t>
    </rPh>
    <phoneticPr fontId="3"/>
  </si>
  <si>
    <t>※(3)特定レジ袋への移行</t>
    <rPh sb="4" eb="6">
      <t>トクテイ</t>
    </rPh>
    <rPh sb="8" eb="9">
      <t>フクロ</t>
    </rPh>
    <rPh sb="11" eb="13">
      <t>イコウ</t>
    </rPh>
    <phoneticPr fontId="3"/>
  </si>
  <si>
    <t>※(4)レジ袋・特定レジ袋の有料化</t>
    <rPh sb="6" eb="7">
      <t>ブクロ</t>
    </rPh>
    <rPh sb="8" eb="10">
      <t>トクテイ</t>
    </rPh>
    <rPh sb="12" eb="13">
      <t>ブクロ</t>
    </rPh>
    <rPh sb="14" eb="17">
      <t>ユウリョウカ</t>
    </rPh>
    <phoneticPr fontId="3"/>
  </si>
  <si>
    <t>(1)量り売り・ばら売りコーナーの設置</t>
    <rPh sb="3" eb="4">
      <t>ハカ</t>
    </rPh>
    <rPh sb="5" eb="6">
      <t>ウ</t>
    </rPh>
    <rPh sb="10" eb="11">
      <t>ウ</t>
    </rPh>
    <rPh sb="17" eb="19">
      <t>セッチ</t>
    </rPh>
    <phoneticPr fontId="3"/>
  </si>
  <si>
    <t>(3)サッカー台等のポリ袋の削減（適量使用を呼び掛ける表示等）</t>
    <rPh sb="7" eb="8">
      <t>ダイ</t>
    </rPh>
    <rPh sb="8" eb="9">
      <t>トウ</t>
    </rPh>
    <rPh sb="12" eb="13">
      <t>フクロ</t>
    </rPh>
    <rPh sb="14" eb="16">
      <t>サクゲン</t>
    </rPh>
    <rPh sb="17" eb="19">
      <t>テキリョウ</t>
    </rPh>
    <rPh sb="19" eb="21">
      <t>シヨウ</t>
    </rPh>
    <rPh sb="22" eb="23">
      <t>ヨ</t>
    </rPh>
    <rPh sb="24" eb="25">
      <t>カ</t>
    </rPh>
    <rPh sb="27" eb="30">
      <t>ヒョウジトウ</t>
    </rPh>
    <phoneticPr fontId="3"/>
  </si>
  <si>
    <t>(4)容器包装類の素材変更（バイオマスプラスチックや紙など）</t>
    <rPh sb="3" eb="5">
      <t>ヨウキ</t>
    </rPh>
    <rPh sb="5" eb="7">
      <t>ホウソウ</t>
    </rPh>
    <rPh sb="7" eb="8">
      <t>ルイ</t>
    </rPh>
    <rPh sb="9" eb="11">
      <t>ソザイ</t>
    </rPh>
    <rPh sb="11" eb="13">
      <t>ヘンコウ</t>
    </rPh>
    <rPh sb="26" eb="27">
      <t>カミ</t>
    </rPh>
    <phoneticPr fontId="3"/>
  </si>
  <si>
    <t>(5)詰め替え用商品や簡易包装商品への特典の設定（ポイント付与等）</t>
    <rPh sb="3" eb="4">
      <t>ツ</t>
    </rPh>
    <rPh sb="5" eb="6">
      <t>カ</t>
    </rPh>
    <rPh sb="7" eb="8">
      <t>ヨウ</t>
    </rPh>
    <rPh sb="8" eb="10">
      <t>ショウヒン</t>
    </rPh>
    <rPh sb="11" eb="13">
      <t>カンイ</t>
    </rPh>
    <rPh sb="13" eb="15">
      <t>ホウソウ</t>
    </rPh>
    <rPh sb="15" eb="17">
      <t>ショウヒン</t>
    </rPh>
    <rPh sb="19" eb="21">
      <t>トクテン</t>
    </rPh>
    <rPh sb="22" eb="24">
      <t>セッテイ</t>
    </rPh>
    <rPh sb="29" eb="31">
      <t>フヨ</t>
    </rPh>
    <rPh sb="31" eb="32">
      <t>ナド</t>
    </rPh>
    <phoneticPr fontId="3"/>
  </si>
  <si>
    <t>(6)マイ容器への量り売り販売</t>
    <rPh sb="5" eb="7">
      <t>ヨウキ</t>
    </rPh>
    <rPh sb="9" eb="10">
      <t>ハカ</t>
    </rPh>
    <rPh sb="11" eb="12">
      <t>ウ</t>
    </rPh>
    <rPh sb="13" eb="15">
      <t>ハンバイ</t>
    </rPh>
    <phoneticPr fontId="3"/>
  </si>
  <si>
    <t>(7)リユース容器の導入と、その回収・再使用の取組の実施</t>
    <rPh sb="7" eb="9">
      <t>ヨウキ</t>
    </rPh>
    <rPh sb="10" eb="12">
      <t>ドウニュウ</t>
    </rPh>
    <rPh sb="16" eb="18">
      <t>カイシュウ</t>
    </rPh>
    <rPh sb="19" eb="22">
      <t>サイシヨウ</t>
    </rPh>
    <rPh sb="23" eb="25">
      <t>トリクミ</t>
    </rPh>
    <rPh sb="26" eb="28">
      <t>ジッシ</t>
    </rPh>
    <phoneticPr fontId="3"/>
  </si>
  <si>
    <t>(1)ごみの少ない買い物行動・商品選択などの呼び掛け（店内放送やポスター掲示など）</t>
    <rPh sb="6" eb="7">
      <t>スク</t>
    </rPh>
    <rPh sb="9" eb="10">
      <t>カ</t>
    </rPh>
    <rPh sb="11" eb="12">
      <t>モノ</t>
    </rPh>
    <rPh sb="12" eb="14">
      <t>コウドウ</t>
    </rPh>
    <rPh sb="15" eb="17">
      <t>ショウヒン</t>
    </rPh>
    <rPh sb="17" eb="19">
      <t>センタク</t>
    </rPh>
    <rPh sb="22" eb="23">
      <t>ヨ</t>
    </rPh>
    <rPh sb="24" eb="25">
      <t>カ</t>
    </rPh>
    <rPh sb="27" eb="29">
      <t>テンナイ</t>
    </rPh>
    <rPh sb="29" eb="31">
      <t>ホウソウ</t>
    </rPh>
    <rPh sb="36" eb="38">
      <t>ケイジ</t>
    </rPh>
    <phoneticPr fontId="3"/>
  </si>
  <si>
    <t>(2)ごみの少ない商品・環境配慮商品の販売コーナーの設置</t>
    <rPh sb="6" eb="7">
      <t>スク</t>
    </rPh>
    <rPh sb="9" eb="11">
      <t>ショウヒン</t>
    </rPh>
    <rPh sb="12" eb="14">
      <t>カンキョウ</t>
    </rPh>
    <rPh sb="14" eb="16">
      <t>ハイリョ</t>
    </rPh>
    <rPh sb="16" eb="18">
      <t>ショウヒン</t>
    </rPh>
    <rPh sb="19" eb="21">
      <t>ハンバイ</t>
    </rPh>
    <rPh sb="26" eb="28">
      <t>セッチ</t>
    </rPh>
    <phoneticPr fontId="3"/>
  </si>
  <si>
    <t>(3)ごみの適正な分別・排出に関する売り場表示（商品売り場での充電式家電製品の適正排出に関する啓発、回収場所の案内など）</t>
    <rPh sb="6" eb="8">
      <t>テキセイ</t>
    </rPh>
    <rPh sb="9" eb="11">
      <t>ブンベツ</t>
    </rPh>
    <rPh sb="12" eb="14">
      <t>ハイシュツ</t>
    </rPh>
    <rPh sb="15" eb="16">
      <t>カン</t>
    </rPh>
    <rPh sb="18" eb="19">
      <t>ウ</t>
    </rPh>
    <rPh sb="20" eb="21">
      <t>バ</t>
    </rPh>
    <rPh sb="21" eb="23">
      <t>ヒョウジ</t>
    </rPh>
    <rPh sb="24" eb="26">
      <t>ショウヒン</t>
    </rPh>
    <rPh sb="26" eb="27">
      <t>ウ</t>
    </rPh>
    <rPh sb="28" eb="29">
      <t>バ</t>
    </rPh>
    <rPh sb="31" eb="33">
      <t>ジュウデン</t>
    </rPh>
    <rPh sb="33" eb="34">
      <t>シキ</t>
    </rPh>
    <rPh sb="34" eb="36">
      <t>カデン</t>
    </rPh>
    <rPh sb="36" eb="38">
      <t>セイヒン</t>
    </rPh>
    <rPh sb="39" eb="41">
      <t>テキセイ</t>
    </rPh>
    <rPh sb="41" eb="43">
      <t>ハイシュツ</t>
    </rPh>
    <rPh sb="44" eb="45">
      <t>カン</t>
    </rPh>
    <rPh sb="47" eb="49">
      <t>ケイハツ</t>
    </rPh>
    <rPh sb="50" eb="52">
      <t>カイシュウ</t>
    </rPh>
    <rPh sb="52" eb="54">
      <t>バショ</t>
    </rPh>
    <rPh sb="55" eb="57">
      <t>アンナイ</t>
    </rPh>
    <phoneticPr fontId="3"/>
  </si>
  <si>
    <t>(1)店頭回収の実施（ペットボトル、食品トレイ、電池類など）</t>
    <rPh sb="3" eb="5">
      <t>テントウ</t>
    </rPh>
    <rPh sb="5" eb="7">
      <t>カイシュウ</t>
    </rPh>
    <rPh sb="8" eb="10">
      <t>ジッシ</t>
    </rPh>
    <rPh sb="18" eb="20">
      <t>ショクヒン</t>
    </rPh>
    <rPh sb="24" eb="26">
      <t>デンチ</t>
    </rPh>
    <rPh sb="26" eb="27">
      <t>ルイ</t>
    </rPh>
    <phoneticPr fontId="3"/>
  </si>
  <si>
    <t>(2)不用品の下取り・再資源化等の実施</t>
    <rPh sb="3" eb="6">
      <t>フヨウヒン</t>
    </rPh>
    <rPh sb="7" eb="9">
      <t>シタド</t>
    </rPh>
    <rPh sb="11" eb="15">
      <t>サイシゲンカ</t>
    </rPh>
    <rPh sb="15" eb="16">
      <t>トウ</t>
    </rPh>
    <rPh sb="17" eb="19">
      <t>ジッシ</t>
    </rPh>
    <phoneticPr fontId="3"/>
  </si>
  <si>
    <t>(7)店頭で回収した資源物を使った商品の販売（牛乳パック由来のトイレットペーパーなど）</t>
    <rPh sb="3" eb="5">
      <t>テントウ</t>
    </rPh>
    <rPh sb="6" eb="8">
      <t>カイシュウ</t>
    </rPh>
    <rPh sb="10" eb="12">
      <t>シゲン</t>
    </rPh>
    <rPh sb="12" eb="13">
      <t>ブツ</t>
    </rPh>
    <rPh sb="14" eb="15">
      <t>ツカ</t>
    </rPh>
    <rPh sb="17" eb="19">
      <t>ショウヒン</t>
    </rPh>
    <rPh sb="20" eb="22">
      <t>ハンバイ</t>
    </rPh>
    <rPh sb="23" eb="25">
      <t>ギュウニュウ</t>
    </rPh>
    <rPh sb="28" eb="30">
      <t>ユライ</t>
    </rPh>
    <phoneticPr fontId="3"/>
  </si>
  <si>
    <t>再生利用可能なもの</t>
  </si>
  <si>
    <t>再生利用可能なもの</t>
    <phoneticPr fontId="3"/>
  </si>
  <si>
    <t>主な回収の委託業者等の名前</t>
    <phoneticPr fontId="1"/>
  </si>
  <si>
    <t>主な再生利用の方法</t>
  </si>
  <si>
    <t>主な再生利用の方法</t>
    <rPh sb="0" eb="1">
      <t>オモ</t>
    </rPh>
    <phoneticPr fontId="3"/>
  </si>
  <si>
    <t>主な処理施設等</t>
    <rPh sb="2" eb="4">
      <t>ショリ</t>
    </rPh>
    <rPh sb="4" eb="6">
      <t>シセツ</t>
    </rPh>
    <rPh sb="6" eb="7">
      <t>トウ</t>
    </rPh>
    <phoneticPr fontId="3"/>
  </si>
  <si>
    <t>主な再生利用の方法</t>
    <rPh sb="0" eb="1">
      <t>オモ</t>
    </rPh>
    <phoneticPr fontId="3"/>
  </si>
  <si>
    <t>主な処理施設等</t>
    <rPh sb="0" eb="1">
      <t>オモ</t>
    </rPh>
    <rPh sb="6" eb="7">
      <t>トウ</t>
    </rPh>
    <phoneticPr fontId="3"/>
  </si>
  <si>
    <t>主な処理施設等</t>
    <phoneticPr fontId="1"/>
  </si>
  <si>
    <t>生ごみ：再生処理の方法</t>
    <rPh sb="0" eb="1">
      <t>ナマ</t>
    </rPh>
    <rPh sb="4" eb="8">
      <t>サイセイショリ</t>
    </rPh>
    <rPh sb="9" eb="11">
      <t>ホウホウ</t>
    </rPh>
    <phoneticPr fontId="3"/>
  </si>
  <si>
    <t>肥料化</t>
    <rPh sb="0" eb="3">
      <t>ヒリョウカ</t>
    </rPh>
    <phoneticPr fontId="1"/>
  </si>
  <si>
    <t>飼料化</t>
    <rPh sb="0" eb="3">
      <t>シリョウカ</t>
    </rPh>
    <phoneticPr fontId="1"/>
  </si>
  <si>
    <t>その他</t>
    <rPh sb="2" eb="3">
      <t>タ</t>
    </rPh>
    <phoneticPr fontId="1"/>
  </si>
  <si>
    <t>生ごみ：処理施設名</t>
    <rPh sb="0" eb="1">
      <t>ナマ</t>
    </rPh>
    <rPh sb="4" eb="9">
      <t>ショリシセツメイ</t>
    </rPh>
    <phoneticPr fontId="3"/>
  </si>
  <si>
    <t>イガ再資源</t>
    <rPh sb="2" eb="5">
      <t>サイシゲン</t>
    </rPh>
    <phoneticPr fontId="1"/>
  </si>
  <si>
    <t>植田油脂</t>
    <rPh sb="0" eb="2">
      <t>ウエダ</t>
    </rPh>
    <rPh sb="2" eb="4">
      <t>ユシ</t>
    </rPh>
    <phoneticPr fontId="1"/>
  </si>
  <si>
    <t>エム・シー・エス</t>
  </si>
  <si>
    <t>関西再資源ネットワーク</t>
    <rPh sb="0" eb="2">
      <t>カンサイ</t>
    </rPh>
    <rPh sb="2" eb="5">
      <t>サイシゲン</t>
    </rPh>
    <phoneticPr fontId="1"/>
  </si>
  <si>
    <t>京都有機質資源（エコの森京都）</t>
    <rPh sb="0" eb="2">
      <t>キョウト</t>
    </rPh>
    <rPh sb="2" eb="5">
      <t>ユウキシツ</t>
    </rPh>
    <rPh sb="5" eb="7">
      <t>シゲン</t>
    </rPh>
    <phoneticPr fontId="1"/>
  </si>
  <si>
    <t>京北バイオガス化施設</t>
    <rPh sb="0" eb="2">
      <t>ケイホク</t>
    </rPh>
    <rPh sb="7" eb="8">
      <t>カ</t>
    </rPh>
    <rPh sb="8" eb="10">
      <t>シセツ</t>
    </rPh>
    <phoneticPr fontId="1"/>
  </si>
  <si>
    <t>大栄工業</t>
    <rPh sb="0" eb="2">
      <t>ダイエイ</t>
    </rPh>
    <rPh sb="2" eb="4">
      <t>コウギョウ</t>
    </rPh>
    <phoneticPr fontId="1"/>
  </si>
  <si>
    <t>日映志賀</t>
    <rPh sb="0" eb="2">
      <t>ニチエイ</t>
    </rPh>
    <rPh sb="2" eb="4">
      <t>シガ</t>
    </rPh>
    <phoneticPr fontId="1"/>
  </si>
  <si>
    <t>日野ドリームファーム</t>
    <rPh sb="0" eb="2">
      <t>ヒノ</t>
    </rPh>
    <phoneticPr fontId="1"/>
  </si>
  <si>
    <t>水口テクノスリサイクルセンター</t>
    <rPh sb="0" eb="2">
      <t>ミナクチ</t>
    </rPh>
    <phoneticPr fontId="1"/>
  </si>
  <si>
    <t>その他の施設</t>
    <rPh sb="2" eb="3">
      <t>タ</t>
    </rPh>
    <rPh sb="4" eb="6">
      <t>シセツ</t>
    </rPh>
    <phoneticPr fontId="1"/>
  </si>
  <si>
    <t>古紙：再生利用の方法</t>
    <rPh sb="0" eb="2">
      <t>コシ</t>
    </rPh>
    <rPh sb="3" eb="7">
      <t>サイセイリヨウ</t>
    </rPh>
    <rPh sb="8" eb="10">
      <t>ホウホウ</t>
    </rPh>
    <phoneticPr fontId="3"/>
  </si>
  <si>
    <t>固形燃料（RPF等）</t>
    <rPh sb="0" eb="2">
      <t>コケイ</t>
    </rPh>
    <rPh sb="2" eb="4">
      <t>ネンリョウ</t>
    </rPh>
    <rPh sb="8" eb="9">
      <t>トウ</t>
    </rPh>
    <phoneticPr fontId="1"/>
  </si>
  <si>
    <t>古紙：処理施設等</t>
    <rPh sb="0" eb="2">
      <t>コシ</t>
    </rPh>
    <rPh sb="3" eb="7">
      <t>ショリシセツ</t>
    </rPh>
    <rPh sb="7" eb="8">
      <t>トウ</t>
    </rPh>
    <phoneticPr fontId="3"/>
  </si>
  <si>
    <t>製紙工場</t>
    <rPh sb="0" eb="2">
      <t>セイシ</t>
    </rPh>
    <rPh sb="2" eb="4">
      <t>コウジョウ</t>
    </rPh>
    <phoneticPr fontId="1"/>
  </si>
  <si>
    <t>B様式対応</t>
    <rPh sb="1" eb="3">
      <t>ヨウシキ</t>
    </rPh>
    <rPh sb="3" eb="5">
      <t>タイオウ</t>
    </rPh>
    <phoneticPr fontId="3"/>
  </si>
  <si>
    <t>①ダンボール</t>
  </si>
  <si>
    <t>①ダンボール</t>
    <phoneticPr fontId="3"/>
  </si>
  <si>
    <t>ダンボール</t>
  </si>
  <si>
    <t>ダンボール</t>
    <phoneticPr fontId="3"/>
  </si>
  <si>
    <t>ダンボール</t>
    <phoneticPr fontId="1"/>
  </si>
  <si>
    <t>①ダンボール</t>
    <phoneticPr fontId="1"/>
  </si>
  <si>
    <t>該当する場合○</t>
    <rPh sb="0" eb="2">
      <t>ガイトウ</t>
    </rPh>
    <rPh sb="4" eb="6">
      <t>バアイ</t>
    </rPh>
    <phoneticPr fontId="3"/>
  </si>
  <si>
    <t>○</t>
  </si>
  <si>
    <t>実施状況(計画）</t>
    <rPh sb="0" eb="4">
      <t>ジッシジョウキョウ</t>
    </rPh>
    <rPh sb="5" eb="7">
      <t>ケイカク</t>
    </rPh>
    <phoneticPr fontId="3"/>
  </si>
  <si>
    <t>◎</t>
    <phoneticPr fontId="3"/>
  </si>
  <si>
    <t>○</t>
    <phoneticPr fontId="3"/>
  </si>
  <si>
    <t>△</t>
    <phoneticPr fontId="3"/>
  </si>
  <si>
    <t>－ = 該当なし</t>
    <phoneticPr fontId="3"/>
  </si>
  <si>
    <t>実施状況(実績）</t>
    <rPh sb="0" eb="4">
      <t>ジッシジョウキョウ</t>
    </rPh>
    <rPh sb="5" eb="7">
      <t>ジッセキ</t>
    </rPh>
    <phoneticPr fontId="3"/>
  </si>
  <si>
    <t>再生利用の方法等※７</t>
    <rPh sb="0" eb="2">
      <t>サイセイ</t>
    </rPh>
    <rPh sb="2" eb="4">
      <t>リヨウ</t>
    </rPh>
    <rPh sb="5" eb="7">
      <t>ホウホウ</t>
    </rPh>
    <rPh sb="7" eb="8">
      <t>トウ</t>
    </rPh>
    <phoneticPr fontId="3"/>
  </si>
  <si>
    <t>❶缶</t>
    <phoneticPr fontId="3"/>
  </si>
  <si>
    <t>❸ペットボトル</t>
    <phoneticPr fontId="3"/>
  </si>
  <si>
    <t>❷びん</t>
    <phoneticPr fontId="3"/>
  </si>
  <si>
    <t>缶</t>
    <phoneticPr fontId="3"/>
  </si>
  <si>
    <t>自己処理</t>
    <rPh sb="0" eb="2">
      <t>ジコ</t>
    </rPh>
    <rPh sb="2" eb="4">
      <t>ショリ</t>
    </rPh>
    <phoneticPr fontId="1"/>
  </si>
  <si>
    <t>缶</t>
    <phoneticPr fontId="1"/>
  </si>
  <si>
    <t>びん</t>
    <phoneticPr fontId="1"/>
  </si>
  <si>
    <t>ペットボトル</t>
    <phoneticPr fontId="1"/>
  </si>
  <si>
    <t>❸ペットボトル</t>
    <phoneticPr fontId="3"/>
  </si>
  <si>
    <t>❷びん</t>
    <phoneticPr fontId="3"/>
  </si>
  <si>
    <t>❶缶</t>
    <phoneticPr fontId="3"/>
  </si>
  <si>
    <t>ペットボトル</t>
    <phoneticPr fontId="3"/>
  </si>
  <si>
    <t>びん</t>
    <phoneticPr fontId="3"/>
  </si>
  <si>
    <t>缶</t>
    <phoneticPr fontId="3"/>
  </si>
  <si>
    <t>※７　再生利用量が「０」の場合、記入は不要です。</t>
  </si>
  <si>
    <t>※７　再生利用量が「０」の場合、記入は不要です。</t>
    <phoneticPr fontId="3"/>
  </si>
  <si>
    <t>【実績の選択肢】＜　＞内は実施の程度（実施率）の目安（区分３を除く）</t>
    <rPh sb="1" eb="3">
      <t>ジッセキ</t>
    </rPh>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</si>
  <si>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再生利用の方法等※７</t>
    <phoneticPr fontId="3"/>
  </si>
  <si>
    <r>
      <t>プラスチック類</t>
    </r>
    <r>
      <rPr>
        <sz val="9"/>
        <rFont val="ＭＳ Ｐ明朝"/>
        <family val="1"/>
        <charset val="128"/>
      </rPr>
      <t>（ビニール、弁当ガラ等）</t>
    </r>
    <phoneticPr fontId="3"/>
  </si>
  <si>
    <t>再生利用可能なもの
※５</t>
    <phoneticPr fontId="3"/>
  </si>
  <si>
    <t>自己処理（コンポスト等）</t>
    <phoneticPr fontId="1"/>
  </si>
  <si>
    <t>減量化（脱水、乾燥、発酵等）</t>
    <rPh sb="0" eb="3">
      <t>ゲンリョウカ</t>
    </rPh>
    <phoneticPr fontId="1"/>
  </si>
  <si>
    <t>総合スーパーマーケット・百貨店</t>
  </si>
  <si>
    <t>食料品スーパーマーケット</t>
  </si>
  <si>
    <t>コンビニエンスストア</t>
  </si>
  <si>
    <t>ドラッグストア・均一価格店・ホームセンター</t>
    <rPh sb="10" eb="12">
      <t>カカク</t>
    </rPh>
    <rPh sb="12" eb="13">
      <t>テン</t>
    </rPh>
    <phoneticPr fontId="23"/>
  </si>
  <si>
    <t>その他食料品・飲料小売業</t>
    <rPh sb="2" eb="3">
      <t>タ</t>
    </rPh>
    <rPh sb="4" eb="5">
      <t>リョウ</t>
    </rPh>
    <rPh sb="5" eb="6">
      <t>ヒン</t>
    </rPh>
    <rPh sb="7" eb="9">
      <t>インリョウ</t>
    </rPh>
    <rPh sb="9" eb="11">
      <t>コウ</t>
    </rPh>
    <rPh sb="11" eb="12">
      <t>ギョウ</t>
    </rPh>
    <phoneticPr fontId="0"/>
  </si>
  <si>
    <t>家具・電気機械器具小売業</t>
  </si>
  <si>
    <t>衣服・靴・スポーツ用品</t>
    <rPh sb="0" eb="2">
      <t>イフク</t>
    </rPh>
    <rPh sb="3" eb="4">
      <t>クツ</t>
    </rPh>
    <phoneticPr fontId="31"/>
  </si>
  <si>
    <t>自動車（二輪含む）・自転車</t>
  </si>
  <si>
    <t>食堂・レストラン</t>
  </si>
  <si>
    <t>喫茶店</t>
    <rPh sb="0" eb="3">
      <t>キッサテン</t>
    </rPh>
    <phoneticPr fontId="3"/>
  </si>
  <si>
    <t>その他の飲食店</t>
    <rPh sb="2" eb="3">
      <t>タ</t>
    </rPh>
    <rPh sb="4" eb="6">
      <t>インショク</t>
    </rPh>
    <rPh sb="6" eb="7">
      <t>テン</t>
    </rPh>
    <phoneticPr fontId="35"/>
  </si>
  <si>
    <t>施設給食業</t>
    <rPh sb="0" eb="2">
      <t>シセツ</t>
    </rPh>
    <rPh sb="2" eb="4">
      <t>キュウショク</t>
    </rPh>
    <rPh sb="4" eb="5">
      <t>ギョウ</t>
    </rPh>
    <phoneticPr fontId="3"/>
  </si>
  <si>
    <t>その他の持ち帰り・配達飲食サービス業</t>
    <rPh sb="2" eb="3">
      <t>タ</t>
    </rPh>
    <phoneticPr fontId="3"/>
  </si>
  <si>
    <t>食料品(食品加工含む）</t>
    <rPh sb="0" eb="3">
      <t>ショクリョウヒン</t>
    </rPh>
    <rPh sb="4" eb="6">
      <t>ショクヒン</t>
    </rPh>
    <rPh sb="6" eb="8">
      <t>カコウ</t>
    </rPh>
    <rPh sb="8" eb="9">
      <t>フク</t>
    </rPh>
    <phoneticPr fontId="3"/>
  </si>
  <si>
    <t>飲食料品関連</t>
    <rPh sb="0" eb="2">
      <t>インショク</t>
    </rPh>
    <rPh sb="2" eb="3">
      <t>リョウ</t>
    </rPh>
    <rPh sb="3" eb="4">
      <t>ヒン</t>
    </rPh>
    <rPh sb="4" eb="6">
      <t>カンレン</t>
    </rPh>
    <phoneticPr fontId="3"/>
  </si>
  <si>
    <t>小売業</t>
    <rPh sb="0" eb="3">
      <t>コウリギョウ</t>
    </rPh>
    <phoneticPr fontId="3"/>
  </si>
  <si>
    <t>飲食店業</t>
    <rPh sb="0" eb="2">
      <t>インショク</t>
    </rPh>
    <rPh sb="2" eb="3">
      <t>テン</t>
    </rPh>
    <rPh sb="3" eb="4">
      <t>ギョウ</t>
    </rPh>
    <phoneticPr fontId="35"/>
  </si>
  <si>
    <t>製造業</t>
    <rPh sb="0" eb="3">
      <t>セイゾウギョウ</t>
    </rPh>
    <phoneticPr fontId="3"/>
  </si>
  <si>
    <t>卸売業</t>
    <rPh sb="0" eb="3">
      <t>オロシウリギョウ</t>
    </rPh>
    <phoneticPr fontId="3"/>
  </si>
  <si>
    <t>飲食店業</t>
    <phoneticPr fontId="3"/>
  </si>
  <si>
    <t>物品小売業者</t>
    <rPh sb="0" eb="2">
      <t>ブッピン</t>
    </rPh>
    <rPh sb="2" eb="6">
      <t>コウリギョウシャ</t>
    </rPh>
    <phoneticPr fontId="3"/>
  </si>
  <si>
    <t>飲食店業者</t>
    <rPh sb="0" eb="5">
      <t>インショクテンギョウシャ</t>
    </rPh>
    <phoneticPr fontId="3"/>
  </si>
  <si>
    <t>提出者の氏名（法人にあっては名称及び代表者名）</t>
    <rPh sb="0" eb="3">
      <t>テイシュツシャ</t>
    </rPh>
    <rPh sb="4" eb="6">
      <t>シメイ</t>
    </rPh>
    <rPh sb="7" eb="9">
      <t>ホウジン</t>
    </rPh>
    <rPh sb="14" eb="16">
      <t>メイショウ</t>
    </rPh>
    <rPh sb="16" eb="17">
      <t>オヨ</t>
    </rPh>
    <rPh sb="18" eb="21">
      <t>ダイヒョウシャ</t>
    </rPh>
    <rPh sb="21" eb="22">
      <t>メイ</t>
    </rPh>
    <phoneticPr fontId="3"/>
  </si>
  <si>
    <t>この「入力シート」と「入力シート-店舗等一覧」に入力してください。</t>
    <rPh sb="19" eb="20">
      <t>トウ</t>
    </rPh>
    <rPh sb="24" eb="26">
      <t>ニュウリョク</t>
    </rPh>
    <phoneticPr fontId="3"/>
  </si>
  <si>
    <t>注　小数点以下第2位（小数第3位を四捨五入）まで記入してください。</t>
    <rPh sb="0" eb="1">
      <t>チュウ</t>
    </rPh>
    <rPh sb="2" eb="5">
      <t>ショウスウテン</t>
    </rPh>
    <rPh sb="5" eb="7">
      <t>イカ</t>
    </rPh>
    <rPh sb="7" eb="8">
      <t>ダイ</t>
    </rPh>
    <rPh sb="9" eb="10">
      <t>イ</t>
    </rPh>
    <rPh sb="13" eb="14">
      <t>ダイ</t>
    </rPh>
    <rPh sb="15" eb="16">
      <t>イ</t>
    </rPh>
    <rPh sb="17" eb="21">
      <t>シシャゴニュウ</t>
    </rPh>
    <rPh sb="24" eb="26">
      <t>キニュウ</t>
    </rPh>
    <phoneticPr fontId="3"/>
  </si>
  <si>
    <t>部署やテナント別の分別状況の把握（袋への部署名の記載など）</t>
  </si>
  <si>
    <t>ごみ減量・リサイクル率などの目標設定</t>
  </si>
  <si>
    <t>従業員スペースでの適切な分別ごみ箱の設置（個人用のごみ箱を置かないなど）</t>
  </si>
  <si>
    <t>ペーパーレス化、両面印刷、裏紙利用などの推進</t>
  </si>
  <si>
    <t>納品業者等に対する包装材の簡素化や通い箱の使用依頼</t>
  </si>
  <si>
    <t>利用者（利用客・宿泊客、学生など）が排出したごみを含めた施設内の分別徹底（従業員による再分別など）</t>
  </si>
  <si>
    <t>「食べキリ」の呼び掛け（声掛けやポスター掲示など）</t>
  </si>
  <si>
    <t>売場での「てまえどり」を呼び掛ける表示</t>
    <rPh sb="0" eb="1">
      <t>ウ</t>
    </rPh>
    <rPh sb="1" eb="2">
      <t>バ</t>
    </rPh>
    <rPh sb="12" eb="13">
      <t>ヨ</t>
    </rPh>
    <rPh sb="14" eb="15">
      <t>カ</t>
    </rPh>
    <rPh sb="17" eb="19">
      <t>ヒョウジ</t>
    </rPh>
    <phoneticPr fontId="3"/>
  </si>
  <si>
    <t>生ごみの「水キリ」の徹底、乾燥などによる減量</t>
  </si>
  <si>
    <t>事業所由来の生ごみ堆肥等を利用した農作物・食料品等の販売（食品リサイクルループの構築）</t>
  </si>
  <si>
    <t>使い捨てカトラリー類の要否確認（必要分のみ取る仕組みなど含む）</t>
    <rPh sb="0" eb="1">
      <t>ツカ</t>
    </rPh>
    <rPh sb="2" eb="3">
      <t>ス</t>
    </rPh>
    <rPh sb="9" eb="10">
      <t>ルイ</t>
    </rPh>
    <rPh sb="11" eb="13">
      <t>ヨウヒ</t>
    </rPh>
    <rPh sb="13" eb="15">
      <t>カクニン</t>
    </rPh>
    <phoneticPr fontId="3"/>
  </si>
  <si>
    <t>ノントレイ包装やプラスチックのふたの削減（ラップ包装）などの取組</t>
    <rPh sb="5" eb="7">
      <t>ホウソウ</t>
    </rPh>
    <rPh sb="18" eb="20">
      <t>サクゲン</t>
    </rPh>
    <rPh sb="24" eb="26">
      <t>ホウソウ</t>
    </rPh>
    <rPh sb="30" eb="32">
      <t>トリクミ</t>
    </rPh>
    <phoneticPr fontId="3"/>
  </si>
  <si>
    <t>容器類の素材変更（バイオマスプラスチックや紙など）</t>
    <rPh sb="0" eb="2">
      <t>ヨウキ</t>
    </rPh>
    <rPh sb="2" eb="3">
      <t>ルイ</t>
    </rPh>
    <rPh sb="4" eb="6">
      <t>ソザイ</t>
    </rPh>
    <rPh sb="6" eb="8">
      <t>ヘンコウ</t>
    </rPh>
    <rPh sb="21" eb="22">
      <t>カミ</t>
    </rPh>
    <phoneticPr fontId="3"/>
  </si>
  <si>
    <t>リユース容器の導入と、その回収・再使用の実施</t>
    <rPh sb="4" eb="6">
      <t>ヨウキ</t>
    </rPh>
    <rPh sb="7" eb="9">
      <t>ドウニュウ</t>
    </rPh>
    <rPh sb="13" eb="15">
      <t>カイシュウ</t>
    </rPh>
    <rPh sb="16" eb="19">
      <t>サイシヨウ</t>
    </rPh>
    <rPh sb="20" eb="22">
      <t>ジッシ</t>
    </rPh>
    <phoneticPr fontId="3"/>
  </si>
  <si>
    <t>フードドライブの実施</t>
  </si>
  <si>
    <t>再生利用可能な紙※の分別　（※新聞、雑誌、ダンボール、OA用紙、機密書類、シュレッダー紙、その他雑がみ）</t>
    <rPh sb="32" eb="33">
      <t>キ</t>
    </rPh>
    <phoneticPr fontId="3"/>
  </si>
  <si>
    <t>ＯＡ用紙の使用量（購入量）の把握と削減目標の設定</t>
    <rPh sb="17" eb="19">
      <t>サクゲン</t>
    </rPh>
    <rPh sb="19" eb="21">
      <t>モクヒョウ</t>
    </rPh>
    <rPh sb="22" eb="24">
      <t>セッテイ</t>
    </rPh>
    <phoneticPr fontId="3"/>
  </si>
  <si>
    <t>売れ残り食料品や端材等を活用した商品（総菜など）やメニューの提供</t>
    <rPh sb="0" eb="1">
      <t>ウ</t>
    </rPh>
    <rPh sb="2" eb="3">
      <t>ノコ</t>
    </rPh>
    <rPh sb="4" eb="7">
      <t>ショクリョウヒン</t>
    </rPh>
    <rPh sb="8" eb="10">
      <t>ハザイ</t>
    </rPh>
    <rPh sb="10" eb="11">
      <t>トウ</t>
    </rPh>
    <rPh sb="12" eb="14">
      <t>カツヨウ</t>
    </rPh>
    <rPh sb="16" eb="18">
      <t>ショウヒン</t>
    </rPh>
    <rPh sb="19" eb="21">
      <t>ソウザイ</t>
    </rPh>
    <rPh sb="30" eb="32">
      <t>テイキョウ</t>
    </rPh>
    <phoneticPr fontId="3"/>
  </si>
  <si>
    <t>使い捨てカトラリー類の素材変更（間伐材、紙素材など）</t>
    <rPh sb="0" eb="1">
      <t>ツカ</t>
    </rPh>
    <rPh sb="2" eb="3">
      <t>ス</t>
    </rPh>
    <rPh sb="9" eb="10">
      <t>ルイ</t>
    </rPh>
    <rPh sb="11" eb="13">
      <t>ソザイ</t>
    </rPh>
    <rPh sb="13" eb="15">
      <t>ヘンコウ</t>
    </rPh>
    <rPh sb="16" eb="19">
      <t>カンバツザイ</t>
    </rPh>
    <rPh sb="20" eb="21">
      <t>カミ</t>
    </rPh>
    <rPh sb="21" eb="23">
      <t>ソザイ</t>
    </rPh>
    <phoneticPr fontId="3"/>
  </si>
  <si>
    <t>量り売り・ばら売り・はだか売りコーナーの設置</t>
    <rPh sb="0" eb="1">
      <t>ハカ</t>
    </rPh>
    <rPh sb="2" eb="3">
      <t>ウ</t>
    </rPh>
    <rPh sb="7" eb="8">
      <t>ウ</t>
    </rPh>
    <rPh sb="13" eb="14">
      <t>ウ</t>
    </rPh>
    <rPh sb="20" eb="22">
      <t>セッチ</t>
    </rPh>
    <phoneticPr fontId="3"/>
  </si>
  <si>
    <t>サッカー台等のポリ袋の削減（適量使用を呼び掛ける表示など）</t>
    <rPh sb="4" eb="5">
      <t>ダイ</t>
    </rPh>
    <rPh sb="5" eb="6">
      <t>トウ</t>
    </rPh>
    <rPh sb="9" eb="10">
      <t>フクロ</t>
    </rPh>
    <rPh sb="11" eb="13">
      <t>サクゲン</t>
    </rPh>
    <rPh sb="14" eb="16">
      <t>テキリョウ</t>
    </rPh>
    <rPh sb="16" eb="18">
      <t>シヨウ</t>
    </rPh>
    <rPh sb="19" eb="20">
      <t>ヨ</t>
    </rPh>
    <rPh sb="21" eb="22">
      <t>カ</t>
    </rPh>
    <rPh sb="24" eb="26">
      <t>ヒョウジ</t>
    </rPh>
    <phoneticPr fontId="3"/>
  </si>
  <si>
    <t>詰め替え用商品や簡易包装商品への特典の設定（ポイント付与など）</t>
    <rPh sb="0" eb="1">
      <t>ツ</t>
    </rPh>
    <rPh sb="2" eb="3">
      <t>カ</t>
    </rPh>
    <rPh sb="4" eb="5">
      <t>ヨウ</t>
    </rPh>
    <rPh sb="5" eb="7">
      <t>ショウヒン</t>
    </rPh>
    <rPh sb="8" eb="10">
      <t>カンイ</t>
    </rPh>
    <rPh sb="10" eb="12">
      <t>ホウソウ</t>
    </rPh>
    <rPh sb="12" eb="14">
      <t>ショウヒン</t>
    </rPh>
    <rPh sb="16" eb="18">
      <t>トクテン</t>
    </rPh>
    <rPh sb="19" eb="21">
      <t>セッテイ</t>
    </rPh>
    <rPh sb="26" eb="28">
      <t>フヨ</t>
    </rPh>
    <phoneticPr fontId="3"/>
  </si>
  <si>
    <t>不用品の下取り・リサイクルなどの実施</t>
    <rPh sb="0" eb="3">
      <t>フヨウヒン</t>
    </rPh>
    <rPh sb="4" eb="6">
      <t>シタド</t>
    </rPh>
    <rPh sb="16" eb="18">
      <t>ジッシ</t>
    </rPh>
    <phoneticPr fontId="3"/>
  </si>
  <si>
    <t>区分７　プラスチック対策関連（施設の利用者向けの取組）</t>
    <rPh sb="0" eb="2">
      <t>クブン</t>
    </rPh>
    <rPh sb="24" eb="26">
      <t>トリクミ</t>
    </rPh>
    <phoneticPr fontId="3"/>
  </si>
  <si>
    <t>環境配慮の呼び掛け</t>
    <rPh sb="0" eb="2">
      <t>カンキョウ</t>
    </rPh>
    <rPh sb="2" eb="4">
      <t>ハイリョ</t>
    </rPh>
    <rPh sb="5" eb="6">
      <t>ヨ</t>
    </rPh>
    <rPh sb="7" eb="8">
      <t>カ</t>
    </rPh>
    <phoneticPr fontId="3"/>
  </si>
  <si>
    <t>特定食品関連事業者減量計画書（食品小売業者・飲食店業者等）</t>
    <rPh sb="0" eb="2">
      <t>トクテイ</t>
    </rPh>
    <rPh sb="2" eb="4">
      <t>ショクヒン</t>
    </rPh>
    <rPh sb="4" eb="6">
      <t>カンレン</t>
    </rPh>
    <rPh sb="6" eb="8">
      <t>ジギョウ</t>
    </rPh>
    <rPh sb="8" eb="9">
      <t>シャ</t>
    </rPh>
    <rPh sb="9" eb="11">
      <t>ゲンリョウ</t>
    </rPh>
    <rPh sb="11" eb="13">
      <t>ケイカク</t>
    </rPh>
    <rPh sb="13" eb="14">
      <t>ショ</t>
    </rPh>
    <rPh sb="15" eb="17">
      <t>ショクヒン</t>
    </rPh>
    <rPh sb="17" eb="19">
      <t>コウリ</t>
    </rPh>
    <rPh sb="19" eb="21">
      <t>ギョウシャ</t>
    </rPh>
    <rPh sb="22" eb="24">
      <t>インショク</t>
    </rPh>
    <rPh sb="24" eb="25">
      <t>テン</t>
    </rPh>
    <rPh sb="25" eb="27">
      <t>ギョウシャ</t>
    </rPh>
    <rPh sb="27" eb="28">
      <t>トウ</t>
    </rPh>
    <phoneticPr fontId="3"/>
  </si>
  <si>
    <t>リユース容器の導入と、その回収・再使用の実施</t>
    <rPh sb="4" eb="6">
      <t>ヨウキ</t>
    </rPh>
    <rPh sb="7" eb="9">
      <t>ドウニュウ</t>
    </rPh>
    <rPh sb="13" eb="15">
      <t>カイシュウ</t>
    </rPh>
    <rPh sb="16" eb="19">
      <t>サイシヨウ</t>
    </rPh>
    <phoneticPr fontId="3"/>
  </si>
  <si>
    <t>使い捨てカトラリー類の要否確認（必要分のみ取る仕組みなどを含む）</t>
    <rPh sb="0" eb="1">
      <t>ツカ</t>
    </rPh>
    <rPh sb="2" eb="3">
      <t>ス</t>
    </rPh>
    <rPh sb="9" eb="10">
      <t>ルイ</t>
    </rPh>
    <rPh sb="11" eb="13">
      <t>ヨウヒ</t>
    </rPh>
    <rPh sb="13" eb="15">
      <t>カクニン</t>
    </rPh>
    <phoneticPr fontId="3"/>
  </si>
  <si>
    <t>マイボトル売場での給水スポットマップ等の紹介</t>
    <rPh sb="5" eb="6">
      <t>ウ</t>
    </rPh>
    <rPh sb="6" eb="7">
      <t>バ</t>
    </rPh>
    <rPh sb="9" eb="11">
      <t>キュウスイ</t>
    </rPh>
    <rPh sb="18" eb="19">
      <t>トウ</t>
    </rPh>
    <rPh sb="20" eb="22">
      <t>ショウカイ</t>
    </rPh>
    <phoneticPr fontId="3"/>
  </si>
  <si>
    <t>量り売り・ばら売り・はだか売りコーナーの設置</t>
    <rPh sb="0" eb="1">
      <t>ハカ</t>
    </rPh>
    <rPh sb="2" eb="3">
      <t>ウ</t>
    </rPh>
    <rPh sb="7" eb="8">
      <t>ウ</t>
    </rPh>
    <rPh sb="20" eb="22">
      <t>セッチ</t>
    </rPh>
    <phoneticPr fontId="3"/>
  </si>
  <si>
    <t>サッカー台等のポリ袋の削減（適量使用を呼び掛ける表示など）</t>
    <rPh sb="4" eb="5">
      <t>ダイ</t>
    </rPh>
    <rPh sb="5" eb="6">
      <t>トウ</t>
    </rPh>
    <rPh sb="9" eb="10">
      <t>フクロ</t>
    </rPh>
    <rPh sb="11" eb="13">
      <t>サクゲン</t>
    </rPh>
    <rPh sb="14" eb="16">
      <t>テキリョウ</t>
    </rPh>
    <rPh sb="16" eb="18">
      <t>シヨウ</t>
    </rPh>
    <rPh sb="19" eb="20">
      <t>ヨ</t>
    </rPh>
    <rPh sb="21" eb="22">
      <t>カ</t>
    </rPh>
    <rPh sb="24" eb="25">
      <t>ヒョウ</t>
    </rPh>
    <phoneticPr fontId="3"/>
  </si>
  <si>
    <t>注　小数点以下第2位（小数第3位を四捨五入）まで記入してください。</t>
    <rPh sb="0" eb="1">
      <t>チュウ</t>
    </rPh>
    <phoneticPr fontId="3"/>
  </si>
  <si>
    <t>(6)部署やテナント別の分別状況等の把握（袋への部署名の記載など）</t>
    <rPh sb="10" eb="11">
      <t>ベツ</t>
    </rPh>
    <rPh sb="12" eb="14">
      <t>ブンベツ</t>
    </rPh>
    <rPh sb="14" eb="16">
      <t>ジョウキョウ</t>
    </rPh>
    <rPh sb="16" eb="17">
      <t>トウ</t>
    </rPh>
    <rPh sb="18" eb="20">
      <t>ハアク</t>
    </rPh>
    <rPh sb="21" eb="22">
      <t>フクロ</t>
    </rPh>
    <rPh sb="24" eb="26">
      <t>ブショ</t>
    </rPh>
    <rPh sb="26" eb="27">
      <t>メイ</t>
    </rPh>
    <rPh sb="28" eb="30">
      <t>キサイ</t>
    </rPh>
    <phoneticPr fontId="1"/>
  </si>
  <si>
    <t>(8)ごみ減量・リサイクル率などの目標設定</t>
    <rPh sb="13" eb="14">
      <t>リツ</t>
    </rPh>
    <phoneticPr fontId="1"/>
  </si>
  <si>
    <t>(1)従業員スペースでの適切な分別ごみ箱の設置（個人用のごみ箱を置かない」など）</t>
    <rPh sb="3" eb="6">
      <t>ジュウギョウイン</t>
    </rPh>
    <rPh sb="12" eb="14">
      <t>コジン</t>
    </rPh>
    <rPh sb="14" eb="15">
      <t>ヨウ</t>
    </rPh>
    <rPh sb="18" eb="19">
      <t>バコ</t>
    </rPh>
    <rPh sb="20" eb="21">
      <t>オ</t>
    </rPh>
    <phoneticPr fontId="1"/>
  </si>
  <si>
    <t>(2)ＯＡ用紙の使用量（購入量）の把握と削減目標の設定</t>
    <rPh sb="20" eb="22">
      <t>サクゲン</t>
    </rPh>
    <rPh sb="22" eb="24">
      <t>モクヒョウ</t>
    </rPh>
    <rPh sb="25" eb="27">
      <t>セッテイ</t>
    </rPh>
    <phoneticPr fontId="1"/>
  </si>
  <si>
    <t>(3)ペーパーレス化、両面印刷、裏紙利用などの推進</t>
    <rPh sb="17" eb="18">
      <t>カミ</t>
    </rPh>
    <phoneticPr fontId="1"/>
  </si>
  <si>
    <t>(6)納品業者等に対する包装材の簡素化や通い箱の使用依頼</t>
    <rPh sb="3" eb="5">
      <t>ノウヒン</t>
    </rPh>
    <rPh sb="5" eb="7">
      <t>ギョウシャ</t>
    </rPh>
    <rPh sb="7" eb="8">
      <t>トウ</t>
    </rPh>
    <rPh sb="9" eb="10">
      <t>タイ</t>
    </rPh>
    <rPh sb="12" eb="14">
      <t>ホウソウ</t>
    </rPh>
    <rPh sb="14" eb="15">
      <t>ザイ</t>
    </rPh>
    <rPh sb="16" eb="19">
      <t>カンソカ</t>
    </rPh>
    <rPh sb="20" eb="21">
      <t>カヨ</t>
    </rPh>
    <rPh sb="22" eb="23">
      <t>バコ</t>
    </rPh>
    <rPh sb="24" eb="26">
      <t>シヨウ</t>
    </rPh>
    <rPh sb="26" eb="28">
      <t>イライ</t>
    </rPh>
    <phoneticPr fontId="1"/>
  </si>
  <si>
    <t>(4)施設利用者からの資源物回収（店頭回収等）の実施</t>
    <rPh sb="3" eb="5">
      <t>シセツ</t>
    </rPh>
    <rPh sb="5" eb="8">
      <t>リヨウシャ</t>
    </rPh>
    <rPh sb="11" eb="13">
      <t>シゲン</t>
    </rPh>
    <rPh sb="13" eb="14">
      <t>ブツ</t>
    </rPh>
    <rPh sb="14" eb="16">
      <t>カイシュウ</t>
    </rPh>
    <rPh sb="17" eb="19">
      <t>テントウ</t>
    </rPh>
    <rPh sb="19" eb="21">
      <t>カイシュウ</t>
    </rPh>
    <rPh sb="21" eb="22">
      <t>トウ</t>
    </rPh>
    <rPh sb="24" eb="26">
      <t>ジッシ</t>
    </rPh>
    <phoneticPr fontId="1"/>
  </si>
  <si>
    <t>(1)施設内の食堂（社員食堂、学生食堂など）での「食べキリ」の呼び掛け（声掛けやポスター掲示など）</t>
    <rPh sb="3" eb="5">
      <t>シセツ</t>
    </rPh>
    <rPh sb="5" eb="6">
      <t>ナイ</t>
    </rPh>
    <rPh sb="7" eb="9">
      <t>ショクドウ</t>
    </rPh>
    <rPh sb="10" eb="12">
      <t>シャイン</t>
    </rPh>
    <rPh sb="12" eb="14">
      <t>ショクドウ</t>
    </rPh>
    <rPh sb="15" eb="17">
      <t>ガクセイ</t>
    </rPh>
    <rPh sb="17" eb="19">
      <t>ショクドウ</t>
    </rPh>
    <rPh sb="25" eb="26">
      <t>タ</t>
    </rPh>
    <rPh sb="31" eb="32">
      <t>ヨ</t>
    </rPh>
    <rPh sb="33" eb="34">
      <t>カ</t>
    </rPh>
    <rPh sb="36" eb="38">
      <t>コエカ</t>
    </rPh>
    <rPh sb="44" eb="46">
      <t>ケイジ</t>
    </rPh>
    <phoneticPr fontId="1"/>
  </si>
  <si>
    <t>(4)売場での「てまえどり」を呼び掛ける表示</t>
    <rPh sb="3" eb="4">
      <t>ウ</t>
    </rPh>
    <rPh sb="4" eb="5">
      <t>バ</t>
    </rPh>
    <rPh sb="15" eb="16">
      <t>ヨ</t>
    </rPh>
    <rPh sb="17" eb="18">
      <t>カ</t>
    </rPh>
    <rPh sb="20" eb="22">
      <t>ヒョウジ</t>
    </rPh>
    <phoneticPr fontId="1"/>
  </si>
  <si>
    <t>(6)ニーズに合わせた量での販売（量り売り・ばら売り・小分け商品など）</t>
    <rPh sb="14" eb="16">
      <t>ハンバイ</t>
    </rPh>
    <rPh sb="17" eb="18">
      <t>ハカ</t>
    </rPh>
    <rPh sb="19" eb="20">
      <t>ウ</t>
    </rPh>
    <rPh sb="24" eb="25">
      <t>ウ</t>
    </rPh>
    <rPh sb="27" eb="29">
      <t>コワ</t>
    </rPh>
    <rPh sb="30" eb="32">
      <t>ショウヒン</t>
    </rPh>
    <phoneticPr fontId="1"/>
  </si>
  <si>
    <t>(1)生ごみの「水キリ」の徹底、乾燥による減量</t>
    <rPh sb="3" eb="4">
      <t>ナマ</t>
    </rPh>
    <rPh sb="8" eb="9">
      <t>ミズ</t>
    </rPh>
    <rPh sb="13" eb="15">
      <t>テッテイ</t>
    </rPh>
    <rPh sb="16" eb="18">
      <t>カンソウ</t>
    </rPh>
    <rPh sb="21" eb="23">
      <t>ゲンリョウ</t>
    </rPh>
    <phoneticPr fontId="1"/>
  </si>
  <si>
    <t>(3)事業所由来の生ごみ堆肥等を利用した農作物・食料品等の販売（食品リサイクルループの構築）</t>
    <rPh sb="3" eb="6">
      <t>ジギョウショ</t>
    </rPh>
    <rPh sb="6" eb="8">
      <t>ユライ</t>
    </rPh>
    <rPh sb="9" eb="10">
      <t>ナマ</t>
    </rPh>
    <rPh sb="12" eb="15">
      <t>タイヒナド</t>
    </rPh>
    <rPh sb="16" eb="18">
      <t>リヨウ</t>
    </rPh>
    <rPh sb="20" eb="23">
      <t>ノウサクモツ</t>
    </rPh>
    <rPh sb="24" eb="27">
      <t>ショクリョウヒン</t>
    </rPh>
    <rPh sb="27" eb="28">
      <t>トウ</t>
    </rPh>
    <rPh sb="29" eb="31">
      <t>ハンバイ</t>
    </rPh>
    <rPh sb="32" eb="34">
      <t>ショクヒン</t>
    </rPh>
    <rPh sb="43" eb="45">
      <t>コウチク</t>
    </rPh>
    <phoneticPr fontId="1"/>
  </si>
  <si>
    <t>区分７　プラスチック対策関連（施設の利用者向けの取組）</t>
    <rPh sb="0" eb="2">
      <t>クブン</t>
    </rPh>
    <rPh sb="24" eb="26">
      <t>トリクミ</t>
    </rPh>
    <phoneticPr fontId="1"/>
  </si>
  <si>
    <t>レジ袋等の削減の取組</t>
    <rPh sb="3" eb="4">
      <t>トウ</t>
    </rPh>
    <rPh sb="5" eb="7">
      <t>サクゲン</t>
    </rPh>
    <phoneticPr fontId="3"/>
  </si>
  <si>
    <t>(2)特定レジ袋への移行</t>
    <rPh sb="3" eb="5">
      <t>トクテイ</t>
    </rPh>
    <rPh sb="7" eb="8">
      <t>フクロ</t>
    </rPh>
    <rPh sb="10" eb="12">
      <t>イコウ</t>
    </rPh>
    <phoneticPr fontId="1"/>
  </si>
  <si>
    <t>(3)マイボトルの貸出</t>
    <rPh sb="9" eb="11">
      <t>カシダシ</t>
    </rPh>
    <phoneticPr fontId="1"/>
  </si>
  <si>
    <t>(1)使い捨てカトラリー類や食器等の要否確認・有料化など</t>
    <phoneticPr fontId="1"/>
  </si>
  <si>
    <t>(2)使い捨てカトラリーの不使用</t>
    <rPh sb="3" eb="4">
      <t>ツカ</t>
    </rPh>
    <rPh sb="5" eb="6">
      <t>ス</t>
    </rPh>
    <rPh sb="13" eb="16">
      <t>フシヨウ</t>
    </rPh>
    <phoneticPr fontId="1"/>
  </si>
  <si>
    <t>(3)使い捨てカトラリーや宿泊用アメニティ用品のプラスチック以外の素材への変更</t>
    <rPh sb="3" eb="4">
      <t>ツカ</t>
    </rPh>
    <rPh sb="5" eb="6">
      <t>ス</t>
    </rPh>
    <rPh sb="13" eb="16">
      <t>シュクハクヨウ</t>
    </rPh>
    <rPh sb="21" eb="23">
      <t>ヨウヒン</t>
    </rPh>
    <rPh sb="30" eb="32">
      <t>イガイ</t>
    </rPh>
    <rPh sb="33" eb="35">
      <t>ソザイ</t>
    </rPh>
    <rPh sb="37" eb="39">
      <t>ヘンコウ</t>
    </rPh>
    <phoneticPr fontId="1"/>
  </si>
  <si>
    <t>(4)希望者のみにアメニティ用品を渡す仕組みの導入（アメニティバーを含む）</t>
    <rPh sb="3" eb="6">
      <t>キボウシャ</t>
    </rPh>
    <rPh sb="14" eb="16">
      <t>ヨウヒン</t>
    </rPh>
    <rPh sb="17" eb="18">
      <t>ワタ</t>
    </rPh>
    <rPh sb="19" eb="21">
      <t>シク</t>
    </rPh>
    <rPh sb="23" eb="25">
      <t>ドウニュウ</t>
    </rPh>
    <rPh sb="34" eb="35">
      <t>フク</t>
    </rPh>
    <phoneticPr fontId="1"/>
  </si>
  <si>
    <t>(5)客室用シャンプー等での詰め替え可能なボトルタイプの採用</t>
    <rPh sb="3" eb="6">
      <t>キャクシツヨウ</t>
    </rPh>
    <rPh sb="11" eb="12">
      <t>ナド</t>
    </rPh>
    <rPh sb="14" eb="15">
      <t>ツ</t>
    </rPh>
    <rPh sb="16" eb="17">
      <t>カ</t>
    </rPh>
    <rPh sb="18" eb="20">
      <t>カノウ</t>
    </rPh>
    <rPh sb="28" eb="30">
      <t>サイヨウ</t>
    </rPh>
    <phoneticPr fontId="1"/>
  </si>
  <si>
    <t>(4)商品販売時のプラスチック容器包装類の削減・素材変更</t>
    <phoneticPr fontId="3"/>
  </si>
  <si>
    <t>(6)アメニティ用品持参の呼び掛け</t>
    <rPh sb="8" eb="10">
      <t>ヨウヒン</t>
    </rPh>
    <rPh sb="10" eb="12">
      <t>ジサン</t>
    </rPh>
    <rPh sb="13" eb="14">
      <t>ヨ</t>
    </rPh>
    <rPh sb="15" eb="16">
      <t>カ</t>
    </rPh>
    <phoneticPr fontId="1"/>
  </si>
  <si>
    <t>※２　新聞、雑誌、OA用紙、機密書類、シュレッダー紙</t>
  </si>
  <si>
    <t>店舗数</t>
    <phoneticPr fontId="3"/>
  </si>
  <si>
    <t>1,000㎡以上の店舗数</t>
    <phoneticPr fontId="3"/>
  </si>
  <si>
    <t>B:店舗等の一覧より</t>
    <rPh sb="2" eb="5">
      <t>テンポトウ</t>
    </rPh>
    <rPh sb="6" eb="8">
      <t>イチラン</t>
    </rPh>
    <phoneticPr fontId="3"/>
  </si>
  <si>
    <t>２Ｒ取組等事業者報告書兼計画書【物品小売業者】</t>
    <rPh sb="2" eb="4">
      <t>トリクミ</t>
    </rPh>
    <rPh sb="4" eb="5">
      <t>トウ</t>
    </rPh>
    <rPh sb="5" eb="7">
      <t>ジギョウ</t>
    </rPh>
    <rPh sb="7" eb="8">
      <t>シャ</t>
    </rPh>
    <rPh sb="8" eb="11">
      <t>ホウコクショ</t>
    </rPh>
    <rPh sb="11" eb="12">
      <t>ケン</t>
    </rPh>
    <rPh sb="12" eb="14">
      <t>ケイカク</t>
    </rPh>
    <rPh sb="14" eb="15">
      <t>ショ</t>
    </rPh>
    <rPh sb="16" eb="18">
      <t>ブッピン</t>
    </rPh>
    <rPh sb="18" eb="20">
      <t>コウリ</t>
    </rPh>
    <rPh sb="20" eb="22">
      <t>ギョウシャ</t>
    </rPh>
    <phoneticPr fontId="3"/>
  </si>
  <si>
    <t>２Ｒ取組等事業者報告書兼計画書【飲食店業者】</t>
    <rPh sb="2" eb="4">
      <t>トリクミ</t>
    </rPh>
    <rPh sb="4" eb="5">
      <t>トウ</t>
    </rPh>
    <rPh sb="5" eb="7">
      <t>ジギョウ</t>
    </rPh>
    <rPh sb="7" eb="8">
      <t>シャ</t>
    </rPh>
    <rPh sb="8" eb="11">
      <t>ホウコクショ</t>
    </rPh>
    <rPh sb="11" eb="12">
      <t>ケン</t>
    </rPh>
    <rPh sb="12" eb="14">
      <t>ケイカク</t>
    </rPh>
    <rPh sb="14" eb="15">
      <t>ショ</t>
    </rPh>
    <rPh sb="16" eb="18">
      <t>インショク</t>
    </rPh>
    <rPh sb="18" eb="19">
      <t>テン</t>
    </rPh>
    <rPh sb="19" eb="21">
      <t>ギョウシャ</t>
    </rPh>
    <phoneticPr fontId="3"/>
  </si>
  <si>
    <t>・２Ｒ取組等事業者報告書兼計画書</t>
    <phoneticPr fontId="3"/>
  </si>
  <si>
    <t>従業員のマイボトル・マイカップ利用の推進（ウォーターサーバーの設置など）</t>
  </si>
  <si>
    <t>ごみ減量・資源循環についての従業員教育の実施（研修、朝礼等での事業所内の分別ルールの周知、ごみ減量等の目標値の周知、マイバッグの持参等のごみの減量行動の呼び掛けなど）</t>
  </si>
  <si>
    <t>施設内の利用者（利用客・宿泊客、学生など）向けの分別ごみ箱の設置（プラスチック類、紙、缶・びん・ペットボトルなど）</t>
  </si>
  <si>
    <t>マイボトルへの飲料提供（ウォーターサーバーの設置、マイボトル持参者への飲料の販売など）</t>
  </si>
  <si>
    <t>ごみ減量・資源循環についての従業員教育の実施（研修、朝礼等での事業所内の分別ルールの周知、ごみ減量等の目標値の周知、マイバッグの持参等のごみの減量行動の呼び掛けなど）</t>
    <rPh sb="5" eb="7">
      <t>シゲン</t>
    </rPh>
    <rPh sb="7" eb="9">
      <t>ジュンカン</t>
    </rPh>
    <phoneticPr fontId="3"/>
  </si>
  <si>
    <t>(4)従業員のマイボトル・マイカップ利用の推進（ウォーターサーバーの設置、マイボトルの配布など）</t>
    <rPh sb="21" eb="23">
      <t>スイシン</t>
    </rPh>
    <rPh sb="43" eb="45">
      <t>ハイフ</t>
    </rPh>
    <phoneticPr fontId="1"/>
  </si>
  <si>
    <t>(8)ごみ減量・資源循環についての従業員教育の実施（研修、朝礼等での事業所内の分別ルールの周知、ごみ減量等の目標値の周知、マイバッグの持参等のごみの減量行動の呼び掛けなど）</t>
    <rPh sb="8" eb="10">
      <t>シゲン</t>
    </rPh>
    <rPh sb="10" eb="12">
      <t>ジュンカン</t>
    </rPh>
    <phoneticPr fontId="1"/>
  </si>
  <si>
    <t>(1)マイボトルへの飲料提供（ウォーターサーバーの設置、マイボトル持参者への飲料の販売など）</t>
  </si>
  <si>
    <t>※(1)マイボトルへの飲料提供（マイボトルの利用が可能なウォーターサーバーの設置、マイボトル持参者への飲料の販売など）</t>
    <rPh sb="22" eb="24">
      <t>リヨウ</t>
    </rPh>
    <rPh sb="25" eb="27">
      <t>カノウ</t>
    </rPh>
    <rPh sb="38" eb="40">
      <t>セッチ</t>
    </rPh>
    <rPh sb="46" eb="48">
      <t>ジサン</t>
    </rPh>
    <rPh sb="48" eb="49">
      <t>シャ</t>
    </rPh>
    <rPh sb="51" eb="53">
      <t>インリョウ</t>
    </rPh>
    <rPh sb="54" eb="56">
      <t>ハンバイ</t>
    </rPh>
    <phoneticPr fontId="3"/>
  </si>
  <si>
    <t>◎ = 強化・新たに実施</t>
    <phoneticPr fontId="3"/>
  </si>
  <si>
    <t>○ = 同様に実施</t>
    <phoneticPr fontId="3"/>
  </si>
  <si>
    <t>△ = 一部休止・一部廃止</t>
    <phoneticPr fontId="3"/>
  </si>
  <si>
    <t>× = 休止・廃止・未実施</t>
    <phoneticPr fontId="3"/>
  </si>
  <si>
    <t>【備考】その他、記載することがあれば、入力してください。</t>
    <rPh sb="1" eb="3">
      <t>ビコウ</t>
    </rPh>
    <rPh sb="19" eb="21">
      <t>ニュウリョク</t>
    </rPh>
    <phoneticPr fontId="3"/>
  </si>
  <si>
    <t>【備考】その他、記載することがあれば、記入してください。</t>
  </si>
  <si>
    <t>　C＝一部実施＜半分程度未満＞、D＝未実施、－＝該当なし</t>
    <rPh sb="8" eb="10">
      <t>ハンブン</t>
    </rPh>
    <rPh sb="10" eb="12">
      <t>テイド</t>
    </rPh>
    <rPh sb="12" eb="14">
      <t>ミマン</t>
    </rPh>
    <phoneticPr fontId="3"/>
  </si>
  <si>
    <t>※２　新聞、雑誌、OA用紙、機密書類、シュレッダー紙</t>
    <phoneticPr fontId="3"/>
  </si>
  <si>
    <t>(3)レジ袋・特定レジ袋の有料化</t>
    <rPh sb="5" eb="6">
      <t>ブクロ</t>
    </rPh>
    <rPh sb="7" eb="9">
      <t>トクテイ</t>
    </rPh>
    <rPh sb="11" eb="12">
      <t>ブクロ</t>
    </rPh>
    <rPh sb="13" eb="15">
      <t>ユウリョウ</t>
    </rPh>
    <rPh sb="15" eb="16">
      <t>カ</t>
    </rPh>
    <phoneticPr fontId="1"/>
  </si>
  <si>
    <t>⑤その他再生利用しているもの</t>
    <phoneticPr fontId="3"/>
  </si>
  <si>
    <t>【前年度の廃棄物の発生量等の実績】</t>
    <rPh sb="1" eb="4">
      <t>ゼンネンド</t>
    </rPh>
    <rPh sb="5" eb="8">
      <t>ハイキブツ</t>
    </rPh>
    <rPh sb="9" eb="11">
      <t>ハッセイ</t>
    </rPh>
    <rPh sb="11" eb="12">
      <t>リョウ</t>
    </rPh>
    <rPh sb="12" eb="13">
      <t>トウ</t>
    </rPh>
    <rPh sb="14" eb="16">
      <t>ジッセキ</t>
    </rPh>
    <phoneticPr fontId="3"/>
  </si>
  <si>
    <t>注　小数点以下第2位（小数第3位を四捨五入）まで入力してください。</t>
    <rPh sb="0" eb="1">
      <t>チュウ</t>
    </rPh>
    <rPh sb="2" eb="5">
      <t>ショウスウテン</t>
    </rPh>
    <rPh sb="5" eb="7">
      <t>イカ</t>
    </rPh>
    <rPh sb="7" eb="8">
      <t>ダイ</t>
    </rPh>
    <rPh sb="9" eb="10">
      <t>イ</t>
    </rPh>
    <rPh sb="13" eb="14">
      <t>ダイ</t>
    </rPh>
    <rPh sb="15" eb="16">
      <t>イ</t>
    </rPh>
    <rPh sb="17" eb="21">
      <t>シシャゴニュウ</t>
    </rPh>
    <rPh sb="24" eb="26">
      <t>ニュウリョク</t>
    </rPh>
    <phoneticPr fontId="3"/>
  </si>
  <si>
    <t>賞味期限・消費期限間近の食料品の値引き販売</t>
    <rPh sb="2" eb="4">
      <t>キゲン</t>
    </rPh>
    <rPh sb="12" eb="15">
      <t>ショクリョウヒン</t>
    </rPh>
    <rPh sb="16" eb="18">
      <t>ネビ</t>
    </rPh>
    <phoneticPr fontId="3"/>
  </si>
  <si>
    <t>適正な分別・排出に関する売場表示（商品売場での充電式家電製品の適正排出に関する啓発、回収場所の案内など）</t>
    <rPh sb="0" eb="2">
      <t>テキセイ</t>
    </rPh>
    <rPh sb="3" eb="5">
      <t>ブンベツ</t>
    </rPh>
    <rPh sb="6" eb="8">
      <t>ハイシュツ</t>
    </rPh>
    <rPh sb="9" eb="10">
      <t>カン</t>
    </rPh>
    <rPh sb="12" eb="13">
      <t>ウ</t>
    </rPh>
    <rPh sb="13" eb="14">
      <t>バ</t>
    </rPh>
    <rPh sb="14" eb="16">
      <t>ヒョウジ</t>
    </rPh>
    <rPh sb="17" eb="19">
      <t>ショウヒン</t>
    </rPh>
    <rPh sb="19" eb="20">
      <t>ウ</t>
    </rPh>
    <rPh sb="20" eb="21">
      <t>バ</t>
    </rPh>
    <rPh sb="23" eb="25">
      <t>ジュウデン</t>
    </rPh>
    <rPh sb="25" eb="26">
      <t>シキ</t>
    </rPh>
    <rPh sb="26" eb="28">
      <t>カデン</t>
    </rPh>
    <rPh sb="28" eb="30">
      <t>セイヒン</t>
    </rPh>
    <rPh sb="31" eb="33">
      <t>テキセイ</t>
    </rPh>
    <rPh sb="33" eb="35">
      <t>ハイシュツ</t>
    </rPh>
    <rPh sb="36" eb="37">
      <t>カン</t>
    </rPh>
    <rPh sb="39" eb="41">
      <t>ケイハツ</t>
    </rPh>
    <rPh sb="42" eb="44">
      <t>カイシュウ</t>
    </rPh>
    <rPh sb="44" eb="46">
      <t>バショ</t>
    </rPh>
    <rPh sb="47" eb="49">
      <t>アンナイ</t>
    </rPh>
    <phoneticPr fontId="3"/>
  </si>
  <si>
    <t>【備考】その他の取組、積極的に取り組んでいることなど</t>
    <rPh sb="1" eb="3">
      <t>ビコウ</t>
    </rPh>
    <phoneticPr fontId="3"/>
  </si>
  <si>
    <t>※２　容積（○○Lの袋○○個分など）や個数のみ把握している場合は、備考欄に把握している容積や個数を入力してください。</t>
    <rPh sb="3" eb="5">
      <t>ヨウセキ</t>
    </rPh>
    <rPh sb="10" eb="11">
      <t>フクロ</t>
    </rPh>
    <rPh sb="13" eb="15">
      <t>コブン</t>
    </rPh>
    <rPh sb="19" eb="21">
      <t>コスウ</t>
    </rPh>
    <rPh sb="23" eb="25">
      <t>ハアク</t>
    </rPh>
    <rPh sb="29" eb="31">
      <t>バアイ</t>
    </rPh>
    <rPh sb="33" eb="35">
      <t>ビコウ</t>
    </rPh>
    <rPh sb="35" eb="36">
      <t>ラン</t>
    </rPh>
    <rPh sb="37" eb="39">
      <t>ハアク</t>
    </rPh>
    <rPh sb="43" eb="45">
      <t>ヨウセキ</t>
    </rPh>
    <rPh sb="46" eb="48">
      <t>コスウ</t>
    </rPh>
    <rPh sb="49" eb="51">
      <t>ニュウリョク</t>
    </rPh>
    <phoneticPr fontId="3"/>
  </si>
  <si>
    <t>店舗等の名称※１</t>
    <phoneticPr fontId="4"/>
  </si>
  <si>
    <t>入居施設等名※２</t>
    <rPh sb="0" eb="2">
      <t>ニュウキョ</t>
    </rPh>
    <rPh sb="2" eb="4">
      <t>シセツ</t>
    </rPh>
    <rPh sb="4" eb="5">
      <t>トウ</t>
    </rPh>
    <rPh sb="5" eb="6">
      <t>メイ</t>
    </rPh>
    <phoneticPr fontId="3"/>
  </si>
  <si>
    <t>床面積(㎡)※３</t>
    <rPh sb="0" eb="1">
      <t>ユカ</t>
    </rPh>
    <rPh sb="1" eb="3">
      <t>メンセキ</t>
    </rPh>
    <phoneticPr fontId="4"/>
  </si>
  <si>
    <t>備考※４</t>
    <phoneticPr fontId="3"/>
  </si>
  <si>
    <t>※　店舗内に複数業種がある場合は、小売業・飲食店業が該当する分のみ按分して記入してください。</t>
    <phoneticPr fontId="3"/>
  </si>
  <si>
    <t>店舗等の名称</t>
    <phoneticPr fontId="4"/>
  </si>
  <si>
    <t>※４　食べ残し、調理くず、魚アラなど</t>
    <phoneticPr fontId="3"/>
  </si>
  <si>
    <t>利用者（利用客など）向けの分別ごみ箱の設置（プラスチック類、紙、缶・びん・ペットボトルなど）</t>
    <phoneticPr fontId="3"/>
  </si>
  <si>
    <t>区分７　プラスチック対策関連（施設の利用者向けの取組）</t>
    <phoneticPr fontId="3"/>
  </si>
  <si>
    <t>適正な分別・排出に関する売場表示（商品売場での充電式家電製品の適正排出に関する啓発、回収場所の案内など）</t>
    <rPh sb="0" eb="2">
      <t>テキセイ</t>
    </rPh>
    <rPh sb="3" eb="5">
      <t>ブンベツ</t>
    </rPh>
    <rPh sb="6" eb="8">
      <t>ハイシュツ</t>
    </rPh>
    <rPh sb="9" eb="10">
      <t>カン</t>
    </rPh>
    <rPh sb="12" eb="14">
      <t>ウリバ</t>
    </rPh>
    <rPh sb="14" eb="16">
      <t>ヒョウジ</t>
    </rPh>
    <rPh sb="17" eb="19">
      <t>ショウヒン</t>
    </rPh>
    <rPh sb="19" eb="21">
      <t>ウリバ</t>
    </rPh>
    <rPh sb="23" eb="25">
      <t>ジュウデン</t>
    </rPh>
    <rPh sb="25" eb="26">
      <t>シキ</t>
    </rPh>
    <rPh sb="26" eb="28">
      <t>カデン</t>
    </rPh>
    <rPh sb="28" eb="30">
      <t>セイヒン</t>
    </rPh>
    <rPh sb="31" eb="33">
      <t>テキセイ</t>
    </rPh>
    <rPh sb="33" eb="35">
      <t>ハイシュツ</t>
    </rPh>
    <rPh sb="36" eb="37">
      <t>カン</t>
    </rPh>
    <rPh sb="39" eb="41">
      <t>ケイハツ</t>
    </rPh>
    <rPh sb="42" eb="44">
      <t>カイシュウ</t>
    </rPh>
    <rPh sb="44" eb="46">
      <t>バショ</t>
    </rPh>
    <rPh sb="47" eb="49">
      <t>アンナイ</t>
    </rPh>
    <phoneticPr fontId="3"/>
  </si>
  <si>
    <t>利用者（利用客など）が排出したごみを含めた施設内の分別徹底（従業員による再分別など）</t>
    <phoneticPr fontId="3"/>
  </si>
  <si>
    <t>利用者（利用客など）に向けたごみ減量、分別・リサイクルの周知・啓発の実施</t>
    <rPh sb="0" eb="3">
      <t>リヨウシャ</t>
    </rPh>
    <rPh sb="4" eb="7">
      <t>リヨウキャク</t>
    </rPh>
    <rPh sb="11" eb="12">
      <t>ム</t>
    </rPh>
    <rPh sb="16" eb="18">
      <t>ゲンリョウ</t>
    </rPh>
    <rPh sb="19" eb="21">
      <t>ブンベツ</t>
    </rPh>
    <rPh sb="28" eb="30">
      <t>シュウチ</t>
    </rPh>
    <rPh sb="31" eb="33">
      <t>ケイハツ</t>
    </rPh>
    <rPh sb="34" eb="36">
      <t>ジッシ</t>
    </rPh>
    <phoneticPr fontId="3"/>
  </si>
  <si>
    <t>※１　京都市内の店舗で回収した分について記入ください。近畿圏など、より広いエリアでの回収量のみ把
　　握している場合は、市内店舗分を按分した数値を記入してください。</t>
    <phoneticPr fontId="3"/>
  </si>
  <si>
    <t>※２　容積（○○Lの袋○○個分など）や個数のみ把握している場合は、備考欄に把握している容積や個
　　数を記入してください。</t>
    <rPh sb="3" eb="5">
      <t>ヨウセキ</t>
    </rPh>
    <rPh sb="10" eb="11">
      <t>フクロ</t>
    </rPh>
    <rPh sb="13" eb="15">
      <t>コブン</t>
    </rPh>
    <rPh sb="19" eb="21">
      <t>コスウ</t>
    </rPh>
    <rPh sb="23" eb="25">
      <t>ハアク</t>
    </rPh>
    <rPh sb="29" eb="31">
      <t>バアイ</t>
    </rPh>
    <rPh sb="33" eb="35">
      <t>ビコウ</t>
    </rPh>
    <rPh sb="35" eb="36">
      <t>ラン</t>
    </rPh>
    <rPh sb="37" eb="39">
      <t>ハアク</t>
    </rPh>
    <rPh sb="43" eb="45">
      <t>ヨウセキ</t>
    </rPh>
    <rPh sb="46" eb="47">
      <t>コ</t>
    </rPh>
    <rPh sb="50" eb="51">
      <t>カズ</t>
    </rPh>
    <rPh sb="52" eb="54">
      <t>キニュウ</t>
    </rPh>
    <phoneticPr fontId="3"/>
  </si>
  <si>
    <t>その他
（空欄に品目を入力してください）</t>
    <rPh sb="2" eb="3">
      <t>タ</t>
    </rPh>
    <rPh sb="5" eb="7">
      <t>クウラン</t>
    </rPh>
    <rPh sb="8" eb="10">
      <t>ヒンモク</t>
    </rPh>
    <rPh sb="11" eb="13">
      <t>ニュウリョク</t>
    </rPh>
    <phoneticPr fontId="3"/>
  </si>
  <si>
    <t>※１　燃やすごみ・・・たばこの吸殻、使用済みのティッシュペーパー、床掃除のごみ、汚れ等により再生利用
　　できない紙など</t>
    <phoneticPr fontId="3"/>
  </si>
  <si>
    <t>区分７B　プラスチック対策関連（施設の利用者向けの取組）</t>
    <rPh sb="0" eb="2">
      <t>クブン</t>
    </rPh>
    <rPh sb="25" eb="27">
      <t>トリクミ</t>
    </rPh>
    <phoneticPr fontId="3"/>
  </si>
  <si>
    <t>(3)リサイクル素材を使った商品の積極的な販売</t>
    <rPh sb="8" eb="10">
      <t>ソザイ</t>
    </rPh>
    <rPh sb="11" eb="12">
      <t>ツカ</t>
    </rPh>
    <rPh sb="14" eb="16">
      <t>ショウヒン</t>
    </rPh>
    <rPh sb="17" eb="20">
      <t>セッキョクテキ</t>
    </rPh>
    <rPh sb="21" eb="23">
      <t>ハンバイ</t>
    </rPh>
    <phoneticPr fontId="3"/>
  </si>
  <si>
    <t>(4)リユース品・リメイク品の販売</t>
    <rPh sb="7" eb="8">
      <t>ヒン</t>
    </rPh>
    <rPh sb="13" eb="14">
      <t>ヒン</t>
    </rPh>
    <rPh sb="15" eb="17">
      <t>ハンバイ</t>
    </rPh>
    <phoneticPr fontId="3"/>
  </si>
  <si>
    <t>(5)修理の実施・推進</t>
    <rPh sb="3" eb="5">
      <t>シュウリ</t>
    </rPh>
    <rPh sb="6" eb="8">
      <t>ジッシ</t>
    </rPh>
    <rPh sb="9" eb="11">
      <t>スイシン</t>
    </rPh>
    <phoneticPr fontId="3"/>
  </si>
  <si>
    <t>フードドライブの実施</t>
    <phoneticPr fontId="3"/>
  </si>
  <si>
    <t>(6)フードドライブの実施</t>
    <rPh sb="11" eb="13">
      <t>ジッシ</t>
    </rPh>
    <phoneticPr fontId="3"/>
  </si>
  <si>
    <t>2/4 【前年度の廃棄物の発生量等の実績】</t>
    <rPh sb="5" eb="8">
      <t>ゼンネンド</t>
    </rPh>
    <rPh sb="9" eb="12">
      <t>ハイキブツ</t>
    </rPh>
    <rPh sb="13" eb="15">
      <t>ハッセイ</t>
    </rPh>
    <rPh sb="15" eb="16">
      <t>リョウ</t>
    </rPh>
    <rPh sb="16" eb="17">
      <t>トウ</t>
    </rPh>
    <rPh sb="18" eb="20">
      <t>ジッセキ</t>
    </rPh>
    <phoneticPr fontId="3"/>
  </si>
  <si>
    <t>3/4 【今年度における廃棄物の種類及び一般廃棄物の発生量の見込み】</t>
    <rPh sb="5" eb="8">
      <t>コンネンド</t>
    </rPh>
    <rPh sb="12" eb="15">
      <t>ハイキブツ</t>
    </rPh>
    <rPh sb="16" eb="18">
      <t>シュルイ</t>
    </rPh>
    <rPh sb="18" eb="19">
      <t>オヨ</t>
    </rPh>
    <rPh sb="20" eb="22">
      <t>イッパン</t>
    </rPh>
    <rPh sb="22" eb="25">
      <t>ハイキブツ</t>
    </rPh>
    <rPh sb="26" eb="28">
      <t>ハッセイ</t>
    </rPh>
    <rPh sb="28" eb="29">
      <t>リョウ</t>
    </rPh>
    <rPh sb="30" eb="32">
      <t>ミコ</t>
    </rPh>
    <phoneticPr fontId="3"/>
  </si>
  <si>
    <t>4/4 【廃棄物の発生抑制等に係る取組の実績及び計画】</t>
    <rPh sb="5" eb="8">
      <t>ハイキブツ</t>
    </rPh>
    <rPh sb="9" eb="11">
      <t>ハッセイ</t>
    </rPh>
    <rPh sb="11" eb="13">
      <t>ヨクセイ</t>
    </rPh>
    <rPh sb="13" eb="14">
      <t>トウ</t>
    </rPh>
    <rPh sb="15" eb="16">
      <t>カカ</t>
    </rPh>
    <rPh sb="17" eb="19">
      <t>トリクミ</t>
    </rPh>
    <rPh sb="20" eb="22">
      <t>ジッセキ</t>
    </rPh>
    <rPh sb="22" eb="23">
      <t>オヨ</t>
    </rPh>
    <rPh sb="24" eb="26">
      <t>ケイカク</t>
    </rPh>
    <phoneticPr fontId="3"/>
  </si>
  <si>
    <t>1/4 【計画の年度、建築物及び廃棄物管理に係る基本情報】</t>
    <rPh sb="9" eb="11">
      <t>ケイカク</t>
    </rPh>
    <rPh sb="12" eb="14">
      <t>ネンド</t>
    </rPh>
    <rPh sb="15" eb="18">
      <t>ケンチクブツ</t>
    </rPh>
    <rPh sb="18" eb="19">
      <t>オヨ</t>
    </rPh>
    <rPh sb="20" eb="23">
      <t>ハイキブツ</t>
    </rPh>
    <rPh sb="23" eb="25">
      <t>カンリ</t>
    </rPh>
    <rPh sb="26" eb="27">
      <t>カカキホンジョウホウ</t>
    </rPh>
    <phoneticPr fontId="3"/>
  </si>
  <si>
    <t>※１　京都市内の店舗で回収した分について入力してください。近畿圏など、より広いエリアでの回収量のみ把握している場合は、市内店舗分を按分した数値を入力してください。</t>
    <rPh sb="20" eb="22">
      <t>ニュウリョク</t>
    </rPh>
    <phoneticPr fontId="3"/>
  </si>
  <si>
    <t>※５　剪定枝・枯れ草、古布、紙おむつなど一般廃棄物で再生利用しているものがある場合は、「生ごみ」下の空欄に
　　具体的な品目を記載</t>
    <phoneticPr fontId="3"/>
  </si>
  <si>
    <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</si>
  <si>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r>
      <rPr>
        <sz val="11"/>
        <color theme="1"/>
        <rFont val="ＭＳ Ｐ明朝"/>
        <family val="1"/>
        <charset val="128"/>
      </rP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</si>
  <si>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</si>
  <si>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②その他古紙
※２</t>
    <rPh sb="3" eb="4">
      <t>タ</t>
    </rPh>
    <rPh sb="4" eb="6">
      <t>コシ</t>
    </rPh>
    <phoneticPr fontId="3"/>
  </si>
  <si>
    <t>※６　量の把握方法：【1 重量の実測、2 容積の実測、3 回収委託業者からの報告・聞取り、4 購入量に基づく把握、
　　5 その他】から選択。
　　　実測については、サンプル測定による推計も含む。また、テナント店舗に係る把握が困難な場合、把握可能な
　　店舗の実績に基づく推計値でも可</t>
    <phoneticPr fontId="3"/>
  </si>
  <si>
    <t>注３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</si>
  <si>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ＯＡ用紙の使用量（購入量）の把握と削減目標の設定</t>
    <rPh sb="2" eb="4">
      <t>ヨウシ</t>
    </rPh>
    <rPh sb="5" eb="8">
      <t>シヨウリョウ</t>
    </rPh>
    <rPh sb="9" eb="11">
      <t>コウニュウ</t>
    </rPh>
    <rPh sb="11" eb="12">
      <t>リョウ</t>
    </rPh>
    <rPh sb="14" eb="16">
      <t>ハアク</t>
    </rPh>
    <rPh sb="17" eb="19">
      <t>サクゲン</t>
    </rPh>
    <rPh sb="19" eb="21">
      <t>モクヒョウ</t>
    </rPh>
    <rPh sb="22" eb="24">
      <t>セッテイ</t>
    </rPh>
    <phoneticPr fontId="3"/>
  </si>
  <si>
    <t>リサイクル素材を使った商品の積極的な販売</t>
    <phoneticPr fontId="3"/>
  </si>
  <si>
    <t>リユース品・リメイク品の販売</t>
    <phoneticPr fontId="3"/>
  </si>
  <si>
    <t>修理の実施・推進</t>
    <phoneticPr fontId="3"/>
  </si>
  <si>
    <t>所属部署名</t>
    <phoneticPr fontId="1"/>
  </si>
  <si>
    <t>氏名</t>
    <phoneticPr fontId="1"/>
  </si>
  <si>
    <t>床面積合計</t>
    <phoneticPr fontId="3"/>
  </si>
  <si>
    <r>
      <t>プラスチック類</t>
    </r>
    <r>
      <rPr>
        <sz val="9"/>
        <rFont val="BIZ UDP明朝 Medium"/>
        <family val="1"/>
        <charset val="128"/>
      </rPr>
      <t>（ビニール、弁当ガラ等）</t>
    </r>
    <rPh sb="6" eb="7">
      <t>ルイ</t>
    </rPh>
    <rPh sb="13" eb="15">
      <t>ベントウ</t>
    </rPh>
    <rPh sb="17" eb="18">
      <t>トウ</t>
    </rPh>
    <phoneticPr fontId="1"/>
  </si>
  <si>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1"/>
  </si>
  <si>
    <t>(2)施設内の利用者（利用客など）向けの分別ごみ箱の設置（プラスチック類、紙、缶・びん・ペットボトルなど）</t>
    <rPh sb="3" eb="5">
      <t>シセツ</t>
    </rPh>
    <rPh sb="5" eb="6">
      <t>ナイ</t>
    </rPh>
    <rPh sb="7" eb="10">
      <t>リヨウシャ</t>
    </rPh>
    <rPh sb="11" eb="14">
      <t>リヨウキャク</t>
    </rPh>
    <rPh sb="17" eb="18">
      <t>ム</t>
    </rPh>
    <rPh sb="20" eb="22">
      <t>ブンベツ</t>
    </rPh>
    <rPh sb="24" eb="25">
      <t>バコ</t>
    </rPh>
    <rPh sb="26" eb="28">
      <t>セッチ</t>
    </rPh>
    <rPh sb="35" eb="36">
      <t>ルイ</t>
    </rPh>
    <rPh sb="37" eb="38">
      <t>カミ</t>
    </rPh>
    <rPh sb="39" eb="40">
      <t>カン</t>
    </rPh>
    <phoneticPr fontId="1"/>
  </si>
  <si>
    <t>(3)利用者（利用客など）が排出したごみを含めた施設内の分別を徹底（従業員による再分別など）</t>
    <rPh sb="9" eb="10">
      <t>キャク</t>
    </rPh>
    <rPh sb="14" eb="16">
      <t>ハイシュツ</t>
    </rPh>
    <rPh sb="21" eb="22">
      <t>フク</t>
    </rPh>
    <rPh sb="24" eb="26">
      <t>シセツ</t>
    </rPh>
    <rPh sb="26" eb="27">
      <t>ナイ</t>
    </rPh>
    <rPh sb="28" eb="30">
      <t>ブンベツ</t>
    </rPh>
    <rPh sb="31" eb="33">
      <t>テッテイ</t>
    </rPh>
    <rPh sb="34" eb="37">
      <t>ジュウギョウイン</t>
    </rPh>
    <rPh sb="40" eb="43">
      <t>サイブンベツ</t>
    </rPh>
    <phoneticPr fontId="1"/>
  </si>
  <si>
    <t>(2)生ごみのリサイクル（処理機による自己処理や業者委託による飼料化、堆肥化など）</t>
  </si>
  <si>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3"/>
  </si>
  <si>
    <t>(2)施設内の利用者（利用客・宿泊客、学生など）向けの分別ごみ箱の設置（プラスチック類、紙、缶・びん・ペットボトルなど）</t>
    <rPh sb="3" eb="5">
      <t>シセツ</t>
    </rPh>
    <rPh sb="5" eb="6">
      <t>ナイ</t>
    </rPh>
    <rPh sb="7" eb="10">
      <t>リヨウシャ</t>
    </rPh>
    <rPh sb="11" eb="14">
      <t>リヨウキャク</t>
    </rPh>
    <rPh sb="15" eb="18">
      <t>シュクハクキャク</t>
    </rPh>
    <rPh sb="19" eb="21">
      <t>ガクセイ</t>
    </rPh>
    <rPh sb="24" eb="25">
      <t>ム</t>
    </rPh>
    <rPh sb="27" eb="29">
      <t>ブンベツ</t>
    </rPh>
    <rPh sb="31" eb="32">
      <t>バコ</t>
    </rPh>
    <rPh sb="33" eb="35">
      <t>セッチ</t>
    </rPh>
    <rPh sb="42" eb="43">
      <t>ルイ</t>
    </rPh>
    <rPh sb="44" eb="45">
      <t>カミ</t>
    </rPh>
    <rPh sb="46" eb="47">
      <t>カン</t>
    </rPh>
    <phoneticPr fontId="3"/>
  </si>
  <si>
    <t>(3)利用者（利用客・宿泊客、学生など）が排出したごみを含めた施設内の分別徹底（従業員による再分別など）</t>
    <phoneticPr fontId="3"/>
  </si>
  <si>
    <t>※(3)マイボトル売り場での給水マップ等の紹介</t>
    <rPh sb="9" eb="10">
      <t>ウ</t>
    </rPh>
    <rPh sb="11" eb="12">
      <t>バ</t>
    </rPh>
    <rPh sb="14" eb="16">
      <t>キュウスイ</t>
    </rPh>
    <rPh sb="19" eb="20">
      <t>トウ</t>
    </rPh>
    <rPh sb="21" eb="23">
      <t>ショウカイ</t>
    </rPh>
    <phoneticPr fontId="3"/>
  </si>
  <si>
    <r>
      <t>(2)ノントレイ包装</t>
    </r>
    <r>
      <rPr>
        <sz val="11"/>
        <rFont val="BIZ UDP明朝 Medium"/>
        <family val="1"/>
        <charset val="128"/>
      </rPr>
      <t>の推進やプラスチックのふたの削減（ラップ包装）などの取組</t>
    </r>
    <rPh sb="8" eb="10">
      <t>ホウソウ</t>
    </rPh>
    <rPh sb="11" eb="13">
      <t>スイシン</t>
    </rPh>
    <rPh sb="24" eb="26">
      <t>サクゲン</t>
    </rPh>
    <rPh sb="30" eb="32">
      <t>ホウソウ</t>
    </rPh>
    <rPh sb="36" eb="38">
      <t>トリクミ</t>
    </rPh>
    <phoneticPr fontId="3"/>
  </si>
  <si>
    <t>生ごみのリサイクル（処理機による自己処理や業者委託による飼料化、堆肥化など）</t>
    <rPh sb="10" eb="13">
      <t>ショリキ</t>
    </rPh>
    <rPh sb="16" eb="18">
      <t>ジコ</t>
    </rPh>
    <rPh sb="18" eb="20">
      <t>ショリ</t>
    </rPh>
    <rPh sb="21" eb="23">
      <t>ギョウシャ</t>
    </rPh>
    <rPh sb="23" eb="25">
      <t>イタク</t>
    </rPh>
    <rPh sb="28" eb="30">
      <t>シリョウ</t>
    </rPh>
    <phoneticPr fontId="3"/>
  </si>
  <si>
    <t>店舗等の一覧　作成シート（入力用）</t>
    <rPh sb="7" eb="9">
      <t>サクセイ</t>
    </rPh>
    <rPh sb="13" eb="15">
      <t>ニュウリョク</t>
    </rPh>
    <rPh sb="15" eb="16">
      <t>ヨウ</t>
    </rPh>
    <phoneticPr fontId="3"/>
  </si>
  <si>
    <t>入力の注意など</t>
    <rPh sb="0" eb="2">
      <t>ニュウリョク</t>
    </rPh>
    <rPh sb="3" eb="5">
      <t>チュウイ</t>
    </rPh>
    <phoneticPr fontId="3"/>
  </si>
  <si>
    <t>（下の「業種」等から判定して表示しています）</t>
    <rPh sb="1" eb="2">
      <t>シタ</t>
    </rPh>
    <rPh sb="4" eb="6">
      <t>ギョウシュ</t>
    </rPh>
    <rPh sb="7" eb="8">
      <t>トウ</t>
    </rPh>
    <rPh sb="10" eb="12">
      <t>ハンテイ</t>
    </rPh>
    <rPh sb="14" eb="16">
      <t>ヒョウジ</t>
    </rPh>
    <phoneticPr fontId="3"/>
  </si>
  <si>
    <t>　S＝徹底して実施＜ほぼ全て＞、A＝おおむね実施＜8割程度以上＞、B＝ある程度実施＜半分程度以上＞、</t>
    <rPh sb="26" eb="27">
      <t>ワリ</t>
    </rPh>
    <rPh sb="27" eb="29">
      <t>テイド</t>
    </rPh>
    <rPh sb="29" eb="31">
      <t>イジョウ</t>
    </rPh>
    <rPh sb="42" eb="44">
      <t>ハンブン</t>
    </rPh>
    <rPh sb="44" eb="46">
      <t>テイド</t>
    </rPh>
    <rPh sb="46" eb="48">
      <t>イジョウ</t>
    </rPh>
    <phoneticPr fontId="3"/>
  </si>
  <si>
    <t>その他古紙※２</t>
    <rPh sb="2" eb="3">
      <t>タ</t>
    </rPh>
    <rPh sb="3" eb="5">
      <t>コシ</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</si>
  <si>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6" eb="67">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</si>
  <si>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8" eb="69">
      <t>チュウ</t>
    </rPh>
    <phoneticPr fontId="3"/>
  </si>
  <si>
    <t>紙製品（OA用紙・ダンボール等）</t>
    <rPh sb="6" eb="8">
      <t>ヨウシ</t>
    </rPh>
    <rPh sb="14" eb="15">
      <t>トウ</t>
    </rPh>
    <rPh sb="15" eb="16">
      <t>イットウ</t>
    </rPh>
    <phoneticPr fontId="1"/>
  </si>
  <si>
    <t>古紙卸売業者・問屋</t>
    <rPh sb="0" eb="2">
      <t>コシ</t>
    </rPh>
    <rPh sb="2" eb="4">
      <t>オロシウリ</t>
    </rPh>
    <rPh sb="4" eb="6">
      <t>ギョウシャ</t>
    </rPh>
    <rPh sb="7" eb="9">
      <t>トンヤ</t>
    </rPh>
    <phoneticPr fontId="1"/>
  </si>
  <si>
    <t>各項目の前年度実績及び今年度計画について、選択肢の中から適するものを選んでください。</t>
    <rPh sb="0" eb="3">
      <t>カクコウモク</t>
    </rPh>
    <rPh sb="4" eb="7">
      <t>ゼンネンド</t>
    </rPh>
    <rPh sb="7" eb="9">
      <t>ジッセキ</t>
    </rPh>
    <rPh sb="9" eb="10">
      <t>オヨ</t>
    </rPh>
    <rPh sb="11" eb="14">
      <t>コンネンド</t>
    </rPh>
    <rPh sb="14" eb="16">
      <t>ケイカク</t>
    </rPh>
    <rPh sb="21" eb="24">
      <t>センタクシ</t>
    </rPh>
    <rPh sb="25" eb="26">
      <t>ナカ</t>
    </rPh>
    <rPh sb="28" eb="29">
      <t>テキ</t>
    </rPh>
    <rPh sb="34" eb="35">
      <t>エラ</t>
    </rPh>
    <phoneticPr fontId="3"/>
  </si>
  <si>
    <t>S = 徹底して実施＜ほぼ全て＞</t>
    <rPh sb="13" eb="14">
      <t>スベ</t>
    </rPh>
    <phoneticPr fontId="3"/>
  </si>
  <si>
    <t>1 = 重量の実測（サンプル測定による推計も含む）</t>
  </si>
  <si>
    <t>2 = 容積の実測（サンプル測定による推計も含む）</t>
  </si>
  <si>
    <t>3 = 回収委託業者からの報告・聞取り</t>
    <rPh sb="13" eb="15">
      <t>ホウコク</t>
    </rPh>
    <phoneticPr fontId="3"/>
  </si>
  <si>
    <t>4 = 購入量に基づく把握</t>
  </si>
  <si>
    <t>5 = その他　</t>
  </si>
  <si>
    <t>京都市　減量計画書等作成シートＢ（提出用エクセルＢ）</t>
    <rPh sb="0" eb="3">
      <t>キョウトシ</t>
    </rPh>
    <rPh sb="4" eb="6">
      <t>ゲンリョウ</t>
    </rPh>
    <rPh sb="6" eb="8">
      <t>ケイカク</t>
    </rPh>
    <rPh sb="8" eb="10">
      <t>ショナド</t>
    </rPh>
    <rPh sb="10" eb="12">
      <t>サクセイ</t>
    </rPh>
    <rPh sb="17" eb="20">
      <t>テイシュツヨウ</t>
    </rPh>
    <phoneticPr fontId="3"/>
  </si>
  <si>
    <r>
      <t>市内に２店舗以上かつ合計3000m</t>
    </r>
    <r>
      <rPr>
        <b/>
        <vertAlign val="superscript"/>
        <sz val="12"/>
        <color rgb="FFFF0000"/>
        <rFont val="ＭＳ Ｐゴシック"/>
        <family val="3"/>
        <charset val="128"/>
      </rPr>
      <t>2</t>
    </r>
    <r>
      <rPr>
        <b/>
        <sz val="12"/>
        <color rgb="FFFF0000"/>
        <rFont val="ＭＳ Ｐゴシック"/>
        <family val="3"/>
        <charset val="128"/>
      </rPr>
      <t>以上の延べ床面積のある指定業種の事業者向け</t>
    </r>
    <r>
      <rPr>
        <b/>
        <sz val="12"/>
        <color theme="1"/>
        <rFont val="ＭＳ Ｐゴシック"/>
        <family val="3"/>
        <charset val="128"/>
      </rPr>
      <t>のシートです。</t>
    </r>
    <rPh sb="0" eb="2">
      <t>シナイ</t>
    </rPh>
    <rPh sb="4" eb="8">
      <t>テンポイジョウ</t>
    </rPh>
    <rPh sb="10" eb="12">
      <t>ゴウケイ</t>
    </rPh>
    <rPh sb="18" eb="20">
      <t>イジョウ</t>
    </rPh>
    <rPh sb="21" eb="22">
      <t>ノ</t>
    </rPh>
    <rPh sb="23" eb="26">
      <t>ユカメンセキ</t>
    </rPh>
    <rPh sb="29" eb="31">
      <t>シテイ</t>
    </rPh>
    <rPh sb="31" eb="33">
      <t>ギョウシュ</t>
    </rPh>
    <rPh sb="34" eb="37">
      <t>ジギョウシャ</t>
    </rPh>
    <rPh sb="37" eb="38">
      <t>ム</t>
    </rPh>
    <phoneticPr fontId="3"/>
  </si>
  <si>
    <t>京都市使用欄</t>
    <rPh sb="0" eb="3">
      <t>キョウトシ</t>
    </rPh>
    <rPh sb="3" eb="6">
      <t>シヨウラン</t>
    </rPh>
    <phoneticPr fontId="3"/>
  </si>
  <si>
    <t>紙</t>
    <rPh sb="0" eb="1">
      <t>カミ</t>
    </rPh>
    <phoneticPr fontId="3"/>
  </si>
  <si>
    <r>
      <t>プラスチック類</t>
    </r>
    <r>
      <rPr>
        <sz val="8"/>
        <rFont val="ＭＳ Ｐ明朝"/>
        <family val="1"/>
        <charset val="128"/>
      </rPr>
      <t>（ビニール、弁当ガラ等）</t>
    </r>
    <rPh sb="6" eb="7">
      <t>ルイ</t>
    </rPh>
    <rPh sb="13" eb="15">
      <t>ベントウ</t>
    </rPh>
    <rPh sb="17" eb="18">
      <t>トウ</t>
    </rPh>
    <phoneticPr fontId="3"/>
  </si>
  <si>
    <t>注３　「特定レジ袋」とは、小売業に属する事業を行う者の容器包装の使用の合理化による容器包装廃棄物の
　　　排出の抑制の促進に関する判断の基準となるべき事項を定める省令第２条第１項各号に掲げるものをいい
　　　ます。</t>
    <rPh sb="0" eb="1">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</si>
  <si>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1" eb="62">
      <t>チュウ</t>
    </rPh>
    <phoneticPr fontId="3"/>
  </si>
  <si>
    <r>
      <t>区分３　周辺清掃活動等の実施</t>
    </r>
    <r>
      <rPr>
        <sz val="10"/>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</si>
  <si>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注2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</si>
  <si>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再生利用量※８</t>
    <rPh sb="0" eb="2">
      <t>サイセイ</t>
    </rPh>
    <rPh sb="2" eb="4">
      <t>リヨウ</t>
    </rPh>
    <rPh sb="4" eb="5">
      <t>リョウ</t>
    </rPh>
    <phoneticPr fontId="3"/>
  </si>
  <si>
    <t>廃棄量※８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</si>
</sst>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Red]\-#,##0.0"/>
    <numFmt numFmtId="178" formatCode="#,##0.00&quot;㎡&quot;"/>
    <numFmt numFmtId="179" formatCode="0.0"/>
  </numFmts>
  <fonts count="47">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sz val="6"/>
      <name val="ＭＳ Ｐゴシック"/>
      <family val="3"/>
      <charset val="128"/>
    </font>
    <font>
      <sz val="14"/>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sz val="8"/>
      <name val="ＭＳ Ｐ明朝"/>
      <family val="1"/>
      <charset val="128"/>
    </font>
    <font>
      <sz val="11"/>
      <color theme="1"/>
      <name val="ＭＳ Ｐゴシック"/>
      <family val="2"/>
      <charset val="128"/>
    </font>
    <font>
      <sz val="11"/>
      <color theme="1"/>
      <name val="ＭＳ Ｐ明朝"/>
      <family val="1"/>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9"/>
      <color theme="1"/>
      <name val="ＭＳ Ｐ明朝"/>
      <family val="1"/>
      <charset val="128"/>
    </font>
    <font>
      <sz val="14"/>
      <name val="ＭＳ Ｐゴシック"/>
      <family val="3"/>
      <charset val="128"/>
    </font>
    <font>
      <sz val="14"/>
      <color theme="1"/>
      <name val="ＭＳ Ｐゴシック"/>
      <family val="3"/>
      <charset val="128"/>
    </font>
    <font>
      <sz val="11"/>
      <color rgb="FF000000"/>
      <name val="ＭＳ Ｐ明朝"/>
      <family val="1"/>
      <charset val="128"/>
    </font>
    <font>
      <sz val="11"/>
      <color rgb="FFFF0000"/>
      <name val="ＭＳ Ｐゴシック"/>
      <family val="3"/>
      <charset val="128"/>
    </font>
    <font>
      <sz val="11"/>
      <color rgb="FF000000"/>
      <name val="ＭＳ Ｐゴシック"/>
      <family val="3"/>
      <charset val="128"/>
    </font>
    <font>
      <sz val="11"/>
      <name val="ＭＳ Ｐゴシック"/>
      <family val="2"/>
      <charset val="128"/>
    </font>
    <font>
      <sz val="9"/>
      <name val="ＭＳ Ｐゴシック"/>
      <family val="2"/>
      <charset val="128"/>
    </font>
    <font>
      <sz val="10"/>
      <color theme="1"/>
      <name val="ＭＳ Ｐゴシック"/>
      <family val="2"/>
      <charset val="128"/>
    </font>
    <font>
      <sz val="8"/>
      <color theme="1"/>
      <name val="ＭＳ Ｐ明朝"/>
      <family val="1"/>
      <charset val="128"/>
    </font>
    <font>
      <sz val="6"/>
      <color theme="1"/>
      <name val="ＭＳ Ｐ明朝"/>
      <family val="1"/>
      <charset val="128"/>
    </font>
    <font>
      <b/>
      <sz val="12"/>
      <color theme="1"/>
      <name val="ＭＳ ゴシック"/>
      <family val="3"/>
      <charset val="128"/>
    </font>
    <font>
      <sz val="11"/>
      <color theme="1"/>
      <name val="ＭＳ ゴシック"/>
      <family val="3"/>
      <charset val="128"/>
    </font>
    <font>
      <sz val="11"/>
      <color theme="1"/>
      <name val="BIZ UDP明朝 Medium"/>
      <family val="1"/>
      <charset val="128"/>
    </font>
    <font>
      <sz val="6"/>
      <name val="游ゴシック"/>
      <family val="3"/>
      <charset val="128"/>
      <scheme val="minor"/>
    </font>
    <font>
      <sz val="11"/>
      <color rgb="FFFF0000"/>
      <name val="ＭＳ Ｐ明朝"/>
      <family val="1"/>
      <charset val="128"/>
    </font>
    <font>
      <sz val="9"/>
      <name val="ＭＳ Ｐゴシック"/>
      <family val="3"/>
      <charset val="128"/>
    </font>
    <font>
      <b/>
      <sz val="14"/>
      <color theme="0"/>
      <name val="ＭＳ Ｐゴシック"/>
      <family val="3"/>
      <charset val="128"/>
    </font>
    <font>
      <sz val="10"/>
      <name val="ＭＳ Ｐゴシック"/>
      <family val="2"/>
      <charset val="128"/>
    </font>
    <font>
      <sz val="12"/>
      <name val="ＭＳ ゴシック"/>
      <family val="3"/>
      <charset val="128"/>
    </font>
    <font>
      <sz val="11"/>
      <color theme="0" tint="-0.34998626667073579"/>
      <name val="ＭＳ Ｐゴシック"/>
      <family val="3"/>
      <charset val="128"/>
    </font>
    <font>
      <sz val="11"/>
      <color theme="0" tint="-0.34998626667073579"/>
      <name val="ＭＳ Ｐ明朝"/>
      <family val="1"/>
      <charset val="128"/>
    </font>
    <font>
      <sz val="9"/>
      <name val="BIZ UDP明朝 Medium"/>
      <family val="1"/>
      <charset val="128"/>
    </font>
    <font>
      <sz val="11"/>
      <name val="BIZ UDP明朝 Medium"/>
      <family val="1"/>
      <charset val="128"/>
    </font>
    <font>
      <b/>
      <sz val="12"/>
      <color rgb="FFFF0000"/>
      <name val="ＭＳ Ｐゴシック"/>
      <family val="3"/>
      <charset val="128"/>
    </font>
    <font>
      <b/>
      <vertAlign val="superscript"/>
      <sz val="12"/>
      <color rgb="FFFF0000"/>
      <name val="ＭＳ Ｐゴシック"/>
      <family val="3"/>
      <charset val="128"/>
    </font>
    <font>
      <b/>
      <sz val="12"/>
      <color theme="1"/>
      <name val="ＭＳ Ｐゴシック"/>
      <family val="3"/>
      <charset val="128"/>
    </font>
    <font>
      <sz val="11"/>
      <color theme="0" tint="-0.34998626667073579"/>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1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bottom style="thin">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7">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xf numFmtId="38" fontId="12" fillId="0" borderId="0" applyFont="0" applyFill="0" applyBorder="0" applyAlignment="0" applyProtection="0">
      <alignment vertical="center"/>
    </xf>
  </cellStyleXfs>
  <cellXfs count="989">
    <xf numFmtId="0" fontId="0" fillId="0" borderId="0" xfId="0">
      <alignment vertical="center"/>
    </xf>
    <xf numFmtId="0" fontId="2" fillId="0" borderId="0" xfId="1" applyFont="1" applyAlignment="1">
      <alignment horizontal="left" vertical="center"/>
    </xf>
    <xf numFmtId="0" fontId="1" fillId="0" borderId="0" xfId="1" applyAlignment="1">
      <alignment vertical="center"/>
    </xf>
    <xf numFmtId="0" fontId="5" fillId="0" borderId="0" xfId="1" applyFont="1" applyAlignment="1">
      <alignment horizontal="center" vertical="center"/>
    </xf>
    <xf numFmtId="0" fontId="6" fillId="0" borderId="0" xfId="1" applyFont="1" applyAlignment="1">
      <alignment horizontal="center" vertical="center" wrapText="1"/>
    </xf>
    <xf numFmtId="0" fontId="14" fillId="0" borderId="0" xfId="1" applyFont="1" applyAlignment="1">
      <alignment horizontal="right" vertical="center"/>
    </xf>
    <xf numFmtId="0" fontId="7" fillId="0" borderId="0" xfId="1" applyFont="1" applyAlignment="1">
      <alignment vertical="center"/>
    </xf>
    <xf numFmtId="0" fontId="11" fillId="0" borderId="0" xfId="1" applyFont="1" applyAlignment="1">
      <alignment horizontal="justify" vertical="center" wrapText="1"/>
    </xf>
    <xf numFmtId="0" fontId="7" fillId="0" borderId="3" xfId="1" applyFont="1" applyBorder="1" applyAlignment="1">
      <alignment horizontal="center" vertical="center" wrapText="1"/>
    </xf>
    <xf numFmtId="176" fontId="22" fillId="0" borderId="7" xfId="0" applyNumberFormat="1" applyFont="1" applyBorder="1" applyAlignment="1">
      <alignment horizontal="center" vertical="center" shrinkToFit="1"/>
    </xf>
    <xf numFmtId="0" fontId="7" fillId="0" borderId="12" xfId="1" applyFont="1" applyBorder="1" applyAlignment="1">
      <alignment horizontal="center" vertical="center" wrapText="1"/>
    </xf>
    <xf numFmtId="176" fontId="13" fillId="0" borderId="7" xfId="0" applyNumberFormat="1" applyFont="1" applyBorder="1" applyAlignment="1">
      <alignment horizontal="center" vertical="center" shrinkToFit="1"/>
    </xf>
    <xf numFmtId="0" fontId="7" fillId="0" borderId="13" xfId="1" applyFont="1" applyBorder="1" applyAlignment="1">
      <alignment horizontal="center" vertical="center" wrapText="1"/>
    </xf>
    <xf numFmtId="176" fontId="22" fillId="0" borderId="5" xfId="0" applyNumberFormat="1" applyFont="1" applyBorder="1" applyAlignment="1">
      <alignment horizontal="center" vertical="center" shrinkToFit="1"/>
    </xf>
    <xf numFmtId="0" fontId="13" fillId="0" borderId="57" xfId="0" applyFont="1" applyBorder="1">
      <alignment vertical="center"/>
    </xf>
    <xf numFmtId="0" fontId="7" fillId="0" borderId="57" xfId="0" applyFont="1" applyBorder="1">
      <alignment vertical="center"/>
    </xf>
    <xf numFmtId="0" fontId="13" fillId="0" borderId="33" xfId="0" applyFont="1" applyBorder="1">
      <alignment vertical="center"/>
    </xf>
    <xf numFmtId="0" fontId="13" fillId="0" borderId="0" xfId="0" applyFont="1">
      <alignment vertical="center"/>
    </xf>
    <xf numFmtId="0" fontId="8" fillId="0" borderId="0" xfId="1" applyFont="1" applyAlignment="1">
      <alignment vertical="center" wrapText="1"/>
    </xf>
    <xf numFmtId="0" fontId="18" fillId="0" borderId="0" xfId="0" applyFont="1" applyAlignment="1">
      <alignment vertical="center" wrapText="1"/>
    </xf>
    <xf numFmtId="0" fontId="7" fillId="0" borderId="1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0" fillId="5" borderId="0" xfId="0" applyFill="1">
      <alignment vertical="center"/>
    </xf>
    <xf numFmtId="0" fontId="15" fillId="5" borderId="0" xfId="0" applyFont="1" applyFill="1">
      <alignment vertical="center"/>
    </xf>
    <xf numFmtId="0" fontId="24" fillId="5" borderId="0" xfId="0" applyFont="1" applyFill="1">
      <alignment vertical="center"/>
    </xf>
    <xf numFmtId="0" fontId="0" fillId="6" borderId="0" xfId="0" applyFill="1">
      <alignment vertical="center"/>
    </xf>
    <xf numFmtId="0" fontId="25" fillId="0" borderId="0" xfId="0" applyFont="1" applyAlignment="1">
      <alignment vertical="center" wrapText="1"/>
    </xf>
    <xf numFmtId="0" fontId="26" fillId="0" borderId="0" xfId="0" applyFont="1" applyAlignment="1">
      <alignment vertical="center" wrapText="1"/>
    </xf>
    <xf numFmtId="0" fontId="7" fillId="0" borderId="0" xfId="0" applyFont="1">
      <alignment vertical="center"/>
    </xf>
    <xf numFmtId="0" fontId="15" fillId="5" borderId="0" xfId="0" quotePrefix="1" applyFont="1" applyFill="1">
      <alignment vertical="center"/>
    </xf>
    <xf numFmtId="0" fontId="13" fillId="0" borderId="0" xfId="1" applyFont="1" applyAlignment="1">
      <alignment vertical="center"/>
    </xf>
    <xf numFmtId="0" fontId="28" fillId="0" borderId="0" xfId="1" applyFont="1" applyAlignment="1">
      <alignment horizontal="justify" vertical="center" wrapText="1"/>
    </xf>
    <xf numFmtId="0" fontId="13" fillId="0" borderId="39" xfId="1" applyFont="1" applyBorder="1" applyAlignment="1">
      <alignment horizontal="center" vertical="center"/>
    </xf>
    <xf numFmtId="0" fontId="13" fillId="0" borderId="78" xfId="1" applyFont="1" applyBorder="1" applyAlignment="1">
      <alignment horizontal="center" vertical="center"/>
    </xf>
    <xf numFmtId="0" fontId="13" fillId="0" borderId="42" xfId="1" applyFont="1" applyBorder="1" applyAlignment="1">
      <alignment horizontal="center" vertical="center"/>
    </xf>
    <xf numFmtId="0" fontId="13" fillId="0" borderId="42" xfId="0" applyFont="1" applyBorder="1" applyAlignment="1">
      <alignment horizontal="center" vertical="center" wrapText="1"/>
    </xf>
    <xf numFmtId="0" fontId="13" fillId="0" borderId="40" xfId="1" applyFont="1" applyBorder="1" applyAlignment="1">
      <alignment horizontal="center" vertical="center"/>
    </xf>
    <xf numFmtId="0" fontId="13" fillId="0" borderId="43" xfId="1" applyFont="1" applyBorder="1" applyAlignment="1">
      <alignment horizontal="center" vertical="center"/>
    </xf>
    <xf numFmtId="0" fontId="13" fillId="0" borderId="85" xfId="1" applyFont="1" applyBorder="1" applyAlignment="1">
      <alignment horizontal="center" vertical="center"/>
    </xf>
    <xf numFmtId="0" fontId="13" fillId="0" borderId="66" xfId="1" applyFont="1" applyBorder="1" applyAlignment="1">
      <alignment horizontal="center" vertical="center"/>
    </xf>
    <xf numFmtId="0" fontId="13" fillId="0" borderId="87" xfId="1" applyFont="1" applyBorder="1" applyAlignment="1">
      <alignment horizontal="center" vertical="center"/>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13" fillId="0" borderId="7" xfId="0" applyFont="1" applyBorder="1" applyAlignment="1">
      <alignment vertical="center" shrinkToFit="1"/>
    </xf>
    <xf numFmtId="0" fontId="1" fillId="0" borderId="0" xfId="2">
      <alignment vertical="center"/>
    </xf>
    <xf numFmtId="0" fontId="1" fillId="0" borderId="0" xfId="2" applyAlignment="1">
      <alignment vertical="center" shrinkToFit="1"/>
    </xf>
    <xf numFmtId="0" fontId="9" fillId="0" borderId="0" xfId="2" applyFont="1">
      <alignment vertical="center"/>
    </xf>
    <xf numFmtId="178" fontId="1" fillId="0" borderId="0" xfId="2" applyNumberFormat="1">
      <alignment vertical="center"/>
    </xf>
    <xf numFmtId="0" fontId="0" fillId="0" borderId="0" xfId="0" applyAlignment="1">
      <alignment horizontal="right" vertical="center"/>
    </xf>
    <xf numFmtId="0" fontId="31" fillId="0" borderId="96" xfId="0" applyFont="1" applyBorder="1" applyAlignment="1">
      <alignment vertical="center" shrinkToFit="1"/>
    </xf>
    <xf numFmtId="0" fontId="31" fillId="0" borderId="97" xfId="0" applyFont="1" applyBorder="1" applyAlignment="1">
      <alignment vertical="center" shrinkToFit="1"/>
    </xf>
    <xf numFmtId="0" fontId="17" fillId="0" borderId="0" xfId="0" applyFont="1" applyAlignment="1">
      <alignment vertical="center" shrinkToFit="1"/>
    </xf>
    <xf numFmtId="0" fontId="1" fillId="0" borderId="0" xfId="1" applyAlignment="1">
      <alignment vertical="center" shrinkToFit="1"/>
    </xf>
    <xf numFmtId="0" fontId="8" fillId="0" borderId="0" xfId="1" applyFont="1" applyAlignment="1">
      <alignment vertical="center"/>
    </xf>
    <xf numFmtId="0" fontId="15" fillId="0" borderId="0" xfId="0" applyFont="1">
      <alignment vertical="center"/>
    </xf>
    <xf numFmtId="0" fontId="15" fillId="8" borderId="0" xfId="0" applyFont="1" applyFill="1">
      <alignment vertical="center"/>
    </xf>
    <xf numFmtId="0" fontId="15" fillId="4" borderId="0" xfId="0" applyFont="1" applyFill="1">
      <alignment vertical="center"/>
    </xf>
    <xf numFmtId="14" fontId="15" fillId="4" borderId="0" xfId="0" applyNumberFormat="1" applyFont="1" applyFill="1">
      <alignment vertical="center"/>
    </xf>
    <xf numFmtId="0" fontId="15" fillId="4" borderId="0" xfId="0" applyFont="1" applyFill="1" applyAlignment="1">
      <alignment vertical="center" wrapText="1"/>
    </xf>
    <xf numFmtId="0" fontId="1" fillId="4" borderId="0" xfId="0" applyFont="1" applyFill="1" applyAlignment="1">
      <alignment horizontal="center" vertical="center" wrapText="1"/>
    </xf>
    <xf numFmtId="0" fontId="15" fillId="4" borderId="0" xfId="1" applyFont="1" applyFill="1" applyAlignment="1" applyProtection="1">
      <alignment horizontal="center" vertical="center"/>
      <protection locked="0"/>
    </xf>
    <xf numFmtId="0" fontId="15" fillId="4" borderId="0" xfId="0" applyFont="1" applyFill="1" applyAlignment="1">
      <alignment horizontal="center" vertical="center"/>
    </xf>
    <xf numFmtId="0" fontId="15" fillId="4" borderId="0" xfId="1" applyFont="1" applyFill="1" applyAlignment="1" applyProtection="1">
      <alignment vertical="center"/>
      <protection locked="0"/>
    </xf>
    <xf numFmtId="0" fontId="7" fillId="4" borderId="0" xfId="1" applyFont="1" applyFill="1" applyAlignment="1">
      <alignment vertical="center" wrapText="1"/>
    </xf>
    <xf numFmtId="0" fontId="13" fillId="4" borderId="0" xfId="0" applyFont="1" applyFill="1" applyAlignment="1">
      <alignment vertical="center" wrapText="1"/>
    </xf>
    <xf numFmtId="0" fontId="7" fillId="4" borderId="0" xfId="0" applyFont="1" applyFill="1" applyAlignment="1">
      <alignment vertical="center" wrapText="1"/>
    </xf>
    <xf numFmtId="40" fontId="7" fillId="4" borderId="0" xfId="6" applyNumberFormat="1" applyFont="1" applyFill="1" applyBorder="1" applyAlignment="1">
      <alignment vertical="center"/>
    </xf>
    <xf numFmtId="0" fontId="7" fillId="4" borderId="0" xfId="1" applyFont="1" applyFill="1" applyAlignment="1">
      <alignment vertical="center"/>
    </xf>
    <xf numFmtId="0" fontId="7" fillId="4" borderId="0" xfId="1" applyFont="1" applyFill="1" applyAlignment="1">
      <alignment horizontal="center" vertical="center"/>
    </xf>
    <xf numFmtId="0" fontId="7" fillId="4" borderId="0" xfId="0" applyFont="1" applyFill="1">
      <alignment vertical="center"/>
    </xf>
    <xf numFmtId="177" fontId="7" fillId="4" borderId="0" xfId="6" applyNumberFormat="1" applyFont="1" applyFill="1" applyBorder="1" applyAlignment="1">
      <alignment vertical="center"/>
    </xf>
    <xf numFmtId="40" fontId="7" fillId="4" borderId="0" xfId="6" applyNumberFormat="1" applyFont="1" applyFill="1" applyBorder="1" applyAlignment="1">
      <alignment vertical="center" wrapText="1"/>
    </xf>
    <xf numFmtId="40" fontId="13" fillId="4" borderId="0" xfId="6" applyNumberFormat="1" applyFont="1" applyFill="1" applyBorder="1" applyAlignment="1">
      <alignment vertical="center" wrapText="1"/>
    </xf>
    <xf numFmtId="0" fontId="7" fillId="4" borderId="0" xfId="1" applyFont="1" applyFill="1" applyAlignment="1">
      <alignment horizontal="center" vertical="center" wrapText="1"/>
    </xf>
    <xf numFmtId="0" fontId="15" fillId="8" borderId="0" xfId="1"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15" fillId="0" borderId="0" xfId="0" applyFont="1" applyAlignment="1">
      <alignment horizontal="right" vertical="center" shrinkToFit="1"/>
    </xf>
    <xf numFmtId="0" fontId="13" fillId="0" borderId="2" xfId="0" applyFont="1" applyBorder="1" applyAlignment="1">
      <alignment vertical="center" shrinkToFit="1"/>
    </xf>
    <xf numFmtId="0" fontId="13" fillId="0" borderId="2" xfId="0" applyFont="1" applyBorder="1" applyAlignment="1">
      <alignment vertical="top" wrapText="1"/>
    </xf>
    <xf numFmtId="0" fontId="13" fillId="6" borderId="0" xfId="0" applyFont="1" applyFill="1">
      <alignment vertical="center"/>
    </xf>
    <xf numFmtId="0" fontId="1" fillId="8" borderId="0" xfId="1" applyFill="1" applyAlignment="1">
      <alignment vertical="center" wrapText="1"/>
    </xf>
    <xf numFmtId="0" fontId="1" fillId="8" borderId="0" xfId="0" applyFont="1" applyFill="1" applyAlignment="1">
      <alignment vertical="center" wrapText="1"/>
    </xf>
    <xf numFmtId="0" fontId="7" fillId="8" borderId="0" xfId="1" applyFont="1" applyFill="1" applyAlignment="1">
      <alignment vertical="center" wrapText="1"/>
    </xf>
    <xf numFmtId="0" fontId="13" fillId="8" borderId="0" xfId="0" applyFont="1" applyFill="1" applyAlignment="1">
      <alignment vertical="center" wrapText="1"/>
    </xf>
    <xf numFmtId="0" fontId="7" fillId="8" borderId="0" xfId="0" applyFont="1" applyFill="1" applyAlignment="1">
      <alignment vertical="center" wrapText="1"/>
    </xf>
    <xf numFmtId="0" fontId="7" fillId="8" borderId="0" xfId="1" applyFont="1" applyFill="1" applyAlignment="1">
      <alignment horizontal="center" vertical="center" wrapText="1"/>
    </xf>
    <xf numFmtId="0" fontId="31" fillId="0" borderId="30" xfId="0" applyFont="1" applyBorder="1" applyAlignment="1">
      <alignment vertical="center" shrinkToFit="1"/>
    </xf>
    <xf numFmtId="0" fontId="31" fillId="0" borderId="33" xfId="0" applyFont="1" applyBorder="1" applyAlignment="1">
      <alignment vertical="center" shrinkToFit="1"/>
    </xf>
    <xf numFmtId="0" fontId="31" fillId="0" borderId="96" xfId="0" applyFont="1" applyBorder="1" applyAlignment="1">
      <alignment vertical="center" wrapText="1"/>
    </xf>
    <xf numFmtId="0" fontId="31" fillId="0" borderId="97" xfId="0" applyFont="1" applyBorder="1" applyAlignment="1">
      <alignment vertical="center" wrapText="1"/>
    </xf>
    <xf numFmtId="0" fontId="31" fillId="0" borderId="98" xfId="0" applyFont="1" applyBorder="1" applyAlignment="1">
      <alignment vertical="center" wrapText="1"/>
    </xf>
    <xf numFmtId="0" fontId="31" fillId="0" borderId="104" xfId="0" applyFont="1" applyBorder="1" applyAlignment="1">
      <alignment vertical="center" wrapText="1"/>
    </xf>
    <xf numFmtId="0" fontId="0" fillId="4" borderId="0" xfId="0" applyFill="1">
      <alignment vertical="center"/>
    </xf>
    <xf numFmtId="0" fontId="32" fillId="8" borderId="3" xfId="0" applyFont="1" applyFill="1" applyBorder="1" applyAlignment="1"/>
    <xf numFmtId="0" fontId="32" fillId="8" borderId="7" xfId="0" applyFont="1" applyFill="1" applyBorder="1" applyAlignment="1"/>
    <xf numFmtId="0" fontId="32" fillId="8" borderId="8" xfId="0" applyFont="1" applyFill="1" applyBorder="1" applyAlignment="1"/>
    <xf numFmtId="0" fontId="32" fillId="8" borderId="9" xfId="0" applyFont="1" applyFill="1" applyBorder="1" applyAlignment="1"/>
    <xf numFmtId="0" fontId="32" fillId="8" borderId="5" xfId="0" applyFont="1" applyFill="1" applyBorder="1" applyAlignment="1"/>
    <xf numFmtId="0" fontId="32" fillId="8" borderId="6" xfId="0" applyFont="1" applyFill="1" applyBorder="1" applyAlignment="1"/>
    <xf numFmtId="0" fontId="32" fillId="8" borderId="1" xfId="0" applyFont="1" applyFill="1" applyBorder="1" applyAlignment="1"/>
    <xf numFmtId="0" fontId="32" fillId="8" borderId="0" xfId="0" applyFont="1" applyFill="1" applyAlignment="1"/>
    <xf numFmtId="0" fontId="32" fillId="8" borderId="94" xfId="0" applyFont="1" applyFill="1" applyBorder="1" applyAlignment="1">
      <alignment vertical="top"/>
    </xf>
    <xf numFmtId="0" fontId="32" fillId="8" borderId="17" xfId="0" applyFont="1" applyFill="1" applyBorder="1" applyAlignment="1">
      <alignment vertical="top" wrapText="1"/>
    </xf>
    <xf numFmtId="0" fontId="32" fillId="8" borderId="0" xfId="0" applyFont="1" applyFill="1" applyAlignment="1">
      <alignment vertical="top" wrapText="1"/>
    </xf>
    <xf numFmtId="0" fontId="32" fillId="8" borderId="15" xfId="0" applyFont="1" applyFill="1" applyBorder="1" applyAlignment="1">
      <alignment vertical="top" wrapText="1"/>
    </xf>
    <xf numFmtId="0" fontId="32" fillId="8" borderId="17" xfId="0" applyFont="1" applyFill="1" applyBorder="1" applyAlignment="1">
      <alignment vertical="top"/>
    </xf>
    <xf numFmtId="0" fontId="32" fillId="8" borderId="94"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32" fillId="8" borderId="8" xfId="0" applyFont="1" applyFill="1" applyBorder="1" applyAlignment="1">
      <alignment vertical="top" wrapText="1"/>
    </xf>
    <xf numFmtId="0" fontId="32" fillId="8" borderId="9" xfId="0" applyFont="1" applyFill="1" applyBorder="1" applyAlignment="1">
      <alignment vertical="top" wrapText="1"/>
    </xf>
    <xf numFmtId="0" fontId="32" fillId="8" borderId="1" xfId="0" applyFont="1" applyFill="1" applyBorder="1" applyAlignment="1">
      <alignment vertical="top" wrapText="1"/>
    </xf>
    <xf numFmtId="0" fontId="32" fillId="8" borderId="6" xfId="0" applyFont="1" applyFill="1" applyBorder="1" applyAlignment="1">
      <alignment vertical="top" wrapText="1"/>
    </xf>
    <xf numFmtId="0" fontId="32" fillId="8" borderId="3" xfId="0" applyFont="1" applyFill="1" applyBorder="1" applyAlignment="1">
      <alignment vertical="top" wrapText="1"/>
    </xf>
    <xf numFmtId="0" fontId="32" fillId="8" borderId="10" xfId="0" applyFont="1" applyFill="1" applyBorder="1" applyAlignment="1">
      <alignment vertical="top" wrapText="1"/>
    </xf>
    <xf numFmtId="0" fontId="32" fillId="8" borderId="21" xfId="0" applyFont="1" applyFill="1" applyBorder="1" applyAlignment="1">
      <alignment vertical="top" wrapText="1"/>
    </xf>
    <xf numFmtId="0" fontId="32" fillId="8" borderId="11" xfId="0" applyFont="1" applyFill="1" applyBorder="1" applyAlignment="1">
      <alignment vertical="top" wrapText="1"/>
    </xf>
    <xf numFmtId="38" fontId="32" fillId="8" borderId="94" xfId="6" applyFont="1" applyFill="1" applyBorder="1" applyAlignment="1">
      <alignment wrapText="1"/>
    </xf>
    <xf numFmtId="0" fontId="32" fillId="8" borderId="21" xfId="0" applyFont="1" applyFill="1" applyBorder="1" applyAlignment="1">
      <alignment vertical="top"/>
    </xf>
    <xf numFmtId="0" fontId="32" fillId="8" borderId="0" xfId="0" applyFont="1" applyFill="1" applyAlignment="1">
      <alignment vertical="top"/>
    </xf>
    <xf numFmtId="0" fontId="32" fillId="8" borderId="15" xfId="0" applyFont="1" applyFill="1" applyBorder="1" applyAlignment="1">
      <alignment vertical="top"/>
    </xf>
    <xf numFmtId="0" fontId="32" fillId="8" borderId="4" xfId="0" applyFont="1" applyFill="1" applyBorder="1" applyAlignment="1">
      <alignment vertical="top" wrapText="1"/>
    </xf>
    <xf numFmtId="0" fontId="7" fillId="0" borderId="1" xfId="1" applyFont="1" applyBorder="1" applyAlignment="1">
      <alignment horizontal="left" vertical="center" wrapText="1"/>
    </xf>
    <xf numFmtId="0" fontId="0" fillId="0" borderId="0" xfId="0" applyAlignment="1">
      <alignment horizontal="left" vertical="top" wrapText="1"/>
    </xf>
    <xf numFmtId="0" fontId="20" fillId="7" borderId="0" xfId="1" applyFont="1" applyFill="1" applyAlignment="1">
      <alignment horizontal="left" vertical="center"/>
    </xf>
    <xf numFmtId="0" fontId="1" fillId="7" borderId="0" xfId="1" applyFill="1" applyAlignment="1">
      <alignment vertical="center"/>
    </xf>
    <xf numFmtId="0" fontId="2" fillId="7" borderId="0" xfId="1" applyFont="1" applyFill="1" applyAlignment="1">
      <alignment horizontal="left" vertical="center"/>
    </xf>
    <xf numFmtId="0" fontId="14" fillId="7" borderId="0" xfId="1" applyFont="1" applyFill="1" applyAlignment="1">
      <alignment horizontal="right" vertical="center"/>
    </xf>
    <xf numFmtId="0" fontId="7" fillId="7" borderId="0" xfId="1" applyFont="1" applyFill="1" applyAlignment="1">
      <alignment horizontal="left" vertical="center"/>
    </xf>
    <xf numFmtId="0" fontId="7" fillId="7" borderId="0" xfId="1" applyFont="1" applyFill="1" applyAlignment="1">
      <alignment vertical="center"/>
    </xf>
    <xf numFmtId="0" fontId="13" fillId="7" borderId="0" xfId="0" applyFont="1" applyFill="1">
      <alignment vertical="center"/>
    </xf>
    <xf numFmtId="0" fontId="20" fillId="7" borderId="0" xfId="1" applyFont="1" applyFill="1" applyAlignment="1">
      <alignment vertical="center"/>
    </xf>
    <xf numFmtId="0" fontId="21" fillId="7" borderId="0" xfId="0" applyFont="1" applyFill="1">
      <alignment vertical="center"/>
    </xf>
    <xf numFmtId="0" fontId="5" fillId="7" borderId="0" xfId="1" applyFont="1" applyFill="1" applyAlignment="1">
      <alignment horizontal="center" vertical="center"/>
    </xf>
    <xf numFmtId="0" fontId="0" fillId="7" borderId="0" xfId="0" applyFill="1">
      <alignment vertical="center"/>
    </xf>
    <xf numFmtId="0" fontId="11" fillId="7" borderId="0" xfId="1" applyFont="1" applyFill="1" applyAlignment="1">
      <alignment horizontal="justify" vertical="center" wrapText="1"/>
    </xf>
    <xf numFmtId="0" fontId="8" fillId="7" borderId="0" xfId="1" applyFont="1" applyFill="1" applyAlignment="1">
      <alignment vertical="center"/>
    </xf>
    <xf numFmtId="0" fontId="17" fillId="7" borderId="0" xfId="0" applyFont="1" applyFill="1" applyAlignment="1">
      <alignment vertical="center" shrinkToFit="1"/>
    </xf>
    <xf numFmtId="0" fontId="1" fillId="7" borderId="0" xfId="1" applyFill="1" applyAlignment="1">
      <alignment vertical="center" shrinkToFit="1"/>
    </xf>
    <xf numFmtId="0" fontId="0" fillId="7" borderId="0" xfId="0" applyFill="1" applyAlignment="1">
      <alignment vertical="center" shrinkToFit="1"/>
    </xf>
    <xf numFmtId="0" fontId="15" fillId="7" borderId="0" xfId="1" applyFont="1" applyFill="1" applyAlignment="1">
      <alignment vertical="center"/>
    </xf>
    <xf numFmtId="0" fontId="12" fillId="7" borderId="0" xfId="0" applyFont="1" applyFill="1" applyAlignment="1">
      <alignment horizontal="left" vertical="center" wrapText="1"/>
    </xf>
    <xf numFmtId="0" fontId="12" fillId="7" borderId="0" xfId="0" applyFont="1" applyFill="1" applyAlignment="1">
      <alignment horizontal="left" vertical="center"/>
    </xf>
    <xf numFmtId="0" fontId="6" fillId="7" borderId="0" xfId="1" applyFont="1" applyFill="1" applyAlignment="1">
      <alignment horizontal="center" vertical="center" wrapText="1"/>
    </xf>
    <xf numFmtId="0" fontId="26" fillId="7" borderId="0" xfId="0" applyFont="1" applyFill="1" applyAlignment="1">
      <alignment vertical="center" wrapText="1"/>
    </xf>
    <xf numFmtId="0" fontId="25" fillId="7" borderId="0" xfId="0" applyFont="1" applyFill="1" applyAlignment="1">
      <alignment vertical="center" wrapText="1"/>
    </xf>
    <xf numFmtId="0" fontId="1" fillId="7" borderId="0" xfId="2" applyFill="1">
      <alignment vertical="center"/>
    </xf>
    <xf numFmtId="0" fontId="1" fillId="7" borderId="0" xfId="2" applyFill="1" applyAlignment="1">
      <alignment vertical="center" shrinkToFit="1"/>
    </xf>
    <xf numFmtId="178" fontId="1" fillId="7" borderId="0" xfId="2" applyNumberFormat="1" applyFill="1">
      <alignment vertical="center"/>
    </xf>
    <xf numFmtId="0" fontId="6" fillId="7" borderId="0" xfId="2" applyFont="1" applyFill="1">
      <alignment vertical="center"/>
    </xf>
    <xf numFmtId="0" fontId="6" fillId="7" borderId="0" xfId="2" applyFont="1" applyFill="1" applyAlignment="1">
      <alignment vertical="center" shrinkToFit="1"/>
    </xf>
    <xf numFmtId="0" fontId="0" fillId="7" borderId="0" xfId="0" applyFill="1" applyAlignment="1">
      <alignment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0" fillId="7" borderId="0" xfId="0" applyFill="1" applyAlignment="1">
      <alignment horizontal="left" vertical="top" wrapText="1"/>
    </xf>
    <xf numFmtId="0" fontId="15" fillId="7" borderId="0" xfId="0" applyFont="1" applyFill="1" applyAlignment="1">
      <alignment horizontal="left" vertical="top" shrinkToFit="1"/>
    </xf>
    <xf numFmtId="176" fontId="22" fillId="7" borderId="1" xfId="0" applyNumberFormat="1" applyFont="1" applyFill="1" applyBorder="1" applyAlignment="1">
      <alignment horizontal="center" vertical="center" shrinkToFit="1"/>
    </xf>
    <xf numFmtId="0" fontId="7" fillId="7" borderId="1" xfId="1"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0" xfId="1" applyFont="1" applyFill="1" applyAlignment="1">
      <alignment horizontal="center" vertical="center" wrapText="1"/>
    </xf>
    <xf numFmtId="0" fontId="0" fillId="7" borderId="1" xfId="0" applyFill="1" applyBorder="1" applyAlignment="1">
      <alignment horizontal="left" vertical="top" wrapText="1"/>
    </xf>
    <xf numFmtId="0" fontId="15" fillId="7" borderId="1" xfId="0" applyFont="1" applyFill="1" applyBorder="1" applyAlignment="1">
      <alignment horizontal="left" vertical="top" shrinkToFit="1"/>
    </xf>
    <xf numFmtId="176" fontId="22" fillId="0" borderId="1" xfId="0" applyNumberFormat="1" applyFont="1" applyBorder="1" applyAlignment="1">
      <alignment horizontal="center" vertical="center" shrinkToFit="1"/>
    </xf>
    <xf numFmtId="0" fontId="7" fillId="0" borderId="0" xfId="1" applyFont="1" applyAlignment="1">
      <alignment horizontal="center" vertical="center" wrapText="1"/>
    </xf>
    <xf numFmtId="0" fontId="13" fillId="0" borderId="1" xfId="0" applyFont="1" applyBorder="1" applyAlignment="1">
      <alignment horizontal="left" vertical="center" wrapText="1"/>
    </xf>
    <xf numFmtId="0" fontId="0" fillId="0" borderId="96" xfId="0" applyBorder="1" applyAlignment="1">
      <alignment horizontal="left" vertical="center" wrapText="1"/>
    </xf>
    <xf numFmtId="0" fontId="0" fillId="0" borderId="97" xfId="0" applyBorder="1" applyAlignment="1">
      <alignment horizontal="left" vertical="center" wrapText="1"/>
    </xf>
    <xf numFmtId="0" fontId="0" fillId="0" borderId="98" xfId="0" applyBorder="1" applyAlignment="1">
      <alignment horizontal="left" vertical="center" wrapText="1"/>
    </xf>
    <xf numFmtId="40" fontId="13" fillId="8" borderId="0" xfId="6" applyNumberFormat="1" applyFont="1" applyFill="1" applyBorder="1" applyAlignment="1">
      <alignment vertical="center" wrapText="1"/>
    </xf>
    <xf numFmtId="0" fontId="36" fillId="0" borderId="0" xfId="1" applyFont="1" applyAlignment="1">
      <alignment vertical="center"/>
    </xf>
    <xf numFmtId="0" fontId="8" fillId="7" borderId="0" xfId="1" applyFont="1" applyFill="1" applyAlignment="1">
      <alignment horizontal="center" vertical="center"/>
    </xf>
    <xf numFmtId="0" fontId="13" fillId="9" borderId="85" xfId="1" applyFont="1" applyFill="1" applyBorder="1" applyAlignment="1" applyProtection="1">
      <alignment horizontal="center" vertical="center"/>
      <protection locked="0"/>
    </xf>
    <xf numFmtId="0" fontId="13" fillId="9" borderId="78" xfId="1" applyFont="1" applyFill="1" applyBorder="1" applyAlignment="1" applyProtection="1">
      <alignment horizontal="center" vertical="center"/>
      <protection locked="0"/>
    </xf>
    <xf numFmtId="0" fontId="13" fillId="9" borderId="39" xfId="1" applyFont="1" applyFill="1" applyBorder="1" applyAlignment="1" applyProtection="1">
      <alignment horizontal="center" vertical="center"/>
      <protection locked="0"/>
    </xf>
    <xf numFmtId="0" fontId="13" fillId="9" borderId="42" xfId="1" applyFont="1" applyFill="1" applyBorder="1" applyAlignment="1" applyProtection="1">
      <alignment horizontal="center" vertical="center"/>
      <protection locked="0"/>
    </xf>
    <xf numFmtId="0" fontId="13" fillId="9" borderId="42" xfId="0" applyFont="1" applyFill="1" applyBorder="1" applyAlignment="1" applyProtection="1">
      <alignment horizontal="center" vertical="center" wrapText="1"/>
      <protection locked="0"/>
    </xf>
    <xf numFmtId="0" fontId="13" fillId="9" borderId="87" xfId="1" applyFont="1" applyFill="1" applyBorder="1" applyAlignment="1" applyProtection="1">
      <alignment horizontal="center" vertical="center"/>
      <protection locked="0"/>
    </xf>
    <xf numFmtId="0" fontId="13" fillId="9" borderId="66" xfId="1" applyFont="1" applyFill="1" applyBorder="1" applyAlignment="1" applyProtection="1">
      <alignment horizontal="center" vertical="center"/>
      <protection locked="0"/>
    </xf>
    <xf numFmtId="0" fontId="13" fillId="9" borderId="40" xfId="1" applyFont="1" applyFill="1" applyBorder="1" applyAlignment="1" applyProtection="1">
      <alignment horizontal="center" vertical="center"/>
      <protection locked="0"/>
    </xf>
    <xf numFmtId="0" fontId="13" fillId="9" borderId="43" xfId="1" applyFont="1" applyFill="1" applyBorder="1" applyAlignment="1" applyProtection="1">
      <alignment horizontal="center" vertical="center"/>
      <protection locked="0"/>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9" borderId="94" xfId="1" applyFont="1" applyFill="1" applyBorder="1" applyAlignment="1" applyProtection="1">
      <alignment horizontal="center" vertical="center"/>
      <protection locked="0"/>
    </xf>
    <xf numFmtId="0" fontId="7" fillId="9" borderId="4" xfId="1" applyFont="1" applyFill="1" applyBorder="1" applyAlignment="1" applyProtection="1">
      <alignment horizontal="center" vertical="center"/>
      <protection locked="0"/>
    </xf>
    <xf numFmtId="0" fontId="7" fillId="9" borderId="12" xfId="1" applyFont="1" applyFill="1" applyBorder="1" applyAlignment="1" applyProtection="1">
      <alignment horizontal="center" vertical="center" wrapText="1"/>
      <protection locked="0"/>
    </xf>
    <xf numFmtId="0" fontId="7" fillId="9" borderId="18" xfId="1" applyFont="1" applyFill="1" applyBorder="1" applyAlignment="1" applyProtection="1">
      <alignment horizontal="center" vertical="center" wrapText="1"/>
      <protection locked="0"/>
    </xf>
    <xf numFmtId="0" fontId="7" fillId="9" borderId="13" xfId="1" applyFont="1" applyFill="1" applyBorder="1" applyAlignment="1" applyProtection="1">
      <alignment horizontal="center" vertical="center" wrapText="1"/>
      <protection locked="0"/>
    </xf>
    <xf numFmtId="0" fontId="7" fillId="9" borderId="14" xfId="1" applyFont="1" applyFill="1" applyBorder="1" applyAlignment="1" applyProtection="1">
      <alignment horizontal="center" vertical="center" wrapText="1"/>
      <protection locked="0"/>
    </xf>
    <xf numFmtId="0" fontId="7" fillId="9" borderId="46" xfId="1" applyFont="1" applyFill="1" applyBorder="1" applyAlignment="1" applyProtection="1">
      <alignment horizontal="center" vertical="center" wrapText="1"/>
      <protection locked="0"/>
    </xf>
    <xf numFmtId="0" fontId="7" fillId="9" borderId="47" xfId="1" applyFont="1" applyFill="1" applyBorder="1" applyAlignment="1" applyProtection="1">
      <alignment horizontal="center" vertical="center" wrapText="1"/>
      <protection locked="0"/>
    </xf>
    <xf numFmtId="0" fontId="7" fillId="9" borderId="19" xfId="1" applyFont="1" applyFill="1" applyBorder="1" applyAlignment="1" applyProtection="1">
      <alignment horizontal="center" vertical="center" wrapText="1"/>
      <protection locked="0"/>
    </xf>
    <xf numFmtId="0" fontId="7" fillId="9" borderId="20" xfId="1" applyFont="1" applyFill="1" applyBorder="1" applyAlignment="1" applyProtection="1">
      <alignment horizontal="center" vertical="center" wrapText="1"/>
      <protection locked="0"/>
    </xf>
    <xf numFmtId="0" fontId="7" fillId="0" borderId="54" xfId="0" applyFont="1" applyBorder="1">
      <alignment vertical="center"/>
    </xf>
    <xf numFmtId="0" fontId="7" fillId="0" borderId="55" xfId="0" applyFont="1" applyBorder="1">
      <alignment vertical="center"/>
    </xf>
    <xf numFmtId="0" fontId="17" fillId="7" borderId="55" xfId="0" applyFont="1" applyFill="1" applyBorder="1" applyAlignment="1">
      <alignment vertical="center" shrinkToFit="1"/>
    </xf>
    <xf numFmtId="0" fontId="1" fillId="7" borderId="55" xfId="1" applyFill="1" applyBorder="1" applyAlignment="1">
      <alignment vertical="center"/>
    </xf>
    <xf numFmtId="0" fontId="1" fillId="7" borderId="55" xfId="1" applyFill="1" applyBorder="1" applyAlignment="1">
      <alignment vertical="center" shrinkToFit="1"/>
    </xf>
    <xf numFmtId="0" fontId="0" fillId="7" borderId="56" xfId="0" applyFill="1" applyBorder="1" applyAlignment="1">
      <alignment vertical="center" shrinkToFit="1"/>
    </xf>
    <xf numFmtId="0" fontId="7" fillId="7" borderId="0" xfId="0" applyFont="1" applyFill="1">
      <alignment vertical="center"/>
    </xf>
    <xf numFmtId="0" fontId="25" fillId="7" borderId="0" xfId="0" applyFont="1" applyFill="1">
      <alignment vertical="center"/>
    </xf>
    <xf numFmtId="40" fontId="7" fillId="7" borderId="0" xfId="6" applyNumberFormat="1" applyFont="1" applyFill="1" applyBorder="1">
      <alignment vertical="center"/>
    </xf>
    <xf numFmtId="40" fontId="0" fillId="7" borderId="0" xfId="6" applyNumberFormat="1" applyFont="1" applyFill="1" applyBorder="1">
      <alignment vertical="center"/>
    </xf>
    <xf numFmtId="40" fontId="7" fillId="7" borderId="0" xfId="6" applyNumberFormat="1" applyFont="1" applyFill="1" applyBorder="1" applyAlignment="1">
      <alignment vertical="center" wrapText="1"/>
    </xf>
    <xf numFmtId="40" fontId="0" fillId="7" borderId="0" xfId="6" applyNumberFormat="1" applyFont="1" applyFill="1" applyBorder="1" applyAlignment="1">
      <alignment vertical="center" wrapText="1"/>
    </xf>
    <xf numFmtId="40" fontId="13" fillId="7" borderId="0" xfId="6" applyNumberFormat="1" applyFont="1" applyFill="1" applyBorder="1" applyAlignment="1">
      <alignment vertical="center" wrapText="1"/>
    </xf>
    <xf numFmtId="0" fontId="7" fillId="7" borderId="54" xfId="0" applyFont="1" applyFill="1" applyBorder="1">
      <alignment vertical="center"/>
    </xf>
    <xf numFmtId="0" fontId="7" fillId="7" borderId="55" xfId="0" applyFont="1" applyFill="1" applyBorder="1">
      <alignment vertical="center"/>
    </xf>
    <xf numFmtId="0" fontId="8" fillId="7" borderId="0" xfId="0" applyFont="1" applyFill="1">
      <alignment vertical="center"/>
    </xf>
    <xf numFmtId="0" fontId="25" fillId="7" borderId="55" xfId="0" applyFont="1" applyFill="1" applyBorder="1" applyAlignment="1">
      <alignment vertical="center" wrapText="1"/>
    </xf>
    <xf numFmtId="0" fontId="25" fillId="7" borderId="56" xfId="0" applyFont="1" applyFill="1" applyBorder="1" applyAlignment="1">
      <alignment vertical="center" wrapText="1"/>
    </xf>
    <xf numFmtId="0" fontId="1" fillId="5" borderId="0" xfId="0" applyFont="1" applyFill="1">
      <alignment vertical="center"/>
    </xf>
    <xf numFmtId="0" fontId="27" fillId="0" borderId="0" xfId="0" applyFont="1" applyAlignment="1">
      <alignment vertical="center" wrapText="1"/>
    </xf>
    <xf numFmtId="0" fontId="13" fillId="0" borderId="8" xfId="0" applyFont="1" applyBorder="1">
      <alignment vertical="center"/>
    </xf>
    <xf numFmtId="0" fontId="7" fillId="7" borderId="0" xfId="1" applyFont="1" applyFill="1" applyAlignment="1" applyProtection="1">
      <alignment vertical="center"/>
      <protection locked="0"/>
    </xf>
    <xf numFmtId="178" fontId="7" fillId="7" borderId="0" xfId="1" applyNumberFormat="1" applyFont="1" applyFill="1" applyAlignment="1" applyProtection="1">
      <alignment vertical="center"/>
      <protection locked="0"/>
    </xf>
    <xf numFmtId="0" fontId="9" fillId="0" borderId="0" xfId="1" applyFont="1" applyAlignment="1">
      <alignment horizontal="left" vertical="center"/>
    </xf>
    <xf numFmtId="176" fontId="7" fillId="0" borderId="7" xfId="0" applyNumberFormat="1" applyFont="1" applyBorder="1" applyAlignment="1">
      <alignment horizontal="center" vertical="center" shrinkToFit="1"/>
    </xf>
    <xf numFmtId="176" fontId="7" fillId="7" borderId="1" xfId="0" applyNumberFormat="1" applyFont="1" applyFill="1" applyBorder="1" applyAlignment="1">
      <alignment horizontal="center" vertical="center" shrinkToFit="1"/>
    </xf>
    <xf numFmtId="176" fontId="7" fillId="0" borderId="5" xfId="0" applyNumberFormat="1" applyFont="1" applyBorder="1" applyAlignment="1">
      <alignment horizontal="center" vertical="center" shrinkToFit="1"/>
    </xf>
    <xf numFmtId="0" fontId="7" fillId="0" borderId="48" xfId="1" applyFont="1" applyBorder="1" applyAlignment="1">
      <alignment horizontal="center" vertical="center" wrapText="1"/>
    </xf>
    <xf numFmtId="0" fontId="7" fillId="0" borderId="72" xfId="1" applyFont="1" applyBorder="1" applyAlignment="1">
      <alignment horizontal="center" vertical="center" wrapText="1"/>
    </xf>
    <xf numFmtId="0" fontId="0" fillId="0" borderId="2" xfId="0" applyBorder="1" applyProtection="1">
      <alignment vertical="center"/>
      <protection locked="0"/>
    </xf>
    <xf numFmtId="0" fontId="13" fillId="0" borderId="3" xfId="0" applyFont="1" applyBorder="1" applyAlignment="1">
      <alignment horizontal="center" vertical="center"/>
    </xf>
    <xf numFmtId="0" fontId="1" fillId="0" borderId="96" xfId="2" applyBorder="1">
      <alignment vertical="center"/>
    </xf>
    <xf numFmtId="0" fontId="1" fillId="7" borderId="97" xfId="2" applyFill="1" applyBorder="1">
      <alignment vertical="center"/>
    </xf>
    <xf numFmtId="178" fontId="1" fillId="0" borderId="97" xfId="2" applyNumberFormat="1" applyBorder="1">
      <alignment vertical="center"/>
    </xf>
    <xf numFmtId="0" fontId="1" fillId="0" borderId="97" xfId="2" applyBorder="1">
      <alignment vertical="center"/>
    </xf>
    <xf numFmtId="0" fontId="1" fillId="0" borderId="98" xfId="2" applyBorder="1">
      <alignment vertical="center"/>
    </xf>
    <xf numFmtId="0" fontId="1" fillId="7" borderId="96" xfId="2" applyFill="1" applyBorder="1">
      <alignment vertical="center"/>
    </xf>
    <xf numFmtId="178" fontId="1" fillId="7" borderId="97" xfId="2" applyNumberFormat="1" applyFill="1" applyBorder="1">
      <alignment vertical="center"/>
    </xf>
    <xf numFmtId="0" fontId="1" fillId="7" borderId="98" xfId="2" applyFill="1" applyBorder="1">
      <alignment vertical="center"/>
    </xf>
    <xf numFmtId="0" fontId="7" fillId="0" borderId="3" xfId="1" applyFont="1" applyBorder="1" applyAlignment="1">
      <alignment horizontal="center" vertical="center"/>
    </xf>
    <xf numFmtId="49" fontId="15" fillId="4" borderId="0" xfId="0" applyNumberFormat="1" applyFont="1" applyFill="1">
      <alignment vertical="center"/>
    </xf>
    <xf numFmtId="49" fontId="15" fillId="8" borderId="0" xfId="1" applyNumberFormat="1" applyFont="1" applyFill="1" applyAlignment="1">
      <alignment vertical="center"/>
    </xf>
    <xf numFmtId="20" fontId="0" fillId="7" borderId="0" xfId="0" applyNumberFormat="1" applyFill="1">
      <alignment vertical="center"/>
    </xf>
    <xf numFmtId="0" fontId="43" fillId="7" borderId="0" xfId="1" applyFont="1" applyFill="1" applyAlignment="1">
      <alignment vertical="center"/>
    </xf>
    <xf numFmtId="0" fontId="35" fillId="0" borderId="9" xfId="1" applyFont="1" applyBorder="1" applyAlignment="1">
      <alignment vertical="center"/>
    </xf>
    <xf numFmtId="0" fontId="1" fillId="0" borderId="3" xfId="1" applyBorder="1" applyAlignment="1" applyProtection="1">
      <alignment vertical="center"/>
      <protection locked="0"/>
    </xf>
    <xf numFmtId="0" fontId="0" fillId="5" borderId="0" xfId="0" applyFill="1" applyAlignment="1">
      <alignment horizontal="left" vertical="center"/>
    </xf>
    <xf numFmtId="0" fontId="7" fillId="0" borderId="3" xfId="2" applyFont="1" applyBorder="1" applyAlignment="1">
      <alignment horizontal="center" vertical="center"/>
    </xf>
    <xf numFmtId="0" fontId="7" fillId="0" borderId="3" xfId="2" applyFont="1" applyBorder="1" applyAlignment="1">
      <alignment horizontal="center" vertical="center" shrinkToFit="1"/>
    </xf>
    <xf numFmtId="0" fontId="7" fillId="0" borderId="12" xfId="2" applyFont="1" applyBorder="1" applyAlignment="1">
      <alignment vertical="center" shrinkToFit="1"/>
    </xf>
    <xf numFmtId="0" fontId="7" fillId="0" borderId="16" xfId="2" applyFont="1" applyBorder="1" applyAlignment="1">
      <alignment vertical="center" shrinkToFit="1"/>
    </xf>
    <xf numFmtId="178" fontId="7" fillId="0" borderId="16" xfId="2" applyNumberFormat="1" applyFont="1" applyBorder="1" applyAlignment="1">
      <alignment vertical="center" shrinkToFit="1"/>
    </xf>
    <xf numFmtId="0" fontId="7" fillId="0" borderId="28" xfId="2" applyFont="1" applyBorder="1" applyAlignment="1">
      <alignment vertical="center" shrinkToFit="1"/>
    </xf>
    <xf numFmtId="0" fontId="7" fillId="0" borderId="13" xfId="2" applyFont="1" applyBorder="1" applyAlignment="1">
      <alignment vertical="center" shrinkToFit="1"/>
    </xf>
    <xf numFmtId="0" fontId="7" fillId="0" borderId="2" xfId="2" applyFont="1" applyBorder="1" applyAlignment="1">
      <alignment vertical="center" shrinkToFit="1"/>
    </xf>
    <xf numFmtId="178" fontId="7" fillId="0" borderId="2" xfId="2" applyNumberFormat="1" applyFont="1" applyBorder="1" applyAlignment="1">
      <alignment vertical="center" shrinkToFit="1"/>
    </xf>
    <xf numFmtId="0" fontId="7" fillId="0" borderId="30" xfId="2" applyFont="1" applyBorder="1" applyAlignment="1">
      <alignment vertical="center" shrinkToFit="1"/>
    </xf>
    <xf numFmtId="0" fontId="7" fillId="0" borderId="19" xfId="2" applyFont="1" applyBorder="1" applyAlignment="1">
      <alignment vertical="center" shrinkToFit="1"/>
    </xf>
    <xf numFmtId="0" fontId="7" fillId="0" borderId="23" xfId="2" applyFont="1" applyBorder="1" applyAlignment="1">
      <alignment vertical="center" shrinkToFit="1"/>
    </xf>
    <xf numFmtId="178" fontId="7" fillId="0" borderId="23" xfId="2" applyNumberFormat="1" applyFont="1" applyBorder="1" applyAlignment="1">
      <alignment vertical="center" shrinkToFit="1"/>
    </xf>
    <xf numFmtId="0" fontId="7" fillId="0" borderId="33" xfId="2" applyFont="1" applyBorder="1" applyAlignment="1">
      <alignment vertical="center" shrinkToFit="1"/>
    </xf>
    <xf numFmtId="0" fontId="7" fillId="0" borderId="0" xfId="2" applyFont="1">
      <alignment vertical="center"/>
    </xf>
    <xf numFmtId="0" fontId="7" fillId="0" borderId="0" xfId="2" applyFont="1" applyAlignment="1">
      <alignment vertical="center" shrinkToFit="1"/>
    </xf>
    <xf numFmtId="0" fontId="7" fillId="4" borderId="12" xfId="2" applyFont="1" applyFill="1" applyBorder="1" applyAlignment="1" applyProtection="1">
      <alignment vertical="center" shrinkToFit="1"/>
      <protection locked="0"/>
    </xf>
    <xf numFmtId="0" fontId="7" fillId="4" borderId="16" xfId="2" applyFont="1" applyFill="1" applyBorder="1" applyAlignment="1" applyProtection="1">
      <alignment vertical="center" shrinkToFit="1"/>
      <protection locked="0"/>
    </xf>
    <xf numFmtId="0" fontId="7" fillId="9" borderId="16" xfId="2" applyFont="1" applyFill="1" applyBorder="1" applyAlignment="1" applyProtection="1">
      <alignment vertical="center" shrinkToFit="1"/>
      <protection locked="0"/>
    </xf>
    <xf numFmtId="178" fontId="7" fillId="4" borderId="16" xfId="2" applyNumberFormat="1" applyFont="1" applyFill="1" applyBorder="1" applyAlignment="1" applyProtection="1">
      <alignment vertical="center" shrinkToFit="1"/>
      <protection locked="0"/>
    </xf>
    <xf numFmtId="0" fontId="7" fillId="4" borderId="28" xfId="2" applyFont="1" applyFill="1" applyBorder="1" applyAlignment="1" applyProtection="1">
      <alignment vertical="center" shrinkToFit="1"/>
      <protection locked="0"/>
    </xf>
    <xf numFmtId="0" fontId="7" fillId="4" borderId="13" xfId="2" applyFont="1" applyFill="1" applyBorder="1" applyAlignment="1" applyProtection="1">
      <alignment vertical="center" shrinkToFit="1"/>
      <protection locked="0"/>
    </xf>
    <xf numFmtId="0" fontId="7" fillId="4" borderId="2" xfId="2" applyFont="1" applyFill="1" applyBorder="1" applyAlignment="1" applyProtection="1">
      <alignment vertical="center" shrinkToFit="1"/>
      <protection locked="0"/>
    </xf>
    <xf numFmtId="0" fontId="7" fillId="9" borderId="2" xfId="2" applyFont="1" applyFill="1" applyBorder="1" applyAlignment="1" applyProtection="1">
      <alignment vertical="center" shrinkToFit="1"/>
      <protection locked="0"/>
    </xf>
    <xf numFmtId="178" fontId="7" fillId="4" borderId="2" xfId="2" applyNumberFormat="1" applyFont="1" applyFill="1" applyBorder="1" applyAlignment="1" applyProtection="1">
      <alignment vertical="center" shrinkToFit="1"/>
      <protection locked="0"/>
    </xf>
    <xf numFmtId="0" fontId="7" fillId="4" borderId="30" xfId="2" applyFont="1" applyFill="1" applyBorder="1" applyAlignment="1" applyProtection="1">
      <alignment vertical="center" shrinkToFit="1"/>
      <protection locked="0"/>
    </xf>
    <xf numFmtId="0" fontId="7" fillId="4" borderId="19" xfId="2" applyFont="1" applyFill="1" applyBorder="1" applyAlignment="1" applyProtection="1">
      <alignment vertical="center" shrinkToFit="1"/>
      <protection locked="0"/>
    </xf>
    <xf numFmtId="0" fontId="7" fillId="4" borderId="23" xfId="2" applyFont="1" applyFill="1" applyBorder="1" applyAlignment="1" applyProtection="1">
      <alignment vertical="center" shrinkToFit="1"/>
      <protection locked="0"/>
    </xf>
    <xf numFmtId="0" fontId="7" fillId="9" borderId="23" xfId="2" applyFont="1" applyFill="1" applyBorder="1" applyAlignment="1" applyProtection="1">
      <alignment vertical="center" shrinkToFit="1"/>
      <protection locked="0"/>
    </xf>
    <xf numFmtId="178" fontId="7" fillId="4" borderId="23" xfId="2" applyNumberFormat="1" applyFont="1" applyFill="1" applyBorder="1" applyAlignment="1" applyProtection="1">
      <alignment vertical="center" shrinkToFit="1"/>
      <protection locked="0"/>
    </xf>
    <xf numFmtId="0" fontId="7" fillId="4" borderId="33" xfId="2" applyFont="1" applyFill="1" applyBorder="1" applyAlignment="1" applyProtection="1">
      <alignment vertical="center" shrinkToFit="1"/>
      <protection locked="0"/>
    </xf>
    <xf numFmtId="0" fontId="36" fillId="10" borderId="0" xfId="1" applyFont="1" applyFill="1" applyAlignment="1">
      <alignment vertical="center"/>
    </xf>
    <xf numFmtId="0" fontId="1" fillId="10" borderId="0" xfId="1" applyFill="1" applyAlignment="1">
      <alignment vertical="center"/>
    </xf>
    <xf numFmtId="0" fontId="39" fillId="10" borderId="0" xfId="1" applyFont="1" applyFill="1" applyAlignment="1">
      <alignment vertical="center"/>
    </xf>
    <xf numFmtId="0" fontId="39" fillId="10" borderId="50" xfId="1" applyFont="1" applyFill="1" applyBorder="1" applyAlignment="1">
      <alignment vertical="center"/>
    </xf>
    <xf numFmtId="0" fontId="1" fillId="10" borderId="1" xfId="1" applyFill="1" applyBorder="1" applyAlignment="1">
      <alignment vertical="center"/>
    </xf>
    <xf numFmtId="0" fontId="46" fillId="10" borderId="0" xfId="1" applyFont="1" applyFill="1" applyAlignment="1">
      <alignment horizontal="left" vertical="center"/>
    </xf>
    <xf numFmtId="0" fontId="40" fillId="10" borderId="0" xfId="1" applyFont="1" applyFill="1" applyAlignment="1">
      <alignment vertical="center"/>
    </xf>
    <xf numFmtId="0" fontId="7" fillId="10" borderId="0" xfId="1" applyFont="1" applyFill="1" applyAlignment="1">
      <alignment vertical="center"/>
    </xf>
    <xf numFmtId="0" fontId="40" fillId="10" borderId="0" xfId="0" applyFont="1" applyFill="1" applyAlignment="1">
      <alignment horizontal="left" vertical="center" wrapText="1"/>
    </xf>
    <xf numFmtId="0" fontId="13" fillId="10" borderId="0" xfId="0" applyFont="1" applyFill="1" applyAlignment="1">
      <alignment horizontal="left" vertical="center" wrapText="1"/>
    </xf>
    <xf numFmtId="0" fontId="40" fillId="10" borderId="0" xfId="0" applyFont="1" applyFill="1" applyAlignment="1">
      <alignment vertical="center" wrapText="1"/>
    </xf>
    <xf numFmtId="0" fontId="13" fillId="10" borderId="0" xfId="0" applyFont="1" applyFill="1" applyAlignment="1">
      <alignment vertical="center" wrapText="1"/>
    </xf>
    <xf numFmtId="0" fontId="7" fillId="10" borderId="0" xfId="1" applyFont="1" applyFill="1" applyAlignment="1">
      <alignment horizontal="left" vertical="center"/>
    </xf>
    <xf numFmtId="0" fontId="7" fillId="10" borderId="0" xfId="0" applyFont="1" applyFill="1" applyAlignment="1">
      <alignment horizontal="left" vertical="center"/>
    </xf>
    <xf numFmtId="0" fontId="39" fillId="10" borderId="1" xfId="1" applyFont="1" applyFill="1" applyBorder="1" applyAlignment="1">
      <alignment vertical="center"/>
    </xf>
    <xf numFmtId="0" fontId="39" fillId="10" borderId="0" xfId="1" applyFont="1" applyFill="1" applyAlignment="1">
      <alignment horizontal="center" vertical="center"/>
    </xf>
    <xf numFmtId="0" fontId="23" fillId="10" borderId="0" xfId="1" applyFont="1" applyFill="1" applyAlignment="1">
      <alignment vertical="center"/>
    </xf>
    <xf numFmtId="0" fontId="23" fillId="10" borderId="50" xfId="1" applyFont="1" applyFill="1" applyBorder="1" applyAlignment="1">
      <alignment vertical="center"/>
    </xf>
    <xf numFmtId="0" fontId="34" fillId="10" borderId="0" xfId="1" applyFont="1" applyFill="1" applyAlignment="1">
      <alignment vertical="center"/>
    </xf>
    <xf numFmtId="0" fontId="34" fillId="10" borderId="0" xfId="0" applyFont="1" applyFill="1" applyAlignment="1">
      <alignment horizontal="left" vertical="center" wrapText="1"/>
    </xf>
    <xf numFmtId="0" fontId="34" fillId="10" borderId="0" xfId="0" applyFont="1" applyFill="1" applyAlignment="1">
      <alignment vertical="center" wrapText="1"/>
    </xf>
    <xf numFmtId="0" fontId="1" fillId="7" borderId="0" xfId="2" applyFill="1" applyProtection="1">
      <alignment vertical="center"/>
    </xf>
    <xf numFmtId="0" fontId="9" fillId="7" borderId="0" xfId="2" applyFont="1" applyFill="1" applyProtection="1">
      <alignment vertical="center"/>
    </xf>
    <xf numFmtId="0" fontId="1" fillId="0" borderId="0" xfId="2" applyProtection="1">
      <alignment vertical="center"/>
    </xf>
    <xf numFmtId="0" fontId="13" fillId="7" borderId="0" xfId="0" applyFont="1" applyFill="1" applyAlignment="1">
      <alignment horizontal="left" vertical="top" wrapText="1"/>
    </xf>
    <xf numFmtId="0" fontId="1" fillId="7" borderId="0" xfId="1" applyFill="1" applyAlignment="1">
      <alignment vertical="center"/>
    </xf>
    <xf numFmtId="0" fontId="0" fillId="7" borderId="0" xfId="0" applyFill="1">
      <alignment vertical="center"/>
    </xf>
    <xf numFmtId="0" fontId="13" fillId="0" borderId="2" xfId="0" applyFont="1"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13" fillId="4" borderId="99" xfId="0" applyFont="1" applyFill="1" applyBorder="1" applyAlignment="1" applyProtection="1">
      <alignment horizontal="right" vertical="center"/>
      <protection locked="0"/>
    </xf>
    <xf numFmtId="0" fontId="0" fillId="4" borderId="100" xfId="0" applyFill="1" applyBorder="1" applyAlignment="1" applyProtection="1">
      <alignment horizontal="right" vertical="center"/>
      <protection locked="0"/>
    </xf>
    <xf numFmtId="0" fontId="0" fillId="4" borderId="101" xfId="0" applyFill="1" applyBorder="1" applyAlignment="1" applyProtection="1">
      <alignment horizontal="right"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4" borderId="12" xfId="0" applyFont="1" applyFill="1" applyBorder="1" applyAlignment="1" applyProtection="1">
      <alignment horizontal="right" vertical="center" shrinkToFit="1"/>
      <protection locked="0"/>
    </xf>
    <xf numFmtId="0" fontId="13" fillId="4" borderId="16" xfId="0" applyFont="1" applyFill="1" applyBorder="1" applyAlignment="1" applyProtection="1">
      <alignment horizontal="right" vertical="center" shrinkToFit="1"/>
      <protection locked="0"/>
    </xf>
    <xf numFmtId="0" fontId="13" fillId="4" borderId="18" xfId="0" applyFont="1" applyFill="1" applyBorder="1" applyAlignment="1" applyProtection="1">
      <alignment horizontal="right" vertical="center" shrinkToFit="1"/>
      <protection locked="0"/>
    </xf>
    <xf numFmtId="0" fontId="13" fillId="4" borderId="13" xfId="0" applyFont="1" applyFill="1" applyBorder="1" applyAlignment="1" applyProtection="1">
      <alignment horizontal="right" vertical="center" shrinkToFit="1"/>
      <protection locked="0"/>
    </xf>
    <xf numFmtId="0" fontId="13" fillId="4" borderId="2" xfId="0" applyFont="1" applyFill="1" applyBorder="1" applyAlignment="1" applyProtection="1">
      <alignment horizontal="right" vertical="center" shrinkToFit="1"/>
      <protection locked="0"/>
    </xf>
    <xf numFmtId="0" fontId="13" fillId="4" borderId="14" xfId="0" applyFont="1" applyFill="1" applyBorder="1" applyAlignment="1" applyProtection="1">
      <alignment horizontal="right" vertical="center" shrinkToFit="1"/>
      <protection locked="0"/>
    </xf>
    <xf numFmtId="0" fontId="13" fillId="0" borderId="2" xfId="0" applyFont="1" applyBorder="1" applyAlignment="1">
      <alignment horizontal="left" vertical="center"/>
    </xf>
    <xf numFmtId="0" fontId="13" fillId="0" borderId="7" xfId="0" applyFont="1" applyBorder="1" applyAlignment="1">
      <alignment horizontal="left" vertical="center"/>
    </xf>
    <xf numFmtId="0" fontId="30" fillId="7" borderId="0" xfId="0" applyFont="1" applyFill="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4" borderId="12"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protection locked="0"/>
    </xf>
    <xf numFmtId="0" fontId="13" fillId="4" borderId="18" xfId="0" applyFont="1" applyFill="1" applyBorder="1" applyAlignment="1" applyProtection="1">
      <alignment horizontal="left" vertical="center" wrapText="1"/>
      <protection locked="0"/>
    </xf>
    <xf numFmtId="0" fontId="13" fillId="4" borderId="13"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14" xfId="0" applyFont="1" applyFill="1" applyBorder="1" applyAlignment="1" applyProtection="1">
      <alignment horizontal="left" vertical="center" wrapText="1"/>
      <protection locked="0"/>
    </xf>
    <xf numFmtId="0" fontId="13" fillId="4" borderId="106" xfId="0" applyFont="1" applyFill="1" applyBorder="1" applyAlignment="1" applyProtection="1">
      <alignment horizontal="left" vertical="center" wrapText="1"/>
      <protection locked="0"/>
    </xf>
    <xf numFmtId="0" fontId="13" fillId="4" borderId="94" xfId="0" applyFont="1" applyFill="1" applyBorder="1" applyAlignment="1" applyProtection="1">
      <alignment horizontal="left" vertical="center" wrapText="1"/>
      <protection locked="0"/>
    </xf>
    <xf numFmtId="0" fontId="13" fillId="4" borderId="105" xfId="0" applyFont="1" applyFill="1" applyBorder="1" applyAlignment="1" applyProtection="1">
      <alignment horizontal="left" vertical="center" wrapText="1"/>
      <protection locked="0"/>
    </xf>
    <xf numFmtId="0" fontId="13" fillId="4" borderId="19" xfId="0" applyFont="1" applyFill="1" applyBorder="1" applyAlignment="1" applyProtection="1">
      <alignment horizontal="right" vertical="center" shrinkToFit="1"/>
      <protection locked="0"/>
    </xf>
    <xf numFmtId="0" fontId="13" fillId="4" borderId="23" xfId="0" applyFont="1" applyFill="1" applyBorder="1" applyAlignment="1" applyProtection="1">
      <alignment horizontal="right" vertical="center" shrinkToFit="1"/>
      <protection locked="0"/>
    </xf>
    <xf numFmtId="0" fontId="13" fillId="4" borderId="20" xfId="0" applyFont="1" applyFill="1" applyBorder="1" applyAlignment="1" applyProtection="1">
      <alignment horizontal="right" vertical="center" shrinkToFit="1"/>
      <protection locked="0"/>
    </xf>
    <xf numFmtId="0" fontId="13" fillId="4" borderId="19" xfId="0" applyFont="1" applyFill="1" applyBorder="1" applyAlignment="1" applyProtection="1">
      <alignment horizontal="left" vertical="center" wrapText="1"/>
      <protection locked="0"/>
    </xf>
    <xf numFmtId="0" fontId="13" fillId="4" borderId="23" xfId="0" applyFont="1" applyFill="1" applyBorder="1" applyAlignment="1" applyProtection="1">
      <alignment horizontal="left" vertical="center" wrapText="1"/>
      <protection locked="0"/>
    </xf>
    <xf numFmtId="0" fontId="13" fillId="4" borderId="20" xfId="0" applyFont="1" applyFill="1" applyBorder="1" applyAlignment="1" applyProtection="1">
      <alignment horizontal="left" vertical="center" wrapText="1"/>
      <protection locked="0"/>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40" fontId="7" fillId="0" borderId="29" xfId="6" applyNumberFormat="1" applyFont="1" applyFill="1" applyBorder="1" applyProtection="1">
      <alignment vertical="center"/>
    </xf>
    <xf numFmtId="40" fontId="7" fillId="0" borderId="9" xfId="6" applyNumberFormat="1" applyFont="1" applyFill="1" applyBorder="1" applyProtection="1">
      <alignment vertical="center"/>
    </xf>
    <xf numFmtId="40" fontId="7" fillId="4" borderId="2" xfId="6" applyNumberFormat="1" applyFont="1" applyFill="1" applyBorder="1" applyAlignment="1" applyProtection="1">
      <alignment vertical="center"/>
      <protection locked="0"/>
    </xf>
    <xf numFmtId="40" fontId="7" fillId="4" borderId="2" xfId="6" applyNumberFormat="1" applyFont="1" applyFill="1" applyBorder="1" applyProtection="1">
      <alignment vertical="center"/>
      <protection locked="0"/>
    </xf>
    <xf numFmtId="40" fontId="7" fillId="4" borderId="16" xfId="6" applyNumberFormat="1" applyFont="1" applyFill="1" applyBorder="1" applyAlignment="1" applyProtection="1">
      <alignment horizontal="right" vertical="center"/>
      <protection locked="0"/>
    </xf>
    <xf numFmtId="40" fontId="7" fillId="4" borderId="2" xfId="6" applyNumberFormat="1" applyFont="1" applyFill="1" applyBorder="1" applyAlignment="1" applyProtection="1">
      <alignment horizontal="right" vertical="center"/>
      <protection locked="0"/>
    </xf>
    <xf numFmtId="40" fontId="7" fillId="0" borderId="12" xfId="6" applyNumberFormat="1" applyFont="1" applyFill="1" applyBorder="1" applyAlignment="1" applyProtection="1">
      <alignment horizontal="right" vertical="center"/>
    </xf>
    <xf numFmtId="40" fontId="7" fillId="0" borderId="16" xfId="6" applyNumberFormat="1" applyFont="1" applyFill="1" applyBorder="1" applyAlignment="1" applyProtection="1">
      <alignment horizontal="right" vertical="center"/>
    </xf>
    <xf numFmtId="40" fontId="7" fillId="0" borderId="13" xfId="6" applyNumberFormat="1" applyFont="1" applyFill="1" applyBorder="1" applyAlignment="1" applyProtection="1">
      <alignment horizontal="right" vertical="center"/>
    </xf>
    <xf numFmtId="40" fontId="7" fillId="0" borderId="2" xfId="6" applyNumberFormat="1" applyFont="1" applyFill="1" applyBorder="1" applyAlignment="1" applyProtection="1">
      <alignment horizontal="right" vertical="center"/>
    </xf>
    <xf numFmtId="0" fontId="7" fillId="0" borderId="52" xfId="1" applyFont="1" applyBorder="1" applyAlignment="1">
      <alignment horizontal="center" vertical="center" wrapText="1"/>
    </xf>
    <xf numFmtId="0" fontId="7" fillId="0" borderId="67" xfId="1" applyFont="1" applyBorder="1" applyAlignment="1">
      <alignment horizontal="left" vertical="center" wrapText="1"/>
    </xf>
    <xf numFmtId="0" fontId="7" fillId="0" borderId="8" xfId="0" applyFont="1" applyBorder="1" applyAlignment="1">
      <alignment horizontal="left" vertical="center" wrapText="1"/>
    </xf>
    <xf numFmtId="0" fontId="7" fillId="0" borderId="30" xfId="0" applyFont="1" applyBorder="1" applyAlignment="1">
      <alignment horizontal="left" vertical="center" wrapText="1"/>
    </xf>
    <xf numFmtId="0" fontId="7" fillId="0" borderId="25" xfId="1"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13" fillId="0" borderId="94" xfId="0" applyFont="1" applyBorder="1" applyAlignment="1">
      <alignment horizontal="left" vertical="top" wrapText="1"/>
    </xf>
    <xf numFmtId="0" fontId="13" fillId="0" borderId="3" xfId="0" applyFont="1" applyBorder="1" applyAlignment="1">
      <alignment horizontal="left" vertical="top" shrinkToFit="1"/>
    </xf>
    <xf numFmtId="0" fontId="13" fillId="0" borderId="94" xfId="0" applyFont="1" applyBorder="1" applyAlignment="1">
      <alignment horizontal="left" vertical="top" shrinkToFit="1"/>
    </xf>
    <xf numFmtId="0" fontId="13" fillId="0" borderId="4" xfId="0" applyFont="1" applyBorder="1" applyAlignment="1">
      <alignment horizontal="left" vertical="top" shrinkToFit="1"/>
    </xf>
    <xf numFmtId="0" fontId="8" fillId="7" borderId="0" xfId="1" applyFont="1" applyFill="1" applyAlignment="1">
      <alignment vertical="center" wrapText="1"/>
    </xf>
    <xf numFmtId="0" fontId="13" fillId="0" borderId="3" xfId="0" applyFont="1" applyBorder="1" applyAlignment="1">
      <alignment vertical="top" wrapText="1"/>
    </xf>
    <xf numFmtId="0" fontId="13" fillId="0" borderId="94" xfId="0" applyFont="1" applyBorder="1" applyAlignment="1">
      <alignment vertical="top" wrapText="1"/>
    </xf>
    <xf numFmtId="0" fontId="13" fillId="0" borderId="4" xfId="0" applyFont="1" applyBorder="1" applyAlignment="1">
      <alignment vertical="top" wrapText="1"/>
    </xf>
    <xf numFmtId="0" fontId="7" fillId="0" borderId="3" xfId="1" applyFont="1" applyBorder="1" applyAlignment="1">
      <alignment vertical="top" wrapText="1"/>
    </xf>
    <xf numFmtId="0" fontId="7" fillId="0" borderId="8" xfId="1" applyFont="1" applyBorder="1" applyAlignment="1">
      <alignment horizontal="left" vertical="center" wrapText="1"/>
    </xf>
    <xf numFmtId="0" fontId="7" fillId="0" borderId="30" xfId="1" applyFont="1" applyBorder="1" applyAlignment="1">
      <alignment horizontal="left" vertical="center" wrapText="1"/>
    </xf>
    <xf numFmtId="0" fontId="7" fillId="0" borderId="54" xfId="1" applyFont="1" applyBorder="1" applyAlignment="1">
      <alignment horizontal="left" vertical="center" wrapText="1"/>
    </xf>
    <xf numFmtId="0" fontId="7" fillId="0" borderId="55" xfId="1" applyFont="1" applyBorder="1" applyAlignment="1">
      <alignment horizontal="left" vertical="center" wrapText="1"/>
    </xf>
    <xf numFmtId="0" fontId="7" fillId="0" borderId="56" xfId="1" applyFont="1" applyBorder="1" applyAlignment="1">
      <alignment horizontal="left" vertical="center" wrapText="1"/>
    </xf>
    <xf numFmtId="0" fontId="13" fillId="0" borderId="5"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68" xfId="0" applyFont="1" applyBorder="1" applyAlignment="1">
      <alignment horizontal="left" vertical="top" wrapText="1"/>
    </xf>
    <xf numFmtId="0" fontId="13" fillId="0" borderId="36" xfId="0" applyFont="1" applyBorder="1" applyAlignment="1">
      <alignment horizontal="left" vertical="top" wrapText="1"/>
    </xf>
    <xf numFmtId="0" fontId="13" fillId="0" borderId="83" xfId="0" applyFont="1" applyBorder="1" applyAlignment="1">
      <alignment horizontal="left" vertical="top" wrapText="1"/>
    </xf>
    <xf numFmtId="0" fontId="7" fillId="0" borderId="26" xfId="1"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13" fillId="0" borderId="95" xfId="0" applyFont="1" applyBorder="1" applyAlignment="1">
      <alignmen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7" fillId="0" borderId="25" xfId="1"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7" xfId="0" applyFont="1" applyBorder="1" applyAlignment="1">
      <alignment horizontal="left" vertical="center" wrapText="1" shrinkToFit="1"/>
    </xf>
    <xf numFmtId="40" fontId="7" fillId="4" borderId="22" xfId="6" applyNumberFormat="1" applyFont="1" applyFill="1" applyBorder="1" applyAlignment="1" applyProtection="1">
      <alignment horizontal="right" vertical="center"/>
      <protection locked="0"/>
    </xf>
    <xf numFmtId="40" fontId="7" fillId="4" borderId="24" xfId="6" applyNumberFormat="1" applyFont="1" applyFill="1" applyBorder="1" applyAlignment="1" applyProtection="1">
      <alignment horizontal="right" vertical="center"/>
      <protection locked="0"/>
    </xf>
    <xf numFmtId="40" fontId="7" fillId="4" borderId="88" xfId="6" applyNumberFormat="1" applyFont="1" applyFill="1" applyBorder="1" applyAlignment="1" applyProtection="1">
      <alignment horizontal="right" vertical="center"/>
      <protection locked="0"/>
    </xf>
    <xf numFmtId="0" fontId="7" fillId="9" borderId="10" xfId="1" applyFont="1" applyFill="1" applyBorder="1" applyAlignment="1" applyProtection="1">
      <alignment horizontal="center" vertical="center"/>
      <protection locked="0"/>
    </xf>
    <xf numFmtId="0" fontId="7" fillId="9" borderId="21" xfId="1" applyFont="1" applyFill="1" applyBorder="1" applyAlignment="1" applyProtection="1">
      <alignment horizontal="center" vertical="center"/>
      <protection locked="0"/>
    </xf>
    <xf numFmtId="0" fontId="7" fillId="9" borderId="76" xfId="1" applyFont="1" applyFill="1" applyBorder="1" applyAlignment="1" applyProtection="1">
      <alignment horizontal="center" vertical="center"/>
      <protection locked="0"/>
    </xf>
    <xf numFmtId="40" fontId="7" fillId="4" borderId="7" xfId="6" applyNumberFormat="1" applyFont="1" applyFill="1" applyBorder="1" applyAlignment="1" applyProtection="1">
      <alignment horizontal="right" vertical="center"/>
      <protection locked="0"/>
    </xf>
    <xf numFmtId="40" fontId="7" fillId="4" borderId="8" xfId="6" applyNumberFormat="1" applyFont="1" applyFill="1" applyBorder="1" applyAlignment="1" applyProtection="1">
      <alignment horizontal="right" vertical="center"/>
      <protection locked="0"/>
    </xf>
    <xf numFmtId="40" fontId="7" fillId="4" borderId="9" xfId="6" applyNumberFormat="1" applyFont="1" applyFill="1" applyBorder="1" applyAlignment="1" applyProtection="1">
      <alignment horizontal="right" vertical="center"/>
      <protection locked="0"/>
    </xf>
    <xf numFmtId="0" fontId="7" fillId="0" borderId="52" xfId="1" applyFont="1" applyBorder="1" applyAlignment="1">
      <alignment horizontal="right" vertical="center" shrinkToFit="1"/>
    </xf>
    <xf numFmtId="0" fontId="7" fillId="0" borderId="53" xfId="1" applyFont="1" applyBorder="1" applyAlignment="1">
      <alignment horizontal="right" vertical="center" shrinkToFit="1"/>
    </xf>
    <xf numFmtId="0" fontId="7" fillId="9" borderId="2"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protection locked="0"/>
    </xf>
    <xf numFmtId="0" fontId="7" fillId="9" borderId="14" xfId="1" applyFont="1" applyFill="1" applyBorder="1" applyAlignment="1" applyProtection="1">
      <alignment horizontal="left" vertical="center" wrapText="1"/>
      <protection locked="0"/>
    </xf>
    <xf numFmtId="0" fontId="7" fillId="4" borderId="14" xfId="1" applyFont="1" applyFill="1" applyBorder="1" applyAlignment="1" applyProtection="1">
      <alignment horizontal="left" vertical="center" wrapText="1"/>
      <protection locked="0"/>
    </xf>
    <xf numFmtId="0" fontId="7" fillId="4" borderId="102" xfId="1" applyFont="1" applyFill="1" applyBorder="1" applyAlignment="1" applyProtection="1">
      <alignment horizontal="left" vertical="center" wrapText="1"/>
      <protection locked="0"/>
    </xf>
    <xf numFmtId="0" fontId="7" fillId="4" borderId="59" xfId="1" applyFont="1" applyFill="1" applyBorder="1" applyAlignment="1" applyProtection="1">
      <alignment horizontal="left" vertical="center" wrapText="1"/>
      <protection locked="0"/>
    </xf>
    <xf numFmtId="0" fontId="7" fillId="4" borderId="103" xfId="1" applyFont="1" applyFill="1" applyBorder="1" applyAlignment="1" applyProtection="1">
      <alignment horizontal="left" vertical="center" wrapText="1"/>
      <protection locked="0"/>
    </xf>
    <xf numFmtId="0" fontId="7" fillId="4" borderId="35" xfId="1" applyFont="1" applyFill="1" applyBorder="1" applyAlignment="1" applyProtection="1">
      <alignment horizontal="left" vertical="center" wrapText="1"/>
      <protection locked="0"/>
    </xf>
    <xf numFmtId="0" fontId="7" fillId="4" borderId="36" xfId="1" applyFont="1" applyFill="1" applyBorder="1" applyAlignment="1" applyProtection="1">
      <alignment horizontal="left" vertical="center" wrapText="1"/>
      <protection locked="0"/>
    </xf>
    <xf numFmtId="0" fontId="7" fillId="4" borderId="51" xfId="1" applyFont="1" applyFill="1" applyBorder="1" applyAlignment="1" applyProtection="1">
      <alignment horizontal="left" vertical="center" wrapText="1"/>
      <protection locked="0"/>
    </xf>
    <xf numFmtId="0" fontId="8" fillId="7" borderId="34" xfId="1" applyFont="1" applyFill="1"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13" fillId="4" borderId="23" xfId="0" applyFont="1" applyFill="1" applyBorder="1" applyAlignment="1" applyProtection="1">
      <alignment vertical="center" wrapText="1"/>
      <protection locked="0"/>
    </xf>
    <xf numFmtId="0" fontId="13" fillId="4" borderId="41" xfId="0" applyFont="1" applyFill="1" applyBorder="1" applyAlignment="1" applyProtection="1">
      <alignment vertical="center" wrapText="1"/>
      <protection locked="0"/>
    </xf>
    <xf numFmtId="40" fontId="13" fillId="0" borderId="31" xfId="6" applyNumberFormat="1" applyFont="1" applyFill="1" applyBorder="1" applyProtection="1">
      <alignment vertical="center"/>
    </xf>
    <xf numFmtId="40" fontId="13" fillId="0" borderId="57" xfId="6" applyNumberFormat="1" applyFont="1" applyFill="1" applyBorder="1" applyProtection="1">
      <alignment vertical="center"/>
    </xf>
    <xf numFmtId="40" fontId="7" fillId="0" borderId="7" xfId="6" applyNumberFormat="1" applyFont="1" applyFill="1" applyBorder="1" applyAlignment="1" applyProtection="1">
      <alignment horizontal="left" vertical="center"/>
    </xf>
    <xf numFmtId="40" fontId="7" fillId="0" borderId="8" xfId="6" applyNumberFormat="1" applyFont="1" applyFill="1" applyBorder="1" applyAlignment="1" applyProtection="1">
      <alignment horizontal="left" vertical="center"/>
    </xf>
    <xf numFmtId="40" fontId="7" fillId="0" borderId="9" xfId="6" applyNumberFormat="1" applyFont="1" applyFill="1" applyBorder="1" applyAlignment="1" applyProtection="1">
      <alignment horizontal="left" vertical="center"/>
    </xf>
    <xf numFmtId="40" fontId="7" fillId="0" borderId="5" xfId="6" applyNumberFormat="1" applyFont="1" applyFill="1" applyBorder="1" applyAlignment="1" applyProtection="1">
      <alignment horizontal="left" vertical="center"/>
    </xf>
    <xf numFmtId="40" fontId="7" fillId="0" borderId="1" xfId="6" applyNumberFormat="1" applyFont="1" applyFill="1" applyBorder="1" applyAlignment="1" applyProtection="1">
      <alignment horizontal="left" vertical="center"/>
    </xf>
    <xf numFmtId="40" fontId="7" fillId="0" borderId="6" xfId="6" applyNumberFormat="1" applyFont="1" applyFill="1" applyBorder="1" applyAlignment="1" applyProtection="1">
      <alignment horizontal="left" vertical="center"/>
    </xf>
    <xf numFmtId="0" fontId="37" fillId="7" borderId="0" xfId="0" applyFont="1" applyFill="1" applyAlignment="1">
      <alignment vertical="center" wrapText="1"/>
    </xf>
    <xf numFmtId="0" fontId="14" fillId="7" borderId="0" xfId="0" applyFont="1" applyFill="1" applyAlignment="1">
      <alignment vertical="center" wrapText="1"/>
    </xf>
    <xf numFmtId="40" fontId="13" fillId="0" borderId="23" xfId="6" applyNumberFormat="1" applyFont="1" applyFill="1" applyBorder="1" applyProtection="1">
      <alignment vertical="center"/>
    </xf>
    <xf numFmtId="0" fontId="8" fillId="7" borderId="0" xfId="1" applyFont="1" applyFill="1" applyAlignment="1">
      <alignment horizontal="center" vertical="center"/>
    </xf>
    <xf numFmtId="0" fontId="1" fillId="7" borderId="21" xfId="1" applyFill="1" applyBorder="1" applyAlignment="1">
      <alignment horizontal="center" vertical="center"/>
    </xf>
    <xf numFmtId="0" fontId="13" fillId="0" borderId="31" xfId="1" applyFont="1" applyBorder="1" applyAlignment="1">
      <alignment horizontal="left" vertical="center" wrapText="1"/>
    </xf>
    <xf numFmtId="0" fontId="13" fillId="0" borderId="32" xfId="1" applyFont="1" applyBorder="1" applyAlignment="1">
      <alignment horizontal="left" vertical="center" wrapText="1"/>
    </xf>
    <xf numFmtId="0" fontId="13" fillId="0" borderId="44" xfId="1" applyFont="1" applyBorder="1" applyAlignment="1">
      <alignment horizontal="left" vertical="center" wrapText="1"/>
    </xf>
    <xf numFmtId="0" fontId="13" fillId="0" borderId="27" xfId="1" applyFont="1" applyBorder="1" applyAlignment="1">
      <alignment horizontal="left" vertical="center"/>
    </xf>
    <xf numFmtId="0" fontId="13" fillId="0" borderId="24" xfId="1" applyFont="1" applyBorder="1" applyAlignment="1">
      <alignment horizontal="left" vertical="center"/>
    </xf>
    <xf numFmtId="0" fontId="13" fillId="0" borderId="74" xfId="1" applyFont="1" applyBorder="1" applyAlignment="1">
      <alignment horizontal="left" vertical="center"/>
    </xf>
    <xf numFmtId="0" fontId="13" fillId="0" borderId="22" xfId="1" applyFont="1" applyBorder="1" applyAlignment="1">
      <alignment vertical="center" wrapText="1"/>
    </xf>
    <xf numFmtId="0" fontId="13" fillId="0" borderId="24" xfId="1" applyFont="1" applyBorder="1" applyAlignment="1">
      <alignment vertical="center" wrapText="1"/>
    </xf>
    <xf numFmtId="0" fontId="13" fillId="0" borderId="74" xfId="1" applyFont="1" applyBorder="1" applyAlignment="1">
      <alignment vertical="center" wrapText="1"/>
    </xf>
    <xf numFmtId="0" fontId="7" fillId="7" borderId="0" xfId="1" applyFont="1" applyFill="1" applyAlignment="1">
      <alignment vertical="center"/>
    </xf>
    <xf numFmtId="40" fontId="7" fillId="0" borderId="41" xfId="6" applyNumberFormat="1" applyFont="1" applyFill="1" applyBorder="1" applyAlignment="1" applyProtection="1">
      <alignment horizontal="right" vertical="center"/>
    </xf>
    <xf numFmtId="40" fontId="7" fillId="0" borderId="32" xfId="6" applyNumberFormat="1" applyFont="1" applyFill="1" applyBorder="1" applyAlignment="1" applyProtection="1">
      <alignment horizontal="right" vertical="center"/>
    </xf>
    <xf numFmtId="40" fontId="7" fillId="0" borderId="57" xfId="6" applyNumberFormat="1" applyFont="1" applyFill="1" applyBorder="1" applyAlignment="1" applyProtection="1">
      <alignment horizontal="righ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40" fontId="7" fillId="0" borderId="29" xfId="6" applyNumberFormat="1" applyFont="1" applyFill="1" applyBorder="1" applyAlignment="1" applyProtection="1">
      <alignment horizontal="right" vertical="center"/>
    </xf>
    <xf numFmtId="40" fontId="7" fillId="0" borderId="8" xfId="6" applyNumberFormat="1" applyFont="1" applyFill="1" applyBorder="1" applyAlignment="1" applyProtection="1">
      <alignment horizontal="right" vertical="center"/>
    </xf>
    <xf numFmtId="40" fontId="7" fillId="0" borderId="9" xfId="6" applyNumberFormat="1" applyFont="1" applyFill="1" applyBorder="1" applyAlignment="1" applyProtection="1">
      <alignment horizontal="right" vertical="center"/>
    </xf>
    <xf numFmtId="40" fontId="7" fillId="0" borderId="31" xfId="6" applyNumberFormat="1" applyFont="1" applyFill="1" applyBorder="1" applyAlignment="1" applyProtection="1">
      <alignment horizontal="right" vertical="center"/>
    </xf>
    <xf numFmtId="0" fontId="13" fillId="0" borderId="5" xfId="1" applyFont="1" applyBorder="1" applyAlignment="1">
      <alignment horizontal="left" vertical="center"/>
    </xf>
    <xf numFmtId="0" fontId="13" fillId="0" borderId="1" xfId="1" applyFont="1" applyBorder="1" applyAlignment="1">
      <alignment horizontal="left" vertical="center"/>
    </xf>
    <xf numFmtId="49" fontId="13" fillId="4" borderId="13" xfId="0" applyNumberFormat="1" applyFont="1" applyFill="1" applyBorder="1" applyAlignment="1" applyProtection="1">
      <alignment horizontal="left" vertical="center" wrapText="1"/>
      <protection locked="0"/>
    </xf>
    <xf numFmtId="49" fontId="13" fillId="4" borderId="2" xfId="0" applyNumberFormat="1" applyFont="1" applyFill="1" applyBorder="1" applyAlignment="1" applyProtection="1">
      <alignment horizontal="left" vertical="center" wrapText="1"/>
      <protection locked="0"/>
    </xf>
    <xf numFmtId="49" fontId="13" fillId="4" borderId="14" xfId="0" applyNumberFormat="1" applyFont="1" applyFill="1" applyBorder="1" applyAlignment="1" applyProtection="1">
      <alignment horizontal="left" vertical="center" wrapText="1"/>
      <protection locked="0"/>
    </xf>
    <xf numFmtId="0" fontId="7" fillId="0" borderId="5" xfId="1" applyFont="1" applyBorder="1" applyAlignment="1">
      <alignment horizontal="left" vertical="center" wrapText="1"/>
    </xf>
    <xf numFmtId="0" fontId="7" fillId="0" borderId="17" xfId="1" applyFont="1" applyBorder="1" applyAlignment="1">
      <alignment horizontal="left" vertical="center" wrapText="1"/>
    </xf>
    <xf numFmtId="0" fontId="7" fillId="0" borderId="10" xfId="1" applyFont="1" applyBorder="1" applyAlignment="1">
      <alignment horizontal="left" vertical="center" wrapText="1"/>
    </xf>
    <xf numFmtId="40" fontId="7" fillId="0" borderId="27" xfId="6" applyNumberFormat="1" applyFont="1" applyFill="1" applyBorder="1" applyAlignment="1" applyProtection="1">
      <alignment horizontal="right" vertical="center"/>
    </xf>
    <xf numFmtId="40" fontId="7" fillId="0" borderId="24" xfId="6" applyNumberFormat="1" applyFont="1" applyFill="1" applyBorder="1" applyAlignment="1" applyProtection="1">
      <alignment horizontal="right" vertical="center"/>
    </xf>
    <xf numFmtId="40" fontId="7" fillId="0" borderId="88" xfId="6" applyNumberFormat="1" applyFont="1" applyFill="1" applyBorder="1" applyAlignment="1" applyProtection="1">
      <alignment horizontal="right" vertical="center"/>
    </xf>
    <xf numFmtId="0" fontId="7" fillId="0" borderId="1" xfId="1" applyFont="1" applyBorder="1" applyAlignment="1">
      <alignment horizontal="left" vertical="center" wrapText="1"/>
    </xf>
    <xf numFmtId="0" fontId="7" fillId="0" borderId="6" xfId="1" applyFont="1" applyBorder="1" applyAlignment="1">
      <alignment horizontal="left" vertical="center" wrapText="1"/>
    </xf>
    <xf numFmtId="0" fontId="7" fillId="0" borderId="0" xfId="1" applyFont="1" applyAlignment="1">
      <alignment horizontal="left" vertical="center" wrapText="1"/>
    </xf>
    <xf numFmtId="0" fontId="7" fillId="0" borderId="15" xfId="1" applyFont="1" applyBorder="1" applyAlignment="1">
      <alignment horizontal="left" vertical="center" wrapText="1"/>
    </xf>
    <xf numFmtId="0" fontId="7" fillId="9" borderId="22" xfId="1" applyFont="1" applyFill="1" applyBorder="1" applyAlignment="1" applyProtection="1">
      <alignment horizontal="center" vertical="center"/>
      <protection locked="0"/>
    </xf>
    <xf numFmtId="0" fontId="7" fillId="9" borderId="24" xfId="1" applyFont="1" applyFill="1" applyBorder="1" applyAlignment="1" applyProtection="1">
      <alignment horizontal="center" vertical="center"/>
      <protection locked="0"/>
    </xf>
    <xf numFmtId="0" fontId="7" fillId="9" borderId="28" xfId="1" applyFont="1" applyFill="1" applyBorder="1" applyAlignment="1" applyProtection="1">
      <alignment horizontal="center" vertical="center"/>
      <protection locked="0"/>
    </xf>
    <xf numFmtId="0" fontId="13" fillId="4" borderId="16" xfId="0" applyFont="1" applyFill="1" applyBorder="1" applyAlignment="1" applyProtection="1">
      <alignment vertical="center" wrapText="1"/>
      <protection locked="0"/>
    </xf>
    <xf numFmtId="0" fontId="13" fillId="4" borderId="22" xfId="0" applyFont="1" applyFill="1" applyBorder="1" applyAlignment="1" applyProtection="1">
      <alignment vertical="center" wrapText="1"/>
      <protection locked="0"/>
    </xf>
    <xf numFmtId="177" fontId="13" fillId="0" borderId="23" xfId="6" applyNumberFormat="1" applyFont="1" applyBorder="1" applyProtection="1">
      <alignment vertical="center"/>
    </xf>
    <xf numFmtId="177" fontId="13" fillId="0" borderId="20" xfId="6" applyNumberFormat="1" applyFont="1" applyBorder="1" applyProtection="1">
      <alignment vertical="center"/>
    </xf>
    <xf numFmtId="0" fontId="7" fillId="0" borderId="5" xfId="1" applyFont="1" applyBorder="1" applyAlignment="1">
      <alignment horizontal="right" vertical="center" wrapText="1"/>
    </xf>
    <xf numFmtId="0" fontId="7" fillId="0" borderId="1" xfId="1" applyFont="1" applyBorder="1" applyAlignment="1">
      <alignment horizontal="right" vertical="center" wrapText="1"/>
    </xf>
    <xf numFmtId="0" fontId="7" fillId="0" borderId="6" xfId="1" applyFont="1" applyBorder="1" applyAlignment="1">
      <alignment horizontal="right" vertical="center" wrapText="1"/>
    </xf>
    <xf numFmtId="0" fontId="7" fillId="0" borderId="17" xfId="1" applyFont="1" applyBorder="1" applyAlignment="1">
      <alignment horizontal="right" vertical="center" wrapText="1"/>
    </xf>
    <xf numFmtId="0" fontId="7" fillId="0" borderId="0" xfId="1" applyFont="1" applyAlignment="1">
      <alignment horizontal="right" vertical="center" wrapText="1"/>
    </xf>
    <xf numFmtId="0" fontId="7" fillId="0" borderId="15" xfId="1" applyFont="1" applyBorder="1" applyAlignment="1">
      <alignment horizontal="right" vertical="center" wrapText="1"/>
    </xf>
    <xf numFmtId="0" fontId="7" fillId="0" borderId="10" xfId="1" applyFont="1" applyBorder="1" applyAlignment="1">
      <alignment horizontal="right" vertical="center" wrapText="1"/>
    </xf>
    <xf numFmtId="0" fontId="7" fillId="0" borderId="21" xfId="1" applyFont="1" applyBorder="1" applyAlignment="1">
      <alignment horizontal="right" vertical="center" wrapText="1"/>
    </xf>
    <xf numFmtId="0" fontId="7" fillId="0" borderId="11" xfId="1" applyFont="1" applyBorder="1" applyAlignment="1">
      <alignment horizontal="right" vertical="center" wrapText="1"/>
    </xf>
    <xf numFmtId="0" fontId="8" fillId="7" borderId="0" xfId="1" applyFont="1" applyFill="1" applyAlignment="1">
      <alignment vertical="center"/>
    </xf>
    <xf numFmtId="0" fontId="18" fillId="7" borderId="0" xfId="0" applyFont="1" applyFill="1">
      <alignment vertical="center"/>
    </xf>
    <xf numFmtId="0" fontId="17" fillId="7" borderId="0" xfId="0" applyFont="1" applyFill="1" applyAlignment="1">
      <alignment horizontal="left" vertical="center" shrinkToFit="1"/>
    </xf>
    <xf numFmtId="0" fontId="17" fillId="7" borderId="0" xfId="0" applyFont="1" applyFill="1" applyAlignment="1">
      <alignment vertical="center" shrinkToFit="1"/>
    </xf>
    <xf numFmtId="0" fontId="1" fillId="7" borderId="0" xfId="1" applyFill="1" applyAlignment="1">
      <alignment vertical="center" shrinkToFit="1"/>
    </xf>
    <xf numFmtId="0" fontId="0" fillId="7" borderId="0" xfId="0" applyFill="1" applyAlignment="1">
      <alignment vertical="center" shrinkToFit="1"/>
    </xf>
    <xf numFmtId="0" fontId="13" fillId="7" borderId="0" xfId="0" applyFont="1" applyFill="1">
      <alignment vertical="center"/>
    </xf>
    <xf numFmtId="0" fontId="15" fillId="3" borderId="0" xfId="1" applyFont="1" applyFill="1" applyAlignment="1">
      <alignment vertical="center" wrapText="1"/>
    </xf>
    <xf numFmtId="0" fontId="15" fillId="3" borderId="0" xfId="0" applyFont="1" applyFill="1" applyAlignment="1">
      <alignment vertical="center" wrapText="1"/>
    </xf>
    <xf numFmtId="0" fontId="13" fillId="0" borderId="7" xfId="1" applyFont="1" applyBorder="1" applyAlignment="1">
      <alignment vertical="center"/>
    </xf>
    <xf numFmtId="0" fontId="13" fillId="0" borderId="8" xfId="1" applyFont="1" applyBorder="1" applyAlignment="1">
      <alignment vertical="center"/>
    </xf>
    <xf numFmtId="0" fontId="13" fillId="0" borderId="8" xfId="0" applyFont="1" applyBorder="1">
      <alignment vertical="center"/>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21" xfId="0" applyFont="1" applyBorder="1" applyAlignment="1">
      <alignment horizontal="left" vertical="center" wrapText="1"/>
    </xf>
    <xf numFmtId="0" fontId="13" fillId="0" borderId="11" xfId="0" applyFont="1" applyBorder="1" applyAlignment="1">
      <alignment horizontal="left" vertical="center" wrapText="1"/>
    </xf>
    <xf numFmtId="0" fontId="13" fillId="9" borderId="31" xfId="0" applyFont="1" applyFill="1" applyBorder="1" applyAlignment="1" applyProtection="1">
      <alignment horizontal="left" vertical="center"/>
      <protection locked="0"/>
    </xf>
    <xf numFmtId="0" fontId="13" fillId="9" borderId="32" xfId="0" applyFont="1" applyFill="1" applyBorder="1" applyAlignment="1" applyProtection="1">
      <alignment horizontal="left" vertical="center"/>
      <protection locked="0"/>
    </xf>
    <xf numFmtId="0" fontId="13" fillId="9" borderId="33" xfId="0" applyFont="1" applyFill="1" applyBorder="1" applyAlignment="1" applyProtection="1">
      <alignment horizontal="left" vertical="center"/>
      <protection locked="0"/>
    </xf>
    <xf numFmtId="0" fontId="7" fillId="9" borderId="29" xfId="1" applyFont="1" applyFill="1" applyBorder="1" applyAlignment="1" applyProtection="1">
      <alignment horizontal="left" vertical="center"/>
      <protection locked="0"/>
    </xf>
    <xf numFmtId="0" fontId="13" fillId="9" borderId="8" xfId="0" applyFont="1" applyFill="1" applyBorder="1" applyAlignment="1" applyProtection="1">
      <alignment horizontal="left" vertical="center"/>
      <protection locked="0"/>
    </xf>
    <xf numFmtId="0" fontId="13" fillId="9" borderId="30" xfId="0" applyFont="1" applyFill="1" applyBorder="1" applyAlignment="1" applyProtection="1">
      <alignment horizontal="left" vertical="center"/>
      <protection locked="0"/>
    </xf>
    <xf numFmtId="0" fontId="13" fillId="9" borderId="27" xfId="0" applyFont="1" applyFill="1" applyBorder="1" applyAlignment="1" applyProtection="1">
      <alignment horizontal="left" vertical="center" wrapText="1"/>
      <protection locked="0"/>
    </xf>
    <xf numFmtId="0" fontId="13" fillId="9" borderId="24" xfId="0" applyFont="1" applyFill="1" applyBorder="1" applyAlignment="1" applyProtection="1">
      <alignment horizontal="left" vertical="center" wrapText="1"/>
      <protection locked="0"/>
    </xf>
    <xf numFmtId="0" fontId="13" fillId="9" borderId="28" xfId="0" applyFont="1" applyFill="1" applyBorder="1" applyAlignment="1" applyProtection="1">
      <alignment horizontal="left" vertical="center" wrapText="1"/>
      <protection locked="0"/>
    </xf>
    <xf numFmtId="0" fontId="13" fillId="4" borderId="29" xfId="0" applyFont="1" applyFill="1" applyBorder="1" applyAlignment="1" applyProtection="1">
      <alignment horizontal="left" vertical="center"/>
      <protection locked="0"/>
    </xf>
    <xf numFmtId="0" fontId="13" fillId="4" borderId="8" xfId="0" applyFont="1" applyFill="1" applyBorder="1" applyAlignment="1" applyProtection="1">
      <alignment horizontal="left" vertical="center"/>
      <protection locked="0"/>
    </xf>
    <xf numFmtId="0" fontId="13" fillId="4" borderId="30" xfId="0" applyFont="1" applyFill="1" applyBorder="1" applyAlignment="1" applyProtection="1">
      <alignment horizontal="left" vertical="center"/>
      <protection locked="0"/>
    </xf>
    <xf numFmtId="0" fontId="13" fillId="0" borderId="5"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2" fillId="0" borderId="21" xfId="0" applyFont="1" applyBorder="1" applyAlignment="1">
      <alignment vertical="center" wrapText="1"/>
    </xf>
    <xf numFmtId="0" fontId="12" fillId="0" borderId="8" xfId="0" applyFont="1" applyBorder="1" applyAlignment="1">
      <alignment horizontal="left" vertical="center"/>
    </xf>
    <xf numFmtId="0" fontId="12" fillId="0" borderId="30" xfId="0" applyFont="1" applyBorder="1" applyAlignment="1">
      <alignment horizontal="left" vertical="center"/>
    </xf>
    <xf numFmtId="0" fontId="13" fillId="0" borderId="2" xfId="1" applyFont="1" applyBorder="1" applyAlignment="1">
      <alignment vertical="center" wrapText="1"/>
    </xf>
    <xf numFmtId="0" fontId="13" fillId="0" borderId="2" xfId="1" applyFont="1" applyBorder="1" applyAlignment="1">
      <alignment horizontal="left" vertical="center" wrapText="1"/>
    </xf>
    <xf numFmtId="0" fontId="7" fillId="0" borderId="2" xfId="1" applyFont="1" applyBorder="1" applyAlignment="1">
      <alignment vertical="center"/>
    </xf>
    <xf numFmtId="0" fontId="13" fillId="0" borderId="2" xfId="0" applyFont="1" applyBorder="1">
      <alignment vertical="center"/>
    </xf>
    <xf numFmtId="0" fontId="7" fillId="2" borderId="3" xfId="1"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lignment vertical="center"/>
    </xf>
    <xf numFmtId="0" fontId="13" fillId="0" borderId="5" xfId="1" applyFont="1" applyBorder="1" applyAlignment="1">
      <alignment vertical="center" wrapText="1"/>
    </xf>
    <xf numFmtId="14" fontId="13" fillId="4" borderId="12" xfId="0" applyNumberFormat="1" applyFont="1" applyFill="1" applyBorder="1" applyAlignment="1" applyProtection="1">
      <alignment horizontal="left" vertical="center" wrapText="1"/>
      <protection locked="0"/>
    </xf>
    <xf numFmtId="14" fontId="13" fillId="4" borderId="16" xfId="0" applyNumberFormat="1" applyFont="1" applyFill="1" applyBorder="1" applyAlignment="1" applyProtection="1">
      <alignment horizontal="left" vertical="center" wrapText="1"/>
      <protection locked="0"/>
    </xf>
    <xf numFmtId="14" fontId="13" fillId="4" borderId="18" xfId="0" applyNumberFormat="1" applyFont="1" applyFill="1" applyBorder="1" applyAlignment="1" applyProtection="1">
      <alignment horizontal="left" vertical="center" wrapText="1"/>
      <protection locked="0"/>
    </xf>
    <xf numFmtId="0" fontId="9" fillId="7" borderId="0" xfId="1" applyFont="1" applyFill="1" applyAlignment="1">
      <alignment horizontal="center" vertical="center"/>
    </xf>
    <xf numFmtId="0" fontId="16" fillId="7" borderId="0" xfId="0" applyFont="1" applyFill="1" applyAlignment="1">
      <alignment horizontal="center" vertical="center"/>
    </xf>
    <xf numFmtId="0" fontId="13" fillId="0" borderId="5" xfId="1" applyFont="1" applyBorder="1" applyAlignment="1">
      <alignment horizontal="left" vertical="center" wrapText="1"/>
    </xf>
    <xf numFmtId="0" fontId="13" fillId="0" borderId="1" xfId="1" applyFont="1" applyBorder="1" applyAlignment="1">
      <alignment horizontal="left" vertical="center" wrapText="1"/>
    </xf>
    <xf numFmtId="0" fontId="13" fillId="0" borderId="6" xfId="1" applyFont="1" applyBorder="1" applyAlignment="1">
      <alignment horizontal="left" vertical="center" wrapText="1"/>
    </xf>
    <xf numFmtId="0" fontId="13" fillId="0" borderId="17" xfId="1" applyFont="1" applyBorder="1" applyAlignment="1">
      <alignment horizontal="left" vertical="center" wrapText="1"/>
    </xf>
    <xf numFmtId="0" fontId="13" fillId="0" borderId="0" xfId="1" applyFont="1" applyAlignment="1">
      <alignment horizontal="left" vertical="center" wrapText="1"/>
    </xf>
    <xf numFmtId="0" fontId="13" fillId="0" borderId="15" xfId="1" applyFont="1" applyBorder="1" applyAlignment="1">
      <alignment horizontal="left" vertical="center" wrapText="1"/>
    </xf>
    <xf numFmtId="0" fontId="13" fillId="0" borderId="10" xfId="1" applyFont="1" applyBorder="1" applyAlignment="1">
      <alignment horizontal="left" vertical="center" wrapText="1"/>
    </xf>
    <xf numFmtId="0" fontId="13" fillId="0" borderId="21" xfId="1" applyFont="1" applyBorder="1" applyAlignment="1">
      <alignment horizontal="left" vertical="center" wrapText="1"/>
    </xf>
    <xf numFmtId="0" fontId="13" fillId="0" borderId="11" xfId="1"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7" fillId="0" borderId="2" xfId="0" applyFont="1" applyBorder="1">
      <alignment vertical="center"/>
    </xf>
    <xf numFmtId="0" fontId="7" fillId="0" borderId="2" xfId="1" applyFont="1" applyBorder="1" applyAlignment="1">
      <alignment horizontal="right" vertical="center" wrapText="1"/>
    </xf>
    <xf numFmtId="0" fontId="7" fillId="0" borderId="2" xfId="0" applyFont="1" applyBorder="1" applyAlignment="1">
      <alignment horizontal="right" vertical="center" wrapText="1"/>
    </xf>
    <xf numFmtId="0" fontId="7" fillId="0" borderId="2" xfId="1"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6" xfId="1" applyFont="1" applyBorder="1" applyAlignment="1">
      <alignment horizontal="center" vertical="center" shrinkToFit="1"/>
    </xf>
    <xf numFmtId="0" fontId="8" fillId="0" borderId="7" xfId="0" applyFont="1" applyBorder="1">
      <alignment vertical="center"/>
    </xf>
    <xf numFmtId="0" fontId="8" fillId="0" borderId="8" xfId="0" applyFont="1" applyBorder="1">
      <alignment vertical="center"/>
    </xf>
    <xf numFmtId="0" fontId="8" fillId="0" borderId="7" xfId="0" applyFont="1" applyBorder="1" applyAlignment="1">
      <alignment horizontal="left" vertical="center"/>
    </xf>
    <xf numFmtId="0" fontId="25" fillId="0" borderId="21" xfId="0" applyFont="1" applyBorder="1">
      <alignment vertical="center"/>
    </xf>
    <xf numFmtId="0" fontId="7" fillId="0" borderId="23" xfId="1" applyFont="1" applyBorder="1" applyAlignment="1">
      <alignment vertical="center" shrinkToFit="1"/>
    </xf>
    <xf numFmtId="0" fontId="25" fillId="0" borderId="23" xfId="0" applyFont="1" applyBorder="1" applyAlignment="1">
      <alignment vertical="center" shrinkToFit="1"/>
    </xf>
    <xf numFmtId="0" fontId="7" fillId="0" borderId="7" xfId="0" applyFont="1" applyBorder="1">
      <alignment vertical="center"/>
    </xf>
    <xf numFmtId="0" fontId="7" fillId="0" borderId="8" xfId="0" applyFont="1" applyBorder="1">
      <alignment vertical="center"/>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5" xfId="1" applyFont="1" applyBorder="1" applyAlignment="1">
      <alignment horizontal="left" vertical="top" wrapText="1"/>
    </xf>
    <xf numFmtId="0" fontId="13" fillId="0" borderId="10" xfId="0" applyFont="1" applyBorder="1" applyAlignment="1">
      <alignment horizontal="left" vertical="top" wrapText="1"/>
    </xf>
    <xf numFmtId="0" fontId="13" fillId="0" borderId="21" xfId="0" applyFont="1"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7" fillId="0" borderId="5" xfId="1" applyFont="1" applyBorder="1" applyAlignment="1">
      <alignment vertical="center" wrapText="1"/>
    </xf>
    <xf numFmtId="0" fontId="7" fillId="0" borderId="1" xfId="1" applyFont="1" applyBorder="1" applyAlignment="1">
      <alignment vertical="center" wrapText="1"/>
    </xf>
    <xf numFmtId="0" fontId="7" fillId="0" borderId="6" xfId="1" applyFont="1" applyBorder="1" applyAlignment="1">
      <alignment vertical="center" wrapText="1"/>
    </xf>
    <xf numFmtId="0" fontId="7" fillId="0" borderId="10" xfId="1" applyFont="1" applyBorder="1" applyAlignment="1">
      <alignment vertical="center" wrapText="1"/>
    </xf>
    <xf numFmtId="0" fontId="7" fillId="0" borderId="21" xfId="1" applyFont="1" applyBorder="1" applyAlignment="1">
      <alignment vertical="center" wrapText="1"/>
    </xf>
    <xf numFmtId="0" fontId="7" fillId="0" borderId="11" xfId="1" applyFont="1" applyBorder="1" applyAlignment="1">
      <alignment vertical="center" wrapText="1"/>
    </xf>
    <xf numFmtId="0" fontId="13" fillId="0" borderId="5" xfId="0" applyFont="1" applyBorder="1" applyAlignment="1">
      <alignment vertical="top" wrapText="1"/>
    </xf>
    <xf numFmtId="0" fontId="13" fillId="0" borderId="1" xfId="0" applyFont="1" applyBorder="1" applyAlignment="1">
      <alignment vertical="top" wrapText="1"/>
    </xf>
    <xf numFmtId="0" fontId="13" fillId="0" borderId="10" xfId="0" applyFont="1" applyBorder="1" applyAlignment="1">
      <alignment vertical="top" wrapText="1"/>
    </xf>
    <xf numFmtId="0" fontId="13" fillId="0" borderId="21" xfId="0" applyFont="1" applyBorder="1" applyAlignment="1">
      <alignment vertical="top" wrapText="1"/>
    </xf>
    <xf numFmtId="0" fontId="13" fillId="0" borderId="17" xfId="0" applyFont="1" applyBorder="1" applyAlignment="1">
      <alignment vertical="top" wrapText="1"/>
    </xf>
    <xf numFmtId="0" fontId="13" fillId="0" borderId="0" xfId="0" applyFont="1" applyAlignment="1">
      <alignment vertical="top" wrapText="1"/>
    </xf>
    <xf numFmtId="0" fontId="13" fillId="0" borderId="3" xfId="0" applyFont="1" applyBorder="1" applyAlignment="1">
      <alignment vertical="top" shrinkToFit="1"/>
    </xf>
    <xf numFmtId="0" fontId="13" fillId="0" borderId="94" xfId="0" applyFont="1" applyBorder="1" applyAlignment="1">
      <alignment vertical="top" shrinkToFit="1"/>
    </xf>
    <xf numFmtId="0" fontId="13" fillId="0" borderId="4" xfId="0" applyFont="1" applyBorder="1" applyAlignment="1">
      <alignment vertical="top" shrinkToFit="1"/>
    </xf>
    <xf numFmtId="0" fontId="7" fillId="0" borderId="3" xfId="1" applyFont="1" applyBorder="1" applyAlignment="1">
      <alignment horizontal="left" vertical="top" shrinkToFit="1"/>
    </xf>
    <xf numFmtId="0" fontId="7" fillId="7" borderId="7" xfId="1" applyFont="1" applyFill="1" applyBorder="1" applyAlignment="1">
      <alignment horizontal="left" vertical="center"/>
    </xf>
    <xf numFmtId="0" fontId="7" fillId="7" borderId="8" xfId="1" applyFont="1" applyFill="1" applyBorder="1" applyAlignment="1">
      <alignment horizontal="left" vertical="center"/>
    </xf>
    <xf numFmtId="0" fontId="7" fillId="7" borderId="30" xfId="1" applyFont="1" applyFill="1" applyBorder="1" applyAlignment="1">
      <alignment horizontal="left" vertical="center"/>
    </xf>
    <xf numFmtId="0" fontId="1" fillId="7" borderId="21" xfId="1" applyFill="1" applyBorder="1" applyAlignment="1">
      <alignment horizontal="left" vertical="center"/>
    </xf>
    <xf numFmtId="0" fontId="1" fillId="3" borderId="0" xfId="1" applyFill="1" applyAlignment="1">
      <alignment horizontal="left" vertical="center"/>
    </xf>
    <xf numFmtId="0" fontId="13" fillId="0" borderId="16" xfId="0" applyFont="1" applyBorder="1" applyAlignment="1">
      <alignment vertical="center" wrapText="1" shrinkToFit="1"/>
    </xf>
    <xf numFmtId="0" fontId="12" fillId="0" borderId="16" xfId="0" applyFont="1" applyBorder="1" applyAlignment="1">
      <alignment vertical="center" wrapText="1" shrinkToFit="1"/>
    </xf>
    <xf numFmtId="0" fontId="12" fillId="0" borderId="18" xfId="0" applyFont="1" applyBorder="1" applyAlignment="1">
      <alignment vertical="center" wrapText="1" shrinkToFit="1"/>
    </xf>
    <xf numFmtId="40" fontId="13" fillId="4" borderId="23" xfId="6" applyNumberFormat="1" applyFont="1" applyFill="1" applyBorder="1" applyProtection="1">
      <alignment vertical="center"/>
      <protection locked="0"/>
    </xf>
    <xf numFmtId="40" fontId="13" fillId="4" borderId="41" xfId="6" applyNumberFormat="1" applyFont="1" applyFill="1" applyBorder="1" applyProtection="1">
      <alignment vertical="center"/>
      <protection locked="0"/>
    </xf>
    <xf numFmtId="177" fontId="13" fillId="0" borderId="41" xfId="6" applyNumberFormat="1" applyFont="1" applyBorder="1" applyAlignment="1">
      <alignment horizontal="right" vertical="center"/>
    </xf>
    <xf numFmtId="177" fontId="13" fillId="0" borderId="32" xfId="6" applyNumberFormat="1" applyFont="1" applyBorder="1" applyAlignment="1">
      <alignment horizontal="right" vertical="center"/>
    </xf>
    <xf numFmtId="0" fontId="13" fillId="0" borderId="31" xfId="1" applyFont="1" applyBorder="1" applyAlignment="1">
      <alignment horizontal="left" vertical="center" shrinkToFit="1"/>
    </xf>
    <xf numFmtId="0" fontId="13" fillId="0" borderId="32" xfId="1" applyFont="1" applyBorder="1" applyAlignment="1">
      <alignment horizontal="left" vertical="center" shrinkToFit="1"/>
    </xf>
    <xf numFmtId="0" fontId="13" fillId="0" borderId="44" xfId="1" applyFont="1" applyBorder="1" applyAlignment="1">
      <alignment horizontal="left" vertical="center" shrinkToFit="1"/>
    </xf>
    <xf numFmtId="0" fontId="13" fillId="0" borderId="10"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84" xfId="0" applyFont="1" applyBorder="1" applyAlignment="1">
      <alignment horizontal="left" vertical="center" wrapText="1" shrinkToFit="1"/>
    </xf>
    <xf numFmtId="0" fontId="13" fillId="0" borderId="80"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3" fillId="0" borderId="86" xfId="1" applyFont="1" applyBorder="1" applyAlignment="1">
      <alignment horizontal="left" vertical="center"/>
    </xf>
    <xf numFmtId="0" fontId="13" fillId="0" borderId="82" xfId="1" applyFont="1" applyBorder="1" applyAlignment="1">
      <alignment horizontal="left" vertical="center"/>
    </xf>
    <xf numFmtId="0" fontId="13" fillId="0" borderId="21" xfId="1" applyFont="1" applyBorder="1" applyAlignment="1">
      <alignment horizontal="left" vertical="center"/>
    </xf>
    <xf numFmtId="0" fontId="13" fillId="0" borderId="84" xfId="1" applyFont="1" applyBorder="1" applyAlignment="1">
      <alignment horizontal="left" vertical="center"/>
    </xf>
    <xf numFmtId="0" fontId="13" fillId="0" borderId="68" xfId="1" applyFont="1" applyBorder="1" applyAlignment="1">
      <alignment horizontal="left" vertical="center" wrapText="1" shrinkToFit="1"/>
    </xf>
    <xf numFmtId="0" fontId="13" fillId="0" borderId="36" xfId="1" applyFont="1" applyBorder="1" applyAlignment="1">
      <alignment horizontal="left" vertical="center" wrapText="1" shrinkToFit="1"/>
    </xf>
    <xf numFmtId="0" fontId="13" fillId="0" borderId="79" xfId="1" applyFont="1" applyBorder="1" applyAlignment="1">
      <alignment horizontal="left" vertical="center" wrapText="1" shrinkToFit="1"/>
    </xf>
    <xf numFmtId="0" fontId="13" fillId="0" borderId="22" xfId="1" applyFont="1" applyBorder="1" applyAlignment="1">
      <alignment horizontal="left" vertical="center"/>
    </xf>
    <xf numFmtId="0" fontId="13" fillId="0" borderId="41" xfId="0" applyFont="1" applyBorder="1" applyAlignment="1">
      <alignment horizontal="left" vertical="center" wrapText="1"/>
    </xf>
    <xf numFmtId="0" fontId="13" fillId="0" borderId="3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9" xfId="1" applyFont="1" applyBorder="1" applyAlignment="1">
      <alignment horizontal="left" vertical="center" wrapText="1"/>
    </xf>
    <xf numFmtId="0" fontId="13" fillId="0" borderId="68" xfId="1" applyFont="1" applyBorder="1" applyAlignment="1">
      <alignment horizontal="left" vertical="center" wrapText="1"/>
    </xf>
    <xf numFmtId="0" fontId="13" fillId="0" borderId="36" xfId="1" applyFont="1" applyBorder="1" applyAlignment="1">
      <alignment horizontal="left" vertical="center" wrapText="1"/>
    </xf>
    <xf numFmtId="0" fontId="13" fillId="0" borderId="51" xfId="1" applyFont="1" applyBorder="1" applyAlignment="1">
      <alignment horizontal="left" vertical="center" wrapText="1"/>
    </xf>
    <xf numFmtId="0" fontId="15" fillId="6" borderId="3" xfId="1" applyFont="1" applyFill="1" applyBorder="1" applyAlignment="1">
      <alignment horizontal="center" vertical="center" shrinkToFit="1"/>
    </xf>
    <xf numFmtId="0" fontId="15" fillId="6" borderId="10" xfId="1" applyFont="1" applyFill="1" applyBorder="1" applyAlignment="1">
      <alignment horizontal="center" vertical="center" shrinkToFit="1"/>
    </xf>
    <xf numFmtId="0" fontId="15" fillId="3" borderId="0" xfId="1" applyFont="1" applyFill="1" applyAlignment="1">
      <alignment horizontal="left" vertical="center"/>
    </xf>
    <xf numFmtId="0" fontId="15" fillId="3" borderId="36" xfId="0" applyFont="1" applyFill="1" applyBorder="1" applyAlignment="1">
      <alignment horizontal="center" vertical="center"/>
    </xf>
    <xf numFmtId="0" fontId="15" fillId="3" borderId="0" xfId="0" applyFont="1" applyFill="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40" fontId="13" fillId="0" borderId="23" xfId="6" applyNumberFormat="1" applyFont="1" applyFill="1" applyBorder="1" applyAlignment="1">
      <alignment vertical="center"/>
    </xf>
    <xf numFmtId="40" fontId="13" fillId="0" borderId="23" xfId="6" applyNumberFormat="1" applyFont="1" applyFill="1" applyBorder="1">
      <alignment vertical="center"/>
    </xf>
    <xf numFmtId="40" fontId="13" fillId="0" borderId="41" xfId="6" applyNumberFormat="1" applyFont="1" applyFill="1" applyBorder="1">
      <alignment vertical="center"/>
    </xf>
    <xf numFmtId="0" fontId="18" fillId="0" borderId="2" xfId="1" applyFont="1" applyBorder="1" applyAlignment="1">
      <alignment vertical="center" wrapText="1"/>
    </xf>
    <xf numFmtId="0" fontId="18" fillId="0" borderId="14" xfId="0" applyFont="1" applyBorder="1" applyAlignment="1">
      <alignment vertical="center" wrapText="1"/>
    </xf>
    <xf numFmtId="0" fontId="13" fillId="0" borderId="12" xfId="1" applyFont="1" applyBorder="1" applyAlignment="1">
      <alignment vertical="center" wrapText="1"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52" xfId="1" applyFont="1" applyBorder="1" applyAlignment="1">
      <alignment horizontal="right" vertical="center" wrapText="1"/>
    </xf>
    <xf numFmtId="0" fontId="7" fillId="0" borderId="3" xfId="0" applyFont="1" applyBorder="1">
      <alignment vertical="center"/>
    </xf>
    <xf numFmtId="0" fontId="7" fillId="0" borderId="3" xfId="1" applyFont="1" applyBorder="1" applyAlignment="1">
      <alignment vertical="center"/>
    </xf>
    <xf numFmtId="0" fontId="7" fillId="0" borderId="2" xfId="0" applyFont="1" applyBorder="1" applyAlignment="1">
      <alignment vertical="center" shrinkToFit="1"/>
    </xf>
    <xf numFmtId="0" fontId="7" fillId="4" borderId="35" xfId="0" applyFont="1" applyFill="1" applyBorder="1" applyAlignment="1" applyProtection="1">
      <alignment horizontal="left" vertical="center" wrapText="1"/>
      <protection locked="0"/>
    </xf>
    <xf numFmtId="0" fontId="7" fillId="4" borderId="36"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7" borderId="2" xfId="2" applyFont="1" applyFill="1" applyBorder="1">
      <alignment vertical="center"/>
    </xf>
    <xf numFmtId="0" fontId="13" fillId="7" borderId="2" xfId="0" applyFont="1" applyFill="1" applyBorder="1">
      <alignment vertical="center"/>
    </xf>
    <xf numFmtId="0" fontId="13" fillId="7" borderId="7" xfId="0" applyFont="1" applyFill="1" applyBorder="1">
      <alignment vertical="center"/>
    </xf>
    <xf numFmtId="0" fontId="38" fillId="7" borderId="0" xfId="2" applyFont="1" applyFill="1" applyAlignment="1">
      <alignment horizontal="center" vertical="center"/>
    </xf>
    <xf numFmtId="0" fontId="7" fillId="7" borderId="7" xfId="2" applyFont="1" applyFill="1" applyBorder="1">
      <alignment vertical="center"/>
    </xf>
    <xf numFmtId="0" fontId="13" fillId="7" borderId="8" xfId="0" applyFont="1" applyFill="1" applyBorder="1">
      <alignment vertical="center"/>
    </xf>
    <xf numFmtId="0" fontId="7" fillId="0" borderId="50" xfId="1" applyFont="1" applyBorder="1" applyAlignment="1">
      <alignment horizontal="left" vertical="center" wrapText="1"/>
    </xf>
    <xf numFmtId="0" fontId="13" fillId="0" borderId="49"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51" xfId="0" applyFont="1" applyBorder="1" applyAlignment="1">
      <alignment horizontal="left" vertical="center" wrapText="1"/>
    </xf>
    <xf numFmtId="0" fontId="8" fillId="0" borderId="34" xfId="1" applyFont="1" applyBorder="1" applyAlignment="1">
      <alignment vertical="center" wrapText="1"/>
    </xf>
    <xf numFmtId="0" fontId="18" fillId="0" borderId="34" xfId="0" applyFont="1" applyBorder="1" applyAlignment="1">
      <alignment vertical="center" wrapText="1"/>
    </xf>
    <xf numFmtId="0" fontId="8" fillId="0" borderId="0" xfId="1" applyFont="1" applyAlignment="1">
      <alignment vertical="center" wrapText="1"/>
    </xf>
    <xf numFmtId="0" fontId="18" fillId="0" borderId="0" xfId="0" applyFont="1" applyAlignment="1">
      <alignment vertical="center" wrapText="1"/>
    </xf>
    <xf numFmtId="0" fontId="7" fillId="0" borderId="2" xfId="1" applyFont="1" applyBorder="1" applyAlignment="1">
      <alignment horizontal="left" vertical="center"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18" fillId="0" borderId="3" xfId="0" applyFont="1" applyBorder="1" applyAlignment="1">
      <alignment vertical="top" wrapText="1"/>
    </xf>
    <xf numFmtId="0" fontId="0" fillId="0" borderId="94" xfId="0" applyBorder="1" applyAlignment="1">
      <alignment vertical="top" wrapText="1"/>
    </xf>
    <xf numFmtId="0" fontId="0" fillId="0" borderId="4" xfId="0" applyBorder="1" applyAlignment="1">
      <alignment vertical="top" wrapText="1"/>
    </xf>
    <xf numFmtId="0" fontId="0" fillId="0" borderId="95" xfId="0" applyBorder="1" applyAlignment="1">
      <alignment vertical="top" wrapText="1"/>
    </xf>
    <xf numFmtId="0" fontId="25" fillId="0" borderId="8" xfId="0" applyFont="1" applyBorder="1" applyAlignment="1">
      <alignment horizontal="left" vertical="center" wrapText="1"/>
    </xf>
    <xf numFmtId="0" fontId="25" fillId="0" borderId="30" xfId="0" applyFont="1" applyBorder="1" applyAlignment="1">
      <alignment horizontal="left" vertical="center" wrapText="1"/>
    </xf>
    <xf numFmtId="0" fontId="8" fillId="0" borderId="3" xfId="1" applyFont="1" applyBorder="1" applyAlignment="1">
      <alignmen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1" xfId="0" applyBorder="1" applyAlignment="1">
      <alignment vertical="top" wrapText="1"/>
    </xf>
    <xf numFmtId="0" fontId="0" fillId="0" borderId="10" xfId="0" applyBorder="1" applyAlignment="1">
      <alignment vertical="top" wrapText="1"/>
    </xf>
    <xf numFmtId="0" fontId="0" fillId="0" borderId="21" xfId="0"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8" fillId="0" borderId="45" xfId="1" applyFont="1" applyBorder="1" applyAlignment="1">
      <alignment horizontal="left" vertical="center" wrapText="1"/>
    </xf>
    <xf numFmtId="0" fontId="8" fillId="0" borderId="0" xfId="1" applyFont="1" applyAlignment="1">
      <alignment horizontal="left" vertical="center" wrapText="1"/>
    </xf>
    <xf numFmtId="0" fontId="8" fillId="0" borderId="61" xfId="1" applyFont="1" applyBorder="1" applyAlignment="1">
      <alignment horizontal="left" vertical="center" wrapText="1"/>
    </xf>
    <xf numFmtId="0" fontId="13" fillId="0" borderId="107" xfId="0" applyFont="1" applyBorder="1" applyAlignment="1">
      <alignment horizontal="left" vertical="center" wrapText="1"/>
    </xf>
    <xf numFmtId="0" fontId="13" fillId="0" borderId="108" xfId="0" applyFont="1" applyBorder="1" applyAlignment="1">
      <alignment horizontal="left" vertical="center" wrapText="1"/>
    </xf>
    <xf numFmtId="0" fontId="13" fillId="0" borderId="109" xfId="0" applyFont="1" applyBorder="1" applyAlignment="1">
      <alignment horizontal="left" vertical="center" wrapText="1"/>
    </xf>
    <xf numFmtId="0" fontId="0" fillId="0" borderId="71" xfId="0" applyBorder="1" applyAlignment="1">
      <alignment vertical="center" wrapText="1"/>
    </xf>
    <xf numFmtId="0" fontId="0" fillId="0" borderId="70" xfId="0" applyBorder="1" applyAlignment="1">
      <alignment vertical="center" wrapText="1"/>
    </xf>
    <xf numFmtId="0" fontId="7" fillId="0" borderId="52" xfId="1" applyFont="1" applyBorder="1" applyAlignment="1">
      <alignment vertical="center"/>
    </xf>
    <xf numFmtId="0" fontId="7" fillId="0" borderId="52" xfId="0" applyFont="1" applyBorder="1">
      <alignment vertical="center"/>
    </xf>
    <xf numFmtId="0" fontId="25" fillId="0" borderId="52" xfId="0" applyFont="1" applyBorder="1">
      <alignment vertical="center"/>
    </xf>
    <xf numFmtId="0" fontId="25" fillId="0" borderId="53" xfId="0" applyFont="1" applyBorder="1">
      <alignment vertical="center"/>
    </xf>
    <xf numFmtId="0" fontId="7" fillId="0" borderId="23" xfId="0" applyFont="1" applyBorder="1">
      <alignment vertical="center"/>
    </xf>
    <xf numFmtId="0" fontId="0" fillId="0" borderId="23" xfId="0" applyBorder="1">
      <alignment vertical="center"/>
    </xf>
    <xf numFmtId="0" fontId="0" fillId="0" borderId="41" xfId="0" applyBorder="1">
      <alignment vertical="center"/>
    </xf>
    <xf numFmtId="0" fontId="13" fillId="0" borderId="23" xfId="0" applyFont="1" applyBorder="1">
      <alignment vertical="center"/>
    </xf>
    <xf numFmtId="0" fontId="17" fillId="0" borderId="0" xfId="0" applyFont="1" applyAlignment="1">
      <alignment horizontal="left" vertical="center" shrinkToFit="1"/>
    </xf>
    <xf numFmtId="0" fontId="17" fillId="0" borderId="0" xfId="0" applyFont="1" applyAlignment="1">
      <alignment vertical="center" shrinkToFit="1"/>
    </xf>
    <xf numFmtId="0" fontId="1" fillId="0" borderId="0" xfId="1" applyAlignment="1">
      <alignment vertical="center" shrinkToFit="1"/>
    </xf>
    <xf numFmtId="0" fontId="0" fillId="0" borderId="0" xfId="0" applyAlignment="1">
      <alignment vertical="center" shrinkToFit="1"/>
    </xf>
    <xf numFmtId="0" fontId="1" fillId="0" borderId="0" xfId="1" applyAlignment="1">
      <alignment horizontal="left" vertical="center"/>
    </xf>
    <xf numFmtId="0" fontId="0" fillId="0" borderId="0" xfId="0" applyAlignment="1">
      <alignment horizontal="left" vertical="center"/>
    </xf>
    <xf numFmtId="0" fontId="7" fillId="0" borderId="0" xfId="1" applyFont="1" applyAlignment="1">
      <alignment vertical="center"/>
    </xf>
    <xf numFmtId="0" fontId="0" fillId="0" borderId="0" xfId="0">
      <alignment vertical="center"/>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8" fillId="0" borderId="45" xfId="0" applyFont="1" applyBorder="1" applyAlignment="1">
      <alignment vertical="center" wrapText="1"/>
    </xf>
    <xf numFmtId="0" fontId="27" fillId="0" borderId="0" xfId="0" applyFont="1" applyAlignment="1">
      <alignment vertical="center" wrapText="1"/>
    </xf>
    <xf numFmtId="0" fontId="27" fillId="0" borderId="61" xfId="0" applyFont="1" applyBorder="1" applyAlignment="1">
      <alignment vertical="center" wrapText="1"/>
    </xf>
    <xf numFmtId="0" fontId="18" fillId="0" borderId="62" xfId="0" applyFont="1" applyBorder="1" applyAlignment="1">
      <alignment vertical="center" wrapText="1"/>
    </xf>
    <xf numFmtId="0" fontId="18" fillId="0" borderId="63" xfId="0" applyFont="1" applyBorder="1" applyAlignment="1">
      <alignment vertical="center" wrapText="1"/>
    </xf>
    <xf numFmtId="0" fontId="27" fillId="0" borderId="63" xfId="0" applyFont="1" applyBorder="1" applyAlignment="1">
      <alignment vertical="center" wrapText="1"/>
    </xf>
    <xf numFmtId="0" fontId="27" fillId="0" borderId="64" xfId="0" applyFont="1" applyBorder="1" applyAlignment="1">
      <alignment vertical="center" wrapText="1"/>
    </xf>
    <xf numFmtId="0" fontId="7" fillId="0" borderId="19" xfId="1" applyFont="1" applyBorder="1" applyAlignment="1">
      <alignment vertical="center"/>
    </xf>
    <xf numFmtId="40" fontId="7" fillId="0" borderId="2" xfId="6" applyNumberFormat="1" applyFont="1" applyBorder="1" applyAlignment="1">
      <alignment vertical="center"/>
    </xf>
    <xf numFmtId="40" fontId="7" fillId="0" borderId="2" xfId="6" applyNumberFormat="1" applyFont="1" applyBorder="1">
      <alignment vertical="center"/>
    </xf>
    <xf numFmtId="40" fontId="13" fillId="0" borderId="7" xfId="6" applyNumberFormat="1" applyFont="1" applyBorder="1" applyAlignment="1">
      <alignment vertical="center"/>
    </xf>
    <xf numFmtId="40" fontId="13" fillId="0" borderId="9" xfId="6" applyNumberFormat="1" applyFont="1" applyBorder="1" applyAlignment="1">
      <alignment vertical="center"/>
    </xf>
    <xf numFmtId="0" fontId="25" fillId="0" borderId="9" xfId="0" applyFont="1" applyBorder="1" applyAlignment="1">
      <alignment horizontal="left" vertical="center" wrapText="1"/>
    </xf>
    <xf numFmtId="0" fontId="1" fillId="0" borderId="21" xfId="1" applyBorder="1" applyAlignment="1">
      <alignment horizontal="left" vertical="center"/>
    </xf>
    <xf numFmtId="0" fontId="8" fillId="0" borderId="0" xfId="1" applyFont="1" applyAlignment="1">
      <alignment vertical="center"/>
    </xf>
    <xf numFmtId="0" fontId="18" fillId="0" borderId="0" xfId="0" applyFont="1">
      <alignment vertical="center"/>
    </xf>
    <xf numFmtId="178" fontId="13" fillId="0" borderId="19" xfId="0" applyNumberFormat="1" applyFont="1" applyBorder="1" applyAlignment="1">
      <alignment horizontal="right" vertical="center" wrapText="1"/>
    </xf>
    <xf numFmtId="178" fontId="13" fillId="0" borderId="23" xfId="0" applyNumberFormat="1" applyFont="1" applyBorder="1" applyAlignment="1">
      <alignment horizontal="right" vertical="center"/>
    </xf>
    <xf numFmtId="178" fontId="13" fillId="0" borderId="20" xfId="0" applyNumberFormat="1" applyFont="1" applyBorder="1" applyAlignment="1">
      <alignment horizontal="right" vertical="center"/>
    </xf>
    <xf numFmtId="0" fontId="13" fillId="0" borderId="1" xfId="0" applyFont="1" applyBorder="1" applyAlignment="1">
      <alignment vertical="center" wrapText="1"/>
    </xf>
    <xf numFmtId="0" fontId="13" fillId="0" borderId="65" xfId="0" applyFont="1" applyBorder="1" applyAlignment="1">
      <alignment vertical="center" wrapText="1"/>
    </xf>
    <xf numFmtId="0" fontId="15" fillId="0" borderId="0" xfId="1" applyFont="1" applyAlignment="1">
      <alignment vertical="center" wrapText="1"/>
    </xf>
    <xf numFmtId="0" fontId="15" fillId="0" borderId="0" xfId="0" applyFont="1" applyAlignment="1">
      <alignmen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19" xfId="0" applyFont="1" applyBorder="1" applyAlignment="1">
      <alignment horizontal="left" vertical="center" wrapText="1"/>
    </xf>
    <xf numFmtId="0" fontId="13" fillId="0" borderId="23" xfId="0" applyFont="1" applyBorder="1" applyAlignment="1">
      <alignment horizontal="left" vertical="center" wrapText="1"/>
    </xf>
    <xf numFmtId="0" fontId="13" fillId="0" borderId="20" xfId="0" applyFont="1" applyBorder="1" applyAlignment="1">
      <alignment horizontal="left" vertical="center" wrapText="1"/>
    </xf>
    <xf numFmtId="0" fontId="13" fillId="0" borderId="0" xfId="1" applyFont="1" applyAlignment="1">
      <alignment vertical="center"/>
    </xf>
    <xf numFmtId="0" fontId="13" fillId="0" borderId="0" xfId="0" applyFont="1">
      <alignment vertical="center"/>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8" xfId="0" applyFont="1" applyBorder="1" applyAlignment="1">
      <alignment horizontal="left" vertical="center"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7" xfId="1" applyFont="1" applyBorder="1" applyAlignment="1">
      <alignment vertical="center" wrapText="1"/>
    </xf>
    <xf numFmtId="0" fontId="12" fillId="0" borderId="8" xfId="0" applyFont="1" applyBorder="1" applyAlignment="1">
      <alignment vertical="center" wrapText="1"/>
    </xf>
    <xf numFmtId="0" fontId="12" fillId="0" borderId="30"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30" xfId="0" applyFont="1" applyBorder="1" applyAlignment="1">
      <alignment vertical="center" wrapText="1"/>
    </xf>
    <xf numFmtId="0" fontId="20" fillId="0" borderId="0" xfId="1" applyFont="1" applyAlignment="1">
      <alignment horizontal="center" vertical="center" wrapText="1"/>
    </xf>
    <xf numFmtId="0" fontId="21" fillId="0" borderId="0" xfId="0" applyFont="1" applyAlignment="1">
      <alignment horizontal="center" vertical="center"/>
    </xf>
    <xf numFmtId="0" fontId="7" fillId="7" borderId="3" xfId="1" applyFont="1" applyFill="1" applyBorder="1" applyAlignment="1">
      <alignment horizontal="left" vertical="center" wrapText="1"/>
    </xf>
    <xf numFmtId="0" fontId="13" fillId="7" borderId="3" xfId="0" applyFont="1" applyFill="1" applyBorder="1" applyAlignment="1">
      <alignment horizontal="left" vertical="center" wrapText="1"/>
    </xf>
    <xf numFmtId="14" fontId="13" fillId="0" borderId="12" xfId="0" applyNumberFormat="1" applyFont="1" applyBorder="1" applyAlignment="1">
      <alignment horizontal="left" vertical="center" wrapText="1"/>
    </xf>
    <xf numFmtId="14" fontId="13" fillId="0" borderId="16" xfId="0" applyNumberFormat="1" applyFont="1" applyBorder="1" applyAlignment="1">
      <alignment horizontal="left" vertical="center" wrapText="1"/>
    </xf>
    <xf numFmtId="14" fontId="13" fillId="0" borderId="18" xfId="0" applyNumberFormat="1" applyFont="1" applyBorder="1" applyAlignment="1">
      <alignment horizontal="left" vertical="center" wrapText="1"/>
    </xf>
    <xf numFmtId="0" fontId="13" fillId="0" borderId="2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7" xfId="0" applyFont="1" applyBorder="1" applyAlignment="1">
      <alignment vertical="center" wrapText="1"/>
    </xf>
    <xf numFmtId="0" fontId="0" fillId="0" borderId="24" xfId="0" applyBorder="1" applyAlignment="1">
      <alignment vertical="center" wrapText="1"/>
    </xf>
    <xf numFmtId="0" fontId="0" fillId="0" borderId="74" xfId="0" applyBorder="1" applyAlignment="1">
      <alignment vertical="center" wrapText="1"/>
    </xf>
    <xf numFmtId="0" fontId="13" fillId="0" borderId="29" xfId="0" applyFont="1" applyBorder="1" applyAlignment="1">
      <alignment vertical="center" wrapText="1"/>
    </xf>
    <xf numFmtId="0" fontId="0" fillId="0" borderId="8" xfId="0" applyBorder="1" applyAlignment="1">
      <alignment vertical="center" wrapText="1"/>
    </xf>
    <xf numFmtId="0" fontId="0" fillId="0" borderId="75" xfId="0" applyBorder="1" applyAlignment="1">
      <alignment vertical="center" wrapText="1"/>
    </xf>
    <xf numFmtId="0" fontId="13" fillId="0" borderId="69" xfId="0" applyFont="1" applyBorder="1" applyAlignment="1">
      <alignment vertical="center" shrinkToFit="1"/>
    </xf>
    <xf numFmtId="0" fontId="0" fillId="0" borderId="1" xfId="0" applyBorder="1" applyAlignment="1">
      <alignment vertical="center" shrinkToFit="1"/>
    </xf>
    <xf numFmtId="0" fontId="0" fillId="0" borderId="73" xfId="0" applyBorder="1" applyAlignment="1">
      <alignment vertical="center" shrinkToFit="1"/>
    </xf>
    <xf numFmtId="0" fontId="18" fillId="0" borderId="5" xfId="0" applyFont="1" applyBorder="1" applyAlignment="1">
      <alignment vertical="center" wrapText="1"/>
    </xf>
    <xf numFmtId="0" fontId="27" fillId="0" borderId="1" xfId="0" applyFont="1" applyBorder="1" applyAlignment="1">
      <alignment vertical="center" wrapText="1"/>
    </xf>
    <xf numFmtId="0" fontId="27" fillId="0" borderId="65" xfId="0" applyFont="1" applyBorder="1" applyAlignment="1">
      <alignment vertical="center" wrapText="1"/>
    </xf>
    <xf numFmtId="0" fontId="27" fillId="0" borderId="17" xfId="0" applyFont="1" applyBorder="1" applyAlignment="1">
      <alignment vertical="center" wrapText="1"/>
    </xf>
    <xf numFmtId="0" fontId="27" fillId="0" borderId="49" xfId="0" applyFont="1" applyBorder="1" applyAlignment="1">
      <alignment vertical="center" wrapText="1"/>
    </xf>
    <xf numFmtId="0" fontId="27" fillId="0" borderId="10" xfId="0" applyFont="1" applyBorder="1" applyAlignment="1">
      <alignment vertical="center" wrapText="1"/>
    </xf>
    <xf numFmtId="0" fontId="27" fillId="0" borderId="21" xfId="0" applyFont="1" applyBorder="1" applyAlignment="1">
      <alignment vertical="center" wrapText="1"/>
    </xf>
    <xf numFmtId="0" fontId="13" fillId="0" borderId="92" xfId="1" applyFont="1" applyBorder="1" applyAlignment="1">
      <alignment horizontal="left" vertical="center" wrapText="1"/>
    </xf>
    <xf numFmtId="0" fontId="13" fillId="0" borderId="93" xfId="1" applyFont="1" applyBorder="1" applyAlignment="1">
      <alignment horizontal="left" vertical="center" wrapText="1"/>
    </xf>
    <xf numFmtId="0" fontId="13" fillId="0" borderId="76" xfId="1" applyFont="1" applyBorder="1" applyAlignment="1">
      <alignment horizontal="left" vertical="center" wrapText="1"/>
    </xf>
    <xf numFmtId="0" fontId="13" fillId="0" borderId="89"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65" xfId="1" applyFont="1" applyBorder="1" applyAlignment="1">
      <alignment horizontal="left" vertical="center" wrapText="1"/>
    </xf>
    <xf numFmtId="0" fontId="13" fillId="0" borderId="31" xfId="1" applyFont="1" applyBorder="1" applyAlignment="1">
      <alignment horizontal="left" vertical="center" wrapText="1" shrinkToFit="1"/>
    </xf>
    <xf numFmtId="0" fontId="13" fillId="0" borderId="32" xfId="1" applyFont="1" applyBorder="1" applyAlignment="1">
      <alignment horizontal="left" vertical="center" wrapText="1" shrinkToFit="1"/>
    </xf>
    <xf numFmtId="0" fontId="13" fillId="0" borderId="44" xfId="1" applyFont="1" applyBorder="1" applyAlignment="1">
      <alignment horizontal="left" vertical="center" wrapText="1" shrinkToFit="1"/>
    </xf>
    <xf numFmtId="0" fontId="13" fillId="0" borderId="7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7" xfId="0" applyFont="1" applyBorder="1" applyAlignment="1">
      <alignment horizontal="center" vertical="center" wrapText="1"/>
    </xf>
    <xf numFmtId="40" fontId="7" fillId="0" borderId="12" xfId="6" applyNumberFormat="1" applyFont="1" applyBorder="1" applyAlignment="1">
      <alignment vertical="center"/>
    </xf>
    <xf numFmtId="40" fontId="7" fillId="0" borderId="16" xfId="6" applyNumberFormat="1" applyFont="1" applyBorder="1">
      <alignment vertical="center"/>
    </xf>
    <xf numFmtId="40" fontId="7" fillId="0" borderId="52" xfId="6" applyNumberFormat="1" applyFont="1" applyBorder="1" applyAlignment="1">
      <alignment vertical="center"/>
    </xf>
    <xf numFmtId="40" fontId="7" fillId="0" borderId="52" xfId="6" applyNumberFormat="1" applyFont="1" applyBorder="1">
      <alignment vertical="center"/>
    </xf>
    <xf numFmtId="40" fontId="7" fillId="0" borderId="16" xfId="6" applyNumberFormat="1" applyFont="1" applyBorder="1" applyAlignment="1">
      <alignment vertical="center"/>
    </xf>
    <xf numFmtId="0" fontId="7" fillId="0" borderId="7" xfId="1" applyFont="1" applyBorder="1" applyAlignment="1">
      <alignment horizontal="left" vertical="center" shrinkToFit="1"/>
    </xf>
    <xf numFmtId="0" fontId="25" fillId="0" borderId="8" xfId="0" applyFont="1" applyBorder="1" applyAlignment="1">
      <alignment horizontal="left" vertical="center" shrinkToFit="1"/>
    </xf>
    <xf numFmtId="0" fontId="25" fillId="0" borderId="9" xfId="0" applyFont="1" applyBorder="1" applyAlignment="1">
      <alignment horizontal="left" vertical="center" shrinkToFit="1"/>
    </xf>
    <xf numFmtId="0" fontId="7" fillId="0" borderId="41" xfId="1" applyFont="1" applyBorder="1" applyAlignment="1">
      <alignment vertical="center"/>
    </xf>
    <xf numFmtId="0" fontId="25" fillId="0" borderId="32" xfId="0" applyFont="1" applyBorder="1">
      <alignment vertical="center"/>
    </xf>
    <xf numFmtId="0" fontId="25" fillId="0" borderId="57" xfId="0" applyFont="1" applyBorder="1">
      <alignment vertical="center"/>
    </xf>
    <xf numFmtId="0" fontId="7" fillId="0" borderId="41" xfId="1" applyFont="1" applyBorder="1" applyAlignment="1">
      <alignment vertical="center" shrinkToFit="1"/>
    </xf>
    <xf numFmtId="0" fontId="25" fillId="0" borderId="32" xfId="0" applyFont="1" applyBorder="1" applyAlignment="1">
      <alignment vertical="center" shrinkToFit="1"/>
    </xf>
    <xf numFmtId="0" fontId="25" fillId="0" borderId="57" xfId="0" applyFont="1" applyBorder="1" applyAlignment="1">
      <alignment vertical="center" shrinkToFit="1"/>
    </xf>
    <xf numFmtId="0" fontId="7" fillId="0" borderId="12" xfId="0" applyFont="1" applyBorder="1" applyAlignment="1">
      <alignment horizontal="lef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40" fontId="7" fillId="0" borderId="23" xfId="6" applyNumberFormat="1" applyFont="1" applyBorder="1" applyAlignment="1">
      <alignment vertical="center"/>
    </xf>
    <xf numFmtId="40" fontId="25" fillId="0" borderId="23" xfId="6" applyNumberFormat="1" applyFont="1" applyBorder="1">
      <alignment vertical="center"/>
    </xf>
    <xf numFmtId="0" fontId="9" fillId="0" borderId="0" xfId="1" applyFont="1" applyAlignment="1">
      <alignment horizontal="center" vertical="center"/>
    </xf>
    <xf numFmtId="0" fontId="16" fillId="0" borderId="0" xfId="0" applyFont="1" applyAlignment="1">
      <alignment horizontal="center" vertical="center"/>
    </xf>
    <xf numFmtId="177" fontId="13" fillId="0" borderId="23" xfId="6" applyNumberFormat="1" applyFont="1" applyBorder="1">
      <alignment vertical="center"/>
    </xf>
    <xf numFmtId="177" fontId="0" fillId="0" borderId="23" xfId="6" applyNumberFormat="1" applyFont="1" applyBorder="1">
      <alignment vertical="center"/>
    </xf>
    <xf numFmtId="177" fontId="0" fillId="0" borderId="41" xfId="6" applyNumberFormat="1" applyFont="1" applyBorder="1">
      <alignment vertical="center"/>
    </xf>
    <xf numFmtId="0" fontId="1" fillId="0" borderId="0" xfId="0" applyFont="1" applyAlignment="1">
      <alignment horizontal="left" vertical="center"/>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62" xfId="1" applyFont="1" applyBorder="1" applyAlignment="1">
      <alignment vertical="center" wrapText="1"/>
    </xf>
    <xf numFmtId="0" fontId="25" fillId="0" borderId="63" xfId="0" applyFont="1" applyBorder="1" applyAlignment="1">
      <alignment vertical="center" wrapText="1"/>
    </xf>
    <xf numFmtId="0" fontId="25" fillId="0" borderId="64" xfId="0" applyFont="1" applyBorder="1" applyAlignment="1">
      <alignment vertical="center" wrapText="1"/>
    </xf>
    <xf numFmtId="0" fontId="7" fillId="0" borderId="45" xfId="1" applyFont="1" applyBorder="1" applyAlignment="1">
      <alignment vertical="center" wrapText="1"/>
    </xf>
    <xf numFmtId="0" fontId="7" fillId="0" borderId="0" xfId="0" applyFont="1" applyAlignment="1">
      <alignment vertical="center" wrapText="1"/>
    </xf>
    <xf numFmtId="0" fontId="7" fillId="0" borderId="61" xfId="0" applyFont="1" applyBorder="1" applyAlignment="1">
      <alignment vertical="center" wrapText="1"/>
    </xf>
    <xf numFmtId="0" fontId="7" fillId="0" borderId="45" xfId="0" applyFont="1" applyBorder="1" applyAlignment="1">
      <alignment vertical="center" wrapText="1"/>
    </xf>
    <xf numFmtId="40" fontId="7" fillId="0" borderId="13" xfId="6" applyNumberFormat="1" applyFont="1" applyBorder="1">
      <alignment vertical="center"/>
    </xf>
    <xf numFmtId="40" fontId="7" fillId="0" borderId="29" xfId="6" applyNumberFormat="1" applyFont="1" applyBorder="1">
      <alignment vertical="center"/>
    </xf>
    <xf numFmtId="40" fontId="25" fillId="0" borderId="9" xfId="6" applyNumberFormat="1" applyFont="1" applyBorder="1">
      <alignment vertical="center"/>
    </xf>
    <xf numFmtId="40" fontId="7" fillId="0" borderId="7" xfId="6" applyNumberFormat="1" applyFont="1" applyBorder="1" applyAlignment="1">
      <alignment vertical="center"/>
    </xf>
    <xf numFmtId="40" fontId="13" fillId="0" borderId="2" xfId="6" applyNumberFormat="1" applyFont="1" applyBorder="1" applyAlignment="1">
      <alignment vertical="center" wrapText="1"/>
    </xf>
    <xf numFmtId="0" fontId="13" fillId="0" borderId="2" xfId="0" applyFont="1" applyBorder="1" applyAlignment="1">
      <alignment horizontal="center" vertical="center" wrapText="1"/>
    </xf>
    <xf numFmtId="40" fontId="7" fillId="0" borderId="13" xfId="6" applyNumberFormat="1" applyFont="1" applyBorder="1" applyAlignment="1">
      <alignment vertical="center"/>
    </xf>
    <xf numFmtId="0" fontId="0" fillId="0" borderId="23" xfId="0" applyBorder="1" applyAlignment="1">
      <alignment vertical="center" wrapText="1"/>
    </xf>
    <xf numFmtId="0" fontId="7" fillId="0" borderId="23" xfId="0" applyFont="1" applyBorder="1" applyAlignment="1">
      <alignment vertical="center" wrapText="1"/>
    </xf>
    <xf numFmtId="0" fontId="7" fillId="0" borderId="23" xfId="1" applyFont="1" applyBorder="1" applyAlignment="1">
      <alignment vertical="center" wrapText="1"/>
    </xf>
    <xf numFmtId="0" fontId="13" fillId="0" borderId="23" xfId="0" applyFont="1" applyBorder="1" applyAlignment="1">
      <alignment vertical="center" wrapText="1"/>
    </xf>
    <xf numFmtId="0" fontId="8" fillId="0" borderId="45" xfId="1"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45" xfId="0" applyFont="1" applyBorder="1" applyAlignment="1">
      <alignment vertical="center" wrapText="1"/>
    </xf>
    <xf numFmtId="0" fontId="37" fillId="0" borderId="0" xfId="0" applyFont="1" applyAlignment="1">
      <alignment vertical="center" wrapText="1"/>
    </xf>
    <xf numFmtId="0" fontId="37" fillId="0" borderId="61" xfId="0" applyFont="1" applyBorder="1" applyAlignment="1">
      <alignment vertical="center" wrapText="1"/>
    </xf>
    <xf numFmtId="0" fontId="8" fillId="0" borderId="62" xfId="1" applyFont="1" applyBorder="1" applyAlignment="1">
      <alignment vertical="center" wrapText="1"/>
    </xf>
    <xf numFmtId="0" fontId="37" fillId="0" borderId="63" xfId="0" applyFont="1" applyBorder="1" applyAlignment="1">
      <alignment vertical="center" wrapText="1"/>
    </xf>
    <xf numFmtId="0" fontId="37" fillId="0" borderId="64" xfId="0" applyFont="1" applyBorder="1" applyAlignment="1">
      <alignment vertical="center" wrapText="1"/>
    </xf>
    <xf numFmtId="0" fontId="8" fillId="7" borderId="1" xfId="0" applyFont="1" applyFill="1" applyBorder="1" applyAlignment="1">
      <alignment vertical="center" wrapText="1"/>
    </xf>
    <xf numFmtId="0" fontId="8" fillId="7" borderId="0" xfId="0" applyFont="1" applyFill="1" applyAlignment="1">
      <alignment vertical="center" wrapText="1"/>
    </xf>
    <xf numFmtId="40" fontId="7" fillId="0" borderId="19" xfId="6" applyNumberFormat="1" applyFont="1" applyBorder="1">
      <alignment vertical="center"/>
    </xf>
    <xf numFmtId="40" fontId="0" fillId="0" borderId="23" xfId="6" applyNumberFormat="1" applyFont="1" applyBorder="1">
      <alignment vertical="center"/>
    </xf>
    <xf numFmtId="40" fontId="7" fillId="0" borderId="23" xfId="6" applyNumberFormat="1" applyFont="1" applyBorder="1" applyAlignment="1">
      <alignment vertical="center" wrapText="1"/>
    </xf>
    <xf numFmtId="40" fontId="0" fillId="0" borderId="23" xfId="6" applyNumberFormat="1" applyFont="1" applyBorder="1" applyAlignment="1">
      <alignment vertical="center" wrapText="1"/>
    </xf>
    <xf numFmtId="40" fontId="13" fillId="0" borderId="23" xfId="6" applyNumberFormat="1" applyFont="1" applyBorder="1" applyAlignment="1">
      <alignment vertical="center" wrapText="1"/>
    </xf>
    <xf numFmtId="40" fontId="0" fillId="0" borderId="16" xfId="6" applyNumberFormat="1" applyFont="1" applyBorder="1">
      <alignment vertical="center"/>
    </xf>
    <xf numFmtId="40" fontId="7" fillId="0" borderId="16" xfId="6" applyNumberFormat="1" applyFont="1" applyBorder="1" applyAlignment="1">
      <alignment vertical="center" wrapText="1"/>
    </xf>
    <xf numFmtId="40" fontId="0" fillId="0" borderId="16" xfId="6" applyNumberFormat="1" applyFont="1" applyBorder="1" applyAlignment="1">
      <alignment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40" fontId="0" fillId="0" borderId="2" xfId="6" applyNumberFormat="1" applyFont="1" applyBorder="1">
      <alignment vertical="center"/>
    </xf>
    <xf numFmtId="40" fontId="7" fillId="0" borderId="2" xfId="6" applyNumberFormat="1" applyFont="1" applyBorder="1" applyAlignment="1">
      <alignment vertical="center" wrapText="1"/>
    </xf>
    <xf numFmtId="40" fontId="0" fillId="0" borderId="2" xfId="6" applyNumberFormat="1" applyFont="1" applyBorder="1" applyAlignment="1">
      <alignment vertical="center" wrapText="1"/>
    </xf>
    <xf numFmtId="0" fontId="13" fillId="0" borderId="8" xfId="0" applyFont="1" applyBorder="1" applyAlignment="1">
      <alignment horizontal="left" vertical="center" wrapText="1"/>
    </xf>
    <xf numFmtId="0" fontId="13" fillId="0" borderId="30" xfId="0" applyFont="1" applyBorder="1" applyAlignment="1">
      <alignment horizontal="left" vertical="center" wrapText="1"/>
    </xf>
    <xf numFmtId="0" fontId="13" fillId="0" borderId="29" xfId="1" applyFont="1" applyBorder="1" applyAlignment="1">
      <alignment horizontal="right" vertical="center"/>
    </xf>
    <xf numFmtId="0" fontId="13" fillId="0" borderId="8" xfId="1" applyFont="1" applyBorder="1" applyAlignment="1">
      <alignment horizontal="right" vertical="center"/>
    </xf>
    <xf numFmtId="0" fontId="13" fillId="0" borderId="30" xfId="1" applyFont="1" applyBorder="1" applyAlignment="1">
      <alignment horizontal="right" vertical="center"/>
    </xf>
    <xf numFmtId="0" fontId="7" fillId="7" borderId="35" xfId="0" applyFont="1" applyFill="1" applyBorder="1" applyAlignment="1">
      <alignment horizontal="left" vertical="center" wrapText="1"/>
    </xf>
    <xf numFmtId="0" fontId="7" fillId="7" borderId="36" xfId="0" applyFont="1" applyFill="1" applyBorder="1" applyAlignment="1">
      <alignment horizontal="left" vertical="center" wrapText="1"/>
    </xf>
    <xf numFmtId="0" fontId="7" fillId="7" borderId="51" xfId="0" applyFont="1" applyFill="1" applyBorder="1" applyAlignment="1">
      <alignment horizontal="left" vertical="center" wrapText="1"/>
    </xf>
    <xf numFmtId="0" fontId="25" fillId="0" borderId="2" xfId="0" applyFont="1" applyBorder="1">
      <alignment vertical="center"/>
    </xf>
    <xf numFmtId="0" fontId="25" fillId="0" borderId="7" xfId="0" applyFont="1" applyBorder="1">
      <alignment vertical="center"/>
    </xf>
    <xf numFmtId="0" fontId="25" fillId="0" borderId="2" xfId="0" applyFont="1" applyBorder="1" applyAlignment="1">
      <alignment vertical="center" wrapText="1"/>
    </xf>
    <xf numFmtId="0" fontId="25" fillId="0" borderId="7" xfId="0" applyFont="1" applyBorder="1" applyAlignment="1">
      <alignment vertical="center" wrapText="1"/>
    </xf>
    <xf numFmtId="0" fontId="8" fillId="0" borderId="2" xfId="0" applyFont="1" applyBorder="1">
      <alignment vertical="center"/>
    </xf>
    <xf numFmtId="0" fontId="25" fillId="0" borderId="8" xfId="0" applyFont="1" applyBorder="1">
      <alignment vertical="center"/>
    </xf>
    <xf numFmtId="0" fontId="8" fillId="0" borderId="1" xfId="0" applyFont="1" applyBorder="1" applyAlignment="1">
      <alignment vertical="center" wrapText="1"/>
    </xf>
    <xf numFmtId="0" fontId="8" fillId="0" borderId="58" xfId="0" applyFont="1" applyBorder="1" applyAlignment="1">
      <alignment vertical="center" wrapText="1" shrinkToFit="1"/>
    </xf>
    <xf numFmtId="0" fontId="8" fillId="0" borderId="59" xfId="0" applyFont="1" applyBorder="1" applyAlignment="1">
      <alignment vertical="center" wrapText="1" shrinkToFit="1"/>
    </xf>
    <xf numFmtId="0" fontId="8" fillId="0" borderId="60" xfId="0" applyFont="1" applyBorder="1" applyAlignment="1">
      <alignment vertical="center" wrapText="1" shrinkToFit="1"/>
    </xf>
    <xf numFmtId="0" fontId="7" fillId="0" borderId="19" xfId="0" applyFont="1" applyBorder="1" applyAlignment="1">
      <alignment horizontal="left" vertical="center" wrapText="1"/>
    </xf>
    <xf numFmtId="0" fontId="7" fillId="0" borderId="20" xfId="0" applyFont="1" applyBorder="1" applyAlignment="1">
      <alignment vertical="center" wrapText="1"/>
    </xf>
    <xf numFmtId="0" fontId="25" fillId="0" borderId="76" xfId="0" applyFont="1" applyBorder="1">
      <alignment vertical="center"/>
    </xf>
    <xf numFmtId="179" fontId="7" fillId="0" borderId="23" xfId="0" applyNumberFormat="1" applyFont="1" applyBorder="1">
      <alignment vertical="center"/>
    </xf>
    <xf numFmtId="179" fontId="25" fillId="0" borderId="23" xfId="0" applyNumberFormat="1" applyFont="1" applyBorder="1">
      <alignment vertical="center"/>
    </xf>
    <xf numFmtId="179" fontId="25" fillId="0" borderId="20" xfId="0" applyNumberFormat="1" applyFont="1" applyBorder="1">
      <alignment vertical="center"/>
    </xf>
    <xf numFmtId="0" fontId="18" fillId="0" borderId="5" xfId="0" applyFont="1" applyBorder="1" applyAlignment="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68" xfId="0" applyBorder="1" applyAlignment="1">
      <alignment vertical="top" wrapText="1"/>
    </xf>
    <xf numFmtId="0" fontId="0" fillId="0" borderId="83" xfId="0" applyBorder="1" applyAlignment="1">
      <alignment vertical="top" wrapText="1"/>
    </xf>
    <xf numFmtId="0" fontId="0" fillId="0" borderId="2" xfId="0" applyBorder="1" applyAlignment="1">
      <alignment horizontal="center" vertical="center"/>
    </xf>
    <xf numFmtId="0" fontId="0" fillId="0" borderId="14" xfId="0" applyBorder="1" applyAlignment="1">
      <alignment horizontal="center" vertical="center"/>
    </xf>
    <xf numFmtId="0" fontId="13" fillId="0" borderId="29" xfId="0" applyFont="1" applyBorder="1" applyAlignment="1">
      <alignment horizontal="right" vertical="center"/>
    </xf>
    <xf numFmtId="0" fontId="13" fillId="0" borderId="8" xfId="0" applyFont="1" applyBorder="1" applyAlignment="1">
      <alignment horizontal="right" vertical="center"/>
    </xf>
    <xf numFmtId="0" fontId="13" fillId="0" borderId="30" xfId="0" applyFont="1" applyBorder="1" applyAlignment="1">
      <alignment horizontal="right" vertical="center"/>
    </xf>
    <xf numFmtId="0" fontId="13" fillId="0" borderId="13" xfId="0" applyFont="1" applyBorder="1" applyAlignment="1">
      <alignment horizontal="center" vertical="center"/>
    </xf>
    <xf numFmtId="0" fontId="13" fillId="0" borderId="7" xfId="0" applyFont="1" applyBorder="1" applyAlignment="1">
      <alignment vertical="center" shrinkToFit="1"/>
    </xf>
    <xf numFmtId="0" fontId="0" fillId="0" borderId="8" xfId="0" applyBorder="1" applyAlignment="1">
      <alignment vertical="center" shrinkToFit="1"/>
    </xf>
    <xf numFmtId="0" fontId="13" fillId="0" borderId="7" xfId="0" applyFont="1" applyBorder="1" applyAlignment="1">
      <alignment vertical="center" wrapText="1" shrinkToFit="1"/>
    </xf>
    <xf numFmtId="0" fontId="18" fillId="0" borderId="107" xfId="0" applyFont="1" applyBorder="1" applyAlignment="1">
      <alignment horizontal="left" vertical="center" wrapText="1"/>
    </xf>
    <xf numFmtId="0" fontId="18" fillId="0" borderId="108" xfId="0" applyFont="1" applyBorder="1" applyAlignment="1">
      <alignment horizontal="left" vertical="center" wrapText="1"/>
    </xf>
    <xf numFmtId="0" fontId="18" fillId="0" borderId="109" xfId="0" applyFont="1" applyBorder="1" applyAlignment="1">
      <alignment horizontal="left" vertical="center" wrapText="1"/>
    </xf>
    <xf numFmtId="0" fontId="7" fillId="0" borderId="25" xfId="1" applyFont="1" applyBorder="1" applyAlignment="1">
      <alignment horizontal="left" vertical="center" shrinkToFit="1"/>
    </xf>
    <xf numFmtId="0" fontId="7" fillId="0" borderId="2" xfId="0" applyFont="1" applyBorder="1" applyAlignment="1">
      <alignment horizontal="left" vertical="center" shrinkToFit="1"/>
    </xf>
    <xf numFmtId="0" fontId="7" fillId="0" borderId="7" xfId="0" applyFont="1" applyBorder="1" applyAlignment="1">
      <alignment horizontal="left" vertical="center" shrinkToFit="1"/>
    </xf>
    <xf numFmtId="0" fontId="13" fillId="7" borderId="17" xfId="0" applyFont="1" applyFill="1" applyBorder="1" applyAlignment="1">
      <alignment horizontal="left" vertical="top" wrapText="1"/>
    </xf>
    <xf numFmtId="0" fontId="0" fillId="7" borderId="0" xfId="0" applyFill="1" applyAlignment="1">
      <alignment horizontal="left" vertical="top" wrapText="1"/>
    </xf>
    <xf numFmtId="0" fontId="0" fillId="7" borderId="15" xfId="0" applyFill="1" applyBorder="1" applyAlignment="1">
      <alignment horizontal="left" vertical="top" wrapText="1"/>
    </xf>
    <xf numFmtId="0" fontId="0" fillId="7" borderId="17" xfId="0" applyFill="1" applyBorder="1" applyAlignment="1">
      <alignment horizontal="left" vertical="top" wrapText="1"/>
    </xf>
    <xf numFmtId="0" fontId="0" fillId="7" borderId="68" xfId="0" applyFill="1" applyBorder="1" applyAlignment="1">
      <alignment horizontal="left" vertical="top" wrapText="1"/>
    </xf>
    <xf numFmtId="0" fontId="0" fillId="7" borderId="36" xfId="0" applyFill="1" applyBorder="1" applyAlignment="1">
      <alignment horizontal="left" vertical="top" wrapText="1"/>
    </xf>
    <xf numFmtId="0" fontId="0" fillId="7" borderId="83" xfId="0" applyFill="1" applyBorder="1" applyAlignment="1">
      <alignment horizontal="left" vertical="top" wrapText="1"/>
    </xf>
    <xf numFmtId="0" fontId="0" fillId="0" borderId="11" xfId="0" applyBorder="1" applyAlignment="1">
      <alignment vertical="top" wrapText="1"/>
    </xf>
    <xf numFmtId="0" fontId="8" fillId="0" borderId="5" xfId="1" applyFont="1" applyBorder="1" applyAlignment="1">
      <alignment vertical="top" wrapText="1"/>
    </xf>
    <xf numFmtId="0" fontId="0" fillId="0" borderId="11" xfId="0" applyBorder="1" applyAlignment="1">
      <alignment horizontal="left" vertical="top" wrapText="1"/>
    </xf>
    <xf numFmtId="0" fontId="0" fillId="0" borderId="9" xfId="0" applyBorder="1" applyAlignment="1">
      <alignment vertical="center" shrinkToFit="1"/>
    </xf>
    <xf numFmtId="0" fontId="7" fillId="0" borderId="5" xfId="1" applyFont="1" applyBorder="1" applyAlignment="1">
      <alignment vertical="top"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13" fillId="0" borderId="6" xfId="0" applyFont="1" applyBorder="1" applyAlignment="1">
      <alignment vertical="top" wrapText="1"/>
    </xf>
    <xf numFmtId="0" fontId="13" fillId="0" borderId="15" xfId="0" applyFont="1" applyBorder="1" applyAlignment="1">
      <alignment vertical="top" wrapText="1"/>
    </xf>
    <xf numFmtId="0" fontId="0" fillId="0" borderId="30" xfId="0" applyBorder="1" applyAlignment="1">
      <alignment vertical="center" wrapText="1"/>
    </xf>
    <xf numFmtId="0" fontId="13" fillId="0" borderId="29" xfId="0" applyFont="1" applyBorder="1" applyAlignment="1">
      <alignment horizontal="left" vertical="center"/>
    </xf>
    <xf numFmtId="0" fontId="13" fillId="0" borderId="8" xfId="0" applyFont="1" applyBorder="1" applyAlignment="1">
      <alignment horizontal="left" vertical="center"/>
    </xf>
    <xf numFmtId="0" fontId="13" fillId="0" borderId="30" xfId="0" applyFont="1" applyBorder="1" applyAlignment="1">
      <alignment horizontal="left" vertical="center"/>
    </xf>
    <xf numFmtId="0" fontId="0" fillId="0" borderId="8" xfId="0" applyBorder="1">
      <alignment vertical="center"/>
    </xf>
    <xf numFmtId="0" fontId="20" fillId="0" borderId="0" xfId="1" applyFont="1" applyAlignment="1">
      <alignment horizontal="center" vertical="center"/>
    </xf>
    <xf numFmtId="0" fontId="13" fillId="0" borderId="2" xfId="1" applyFont="1" applyBorder="1" applyAlignment="1">
      <alignment vertical="center"/>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13" fillId="0" borderId="12" xfId="0" applyFont="1" applyBorder="1" applyAlignment="1">
      <alignment horizontal="center" vertical="center"/>
    </xf>
    <xf numFmtId="0" fontId="0" fillId="0" borderId="16" xfId="0" applyBorder="1" applyAlignment="1">
      <alignment horizontal="center" vertical="center"/>
    </xf>
    <xf numFmtId="0" fontId="13" fillId="0" borderId="16" xfId="0" applyFont="1" applyBorder="1" applyAlignment="1">
      <alignment horizontal="center" vertical="center"/>
    </xf>
    <xf numFmtId="0" fontId="0" fillId="0" borderId="18" xfId="0" applyBorder="1" applyAlignment="1">
      <alignment horizontal="center" vertical="center"/>
    </xf>
    <xf numFmtId="0" fontId="0" fillId="0" borderId="2" xfId="0" applyBorder="1">
      <alignment vertical="center"/>
    </xf>
    <xf numFmtId="0" fontId="0" fillId="0" borderId="21" xfId="0" applyBorder="1">
      <alignment vertical="center"/>
    </xf>
    <xf numFmtId="0" fontId="0" fillId="0" borderId="11" xfId="0" applyBorder="1">
      <alignment vertical="center"/>
    </xf>
    <xf numFmtId="0" fontId="0" fillId="0" borderId="1" xfId="0" applyBorder="1" applyAlignment="1">
      <alignment vertical="center" wrapText="1"/>
    </xf>
    <xf numFmtId="0" fontId="13" fillId="0" borderId="31" xfId="0" applyFont="1" applyBorder="1" applyAlignment="1">
      <alignment horizontal="right" vertical="center"/>
    </xf>
    <xf numFmtId="0" fontId="13" fillId="0" borderId="32" xfId="0" applyFont="1" applyBorder="1" applyAlignment="1">
      <alignment horizontal="right" vertical="center"/>
    </xf>
    <xf numFmtId="0" fontId="13" fillId="0" borderId="57" xfId="0" applyFon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1" fillId="0" borderId="0" xfId="1" applyAlignment="1">
      <alignment horizontal="left" vertical="center" shrinkToFit="1"/>
    </xf>
    <xf numFmtId="0" fontId="15" fillId="0" borderId="0" xfId="0" applyFont="1" applyAlignment="1">
      <alignment horizontal="left" vertical="center" shrinkToFit="1"/>
    </xf>
    <xf numFmtId="40" fontId="7" fillId="0" borderId="9" xfId="6" applyNumberFormat="1" applyFont="1" applyBorder="1" applyAlignment="1">
      <alignment vertical="center"/>
    </xf>
    <xf numFmtId="0" fontId="25" fillId="0" borderId="30" xfId="0" applyFont="1" applyBorder="1">
      <alignment vertical="center"/>
    </xf>
    <xf numFmtId="177" fontId="7" fillId="0" borderId="23" xfId="6" applyNumberFormat="1" applyFont="1" applyBorder="1">
      <alignment vertical="center"/>
    </xf>
    <xf numFmtId="177" fontId="25" fillId="0" borderId="23" xfId="6" applyNumberFormat="1" applyFont="1" applyBorder="1">
      <alignment vertical="center"/>
    </xf>
    <xf numFmtId="177" fontId="25" fillId="0" borderId="20" xfId="6" applyNumberFormat="1" applyFont="1" applyBorder="1">
      <alignment vertical="center"/>
    </xf>
    <xf numFmtId="0" fontId="8" fillId="0" borderId="58" xfId="0" applyFont="1" applyBorder="1" applyAlignment="1">
      <alignment vertical="center" wrapText="1"/>
    </xf>
    <xf numFmtId="0" fontId="8" fillId="0" borderId="59" xfId="0" applyFont="1" applyBorder="1" applyAlignment="1">
      <alignment vertical="center" wrapText="1"/>
    </xf>
    <xf numFmtId="0" fontId="8" fillId="0" borderId="60" xfId="0" applyFont="1" applyBorder="1" applyAlignment="1">
      <alignment vertical="center" wrapText="1"/>
    </xf>
    <xf numFmtId="0" fontId="8" fillId="0" borderId="63" xfId="1" applyFont="1" applyBorder="1" applyAlignment="1">
      <alignment vertical="center" wrapText="1"/>
    </xf>
    <xf numFmtId="0" fontId="8" fillId="0" borderId="64" xfId="1" applyFont="1" applyBorder="1" applyAlignment="1">
      <alignment vertical="center" wrapText="1"/>
    </xf>
    <xf numFmtId="0" fontId="0" fillId="0" borderId="8" xfId="0" applyBorder="1" applyAlignment="1">
      <alignment horizontal="left" vertical="center" wrapText="1"/>
    </xf>
    <xf numFmtId="0" fontId="0" fillId="0" borderId="30" xfId="0" applyBorder="1" applyAlignment="1">
      <alignment horizontal="left" vertical="center" wrapText="1"/>
    </xf>
    <xf numFmtId="0" fontId="13" fillId="0" borderId="19" xfId="0" applyFont="1" applyBorder="1" applyAlignment="1">
      <alignment horizontal="center" vertical="center"/>
    </xf>
    <xf numFmtId="0" fontId="0" fillId="0" borderId="23" xfId="0" applyBorder="1" applyAlignment="1">
      <alignment horizontal="center" vertical="center"/>
    </xf>
    <xf numFmtId="0" fontId="13" fillId="0" borderId="23" xfId="0" applyFont="1"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left" vertical="center"/>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30" xfId="0" applyFont="1" applyBorder="1" applyAlignment="1">
      <alignment vertical="center" wrapText="1"/>
    </xf>
    <xf numFmtId="0" fontId="7" fillId="0" borderId="19" xfId="0" applyFont="1" applyBorder="1" applyAlignment="1">
      <alignment horizontal="left" vertical="center"/>
    </xf>
    <xf numFmtId="0" fontId="7" fillId="0" borderId="20" xfId="0" applyFont="1" applyBorder="1">
      <alignment vertical="center"/>
    </xf>
    <xf numFmtId="0" fontId="7" fillId="0" borderId="12" xfId="0" applyFont="1" applyBorder="1" applyAlignment="1">
      <alignment horizontal="left" vertical="center"/>
    </xf>
    <xf numFmtId="0" fontId="7" fillId="0" borderId="16" xfId="0" applyFont="1" applyBorder="1">
      <alignment vertical="center"/>
    </xf>
    <xf numFmtId="0" fontId="7" fillId="0" borderId="18" xfId="0" applyFont="1" applyBorder="1">
      <alignment vertical="center"/>
    </xf>
    <xf numFmtId="0" fontId="2" fillId="0" borderId="0" xfId="1" applyFont="1" applyAlignment="1">
      <alignment horizontal="center" vertical="center"/>
    </xf>
    <xf numFmtId="0" fontId="0" fillId="0" borderId="8" xfId="0" applyBorder="1" applyAlignment="1">
      <alignment horizontal="left" vertical="center"/>
    </xf>
    <xf numFmtId="0" fontId="0" fillId="0" borderId="30" xfId="0" applyBorder="1" applyAlignment="1">
      <alignment horizontal="left" vertical="center"/>
    </xf>
    <xf numFmtId="0" fontId="7" fillId="7" borderId="54" xfId="0" applyFont="1" applyFill="1" applyBorder="1" applyAlignment="1">
      <alignment horizontal="left" vertical="center"/>
    </xf>
    <xf numFmtId="0" fontId="7" fillId="7" borderId="55" xfId="0" applyFont="1" applyFill="1" applyBorder="1" applyAlignment="1">
      <alignment horizontal="left" vertical="center"/>
    </xf>
    <xf numFmtId="0" fontId="7" fillId="7" borderId="56" xfId="0" applyFont="1" applyFill="1" applyBorder="1" applyAlignment="1">
      <alignment horizontal="left" vertical="center"/>
    </xf>
    <xf numFmtId="0" fontId="7" fillId="0" borderId="2" xfId="2" applyFont="1" applyBorder="1">
      <alignment vertical="center"/>
    </xf>
    <xf numFmtId="0" fontId="13" fillId="0" borderId="7" xfId="0" applyFont="1" applyBorder="1">
      <alignment vertical="center"/>
    </xf>
    <xf numFmtId="0" fontId="9" fillId="0" borderId="0" xfId="2" applyFont="1" applyAlignment="1">
      <alignment horizontal="center" vertical="center"/>
    </xf>
    <xf numFmtId="0" fontId="7" fillId="0" borderId="7" xfId="2" applyFont="1" applyBorder="1">
      <alignment vertical="center"/>
    </xf>
    <xf numFmtId="0" fontId="13" fillId="0" borderId="0" xfId="0" applyFont="1" applyAlignment="1">
      <alignment vertical="center" wrapText="1"/>
    </xf>
    <xf numFmtId="0" fontId="13" fillId="0" borderId="5" xfId="0" applyFont="1" applyBorder="1">
      <alignment vertical="center"/>
    </xf>
    <xf numFmtId="0" fontId="16" fillId="0" borderId="0" xfId="0" applyFont="1">
      <alignment vertical="center"/>
    </xf>
    <xf numFmtId="0" fontId="15" fillId="0" borderId="0" xfId="0" applyFont="1">
      <alignment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cellXfs>
  <cellStyles count="7">
    <cellStyle name="桁区切り" xfId="6" builtinId="6"/>
    <cellStyle name="桁区切り 2" xfId="5" xr:uid="{F374B5FB-2957-4FFD-9EAA-92AEF48901EE}"/>
    <cellStyle name="標準" xfId="0" builtinId="0"/>
    <cellStyle name="標準 2" xfId="2" xr:uid="{DA47A946-5372-4EDB-99BE-DE688BC59883}"/>
    <cellStyle name="標準 2 2" xfId="3" xr:uid="{7C248E7B-5BDF-46F1-AE88-F255AD7262BF}"/>
    <cellStyle name="標準 3" xfId="4" xr:uid="{9A9EBCC7-B86E-4425-A757-8A46D458196C}"/>
    <cellStyle name="標準_新様式エクセル" xfId="1" xr:uid="{8FB203E9-9D46-41C3-B634-1376C18F540D}"/>
  </cellStyles>
  <dxfs count="15">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ont>
        <b/>
        <i val="0"/>
        <color rgb="FFFF0000"/>
      </font>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4FF9F"/>
      <color rgb="FFFFFFCC"/>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106756</xdr:colOff>
      <xdr:row>6</xdr:row>
      <xdr:rowOff>9526</xdr:rowOff>
    </xdr:from>
    <xdr:to>
      <xdr:col>23</xdr:col>
      <xdr:colOff>638172</xdr:colOff>
      <xdr:row>13</xdr:row>
      <xdr:rowOff>9525</xdr:rowOff>
    </xdr:to>
    <xdr:sp macro="" textlink="">
      <xdr:nvSpPr>
        <xdr:cNvPr id="2" name="テキスト ボックス 1">
          <a:extLst>
            <a:ext uri="{FF2B5EF4-FFF2-40B4-BE49-F238E27FC236}">
              <a16:creationId xmlns:a16="http://schemas.microsoft.com/office/drawing/2014/main" id="{E8E1368B-1D96-620C-765E-1C82167E6C5D}"/>
            </a:ext>
          </a:extLst>
        </xdr:cNvPr>
        <xdr:cNvSpPr txBox="1"/>
      </xdr:nvSpPr>
      <xdr:spPr>
        <a:xfrm>
          <a:off x="7183831" y="1514476"/>
          <a:ext cx="5008166" cy="1457324"/>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この「入力シート」及び「入力シート</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店舗等一覧」以外のシートは入力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できません。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「入力シート」で入力できる欄は、以下に限られています。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色は、数値や文字を入力してください。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latin typeface="ＭＳ Ｐゴシック" panose="020B0600070205080204" pitchFamily="50" charset="-128"/>
              <a:ea typeface="ＭＳ Ｐゴシック" panose="020B0600070205080204" pitchFamily="50" charset="-128"/>
            </a:rPr>
            <a:t>　色は、プルダウンメニューから選択してください。</a:t>
          </a:r>
        </a:p>
      </xdr:txBody>
    </xdr:sp>
    <xdr:clientData/>
  </xdr:twoCellAnchor>
  <xdr:twoCellAnchor>
    <xdr:from>
      <xdr:col>20</xdr:col>
      <xdr:colOff>132021</xdr:colOff>
      <xdr:row>78</xdr:row>
      <xdr:rowOff>39154</xdr:rowOff>
    </xdr:from>
    <xdr:to>
      <xdr:col>23</xdr:col>
      <xdr:colOff>590550</xdr:colOff>
      <xdr:row>87</xdr:row>
      <xdr:rowOff>66675</xdr:rowOff>
    </xdr:to>
    <xdr:sp macro="" textlink="">
      <xdr:nvSpPr>
        <xdr:cNvPr id="7" name="テキスト ボックス 6">
          <a:extLst>
            <a:ext uri="{FF2B5EF4-FFF2-40B4-BE49-F238E27FC236}">
              <a16:creationId xmlns:a16="http://schemas.microsoft.com/office/drawing/2014/main" id="{C345A506-EE52-4224-9032-E266D59A90ED}"/>
            </a:ext>
          </a:extLst>
        </xdr:cNvPr>
        <xdr:cNvSpPr txBox="1"/>
      </xdr:nvSpPr>
      <xdr:spPr>
        <a:xfrm>
          <a:off x="7209096" y="23642104"/>
          <a:ext cx="4935279" cy="3370796"/>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122206</xdr:colOff>
      <xdr:row>97</xdr:row>
      <xdr:rowOff>75188</xdr:rowOff>
    </xdr:from>
    <xdr:to>
      <xdr:col>23</xdr:col>
      <xdr:colOff>603177</xdr:colOff>
      <xdr:row>98</xdr:row>
      <xdr:rowOff>201627</xdr:rowOff>
    </xdr:to>
    <xdr:sp macro="" textlink="">
      <xdr:nvSpPr>
        <xdr:cNvPr id="5" name="テキスト ボックス 4">
          <a:extLst>
            <a:ext uri="{FF2B5EF4-FFF2-40B4-BE49-F238E27FC236}">
              <a16:creationId xmlns:a16="http://schemas.microsoft.com/office/drawing/2014/main" id="{45B973FE-7A94-48D9-ABA6-BE74EEC0C27F}"/>
            </a:ext>
          </a:extLst>
        </xdr:cNvPr>
        <xdr:cNvSpPr txBox="1"/>
      </xdr:nvSpPr>
      <xdr:spPr>
        <a:xfrm>
          <a:off x="7121973" y="31208647"/>
          <a:ext cx="4966582" cy="503009"/>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該当しない場合は実績・計画の入力は不要です。</a:t>
          </a:r>
        </a:p>
      </xdr:txBody>
    </xdr:sp>
    <xdr:clientData/>
  </xdr:twoCellAnchor>
  <xdr:twoCellAnchor>
    <xdr:from>
      <xdr:col>20</xdr:col>
      <xdr:colOff>118009</xdr:colOff>
      <xdr:row>93</xdr:row>
      <xdr:rowOff>151725</xdr:rowOff>
    </xdr:from>
    <xdr:to>
      <xdr:col>23</xdr:col>
      <xdr:colOff>590550</xdr:colOff>
      <xdr:row>97</xdr:row>
      <xdr:rowOff>9525</xdr:rowOff>
    </xdr:to>
    <xdr:sp macro="" textlink="">
      <xdr:nvSpPr>
        <xdr:cNvPr id="8" name="テキスト ボックス 7">
          <a:extLst>
            <a:ext uri="{FF2B5EF4-FFF2-40B4-BE49-F238E27FC236}">
              <a16:creationId xmlns:a16="http://schemas.microsoft.com/office/drawing/2014/main" id="{B4B70D94-3766-436C-8F9A-A1EA35B620A9}"/>
            </a:ext>
          </a:extLst>
        </xdr:cNvPr>
        <xdr:cNvSpPr txBox="1"/>
      </xdr:nvSpPr>
      <xdr:spPr>
        <a:xfrm>
          <a:off x="7195084" y="29307750"/>
          <a:ext cx="4949291" cy="159135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区分３のみ以下の頻度を目安にして、プルダウンメニューから選択してください。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a:t>
          </a:r>
          <a:r>
            <a:rPr kumimoji="1" lang="en-US" altLang="ja-JP" sz="1100" baseline="0">
              <a:latin typeface="ＭＳ Ｐゴシック" panose="020B0600070205080204" pitchFamily="50" charset="-128"/>
              <a:ea typeface="ＭＳ Ｐゴシック" panose="020B0600070205080204" pitchFamily="50" charset="-128"/>
            </a:rPr>
            <a:t> = </a:t>
          </a:r>
          <a:r>
            <a:rPr kumimoji="1" lang="ja-JP" altLang="en-US" sz="1100" baseline="0">
              <a:latin typeface="ＭＳ Ｐゴシック" panose="020B0600070205080204" pitchFamily="50" charset="-128"/>
              <a:ea typeface="ＭＳ Ｐゴシック" panose="020B0600070205080204" pitchFamily="50" charset="-128"/>
            </a:rPr>
            <a:t>週１回以上</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月１回以上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年２回以上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年１回以上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実施なし</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114300</xdr:colOff>
      <xdr:row>35</xdr:row>
      <xdr:rowOff>142875</xdr:rowOff>
    </xdr:from>
    <xdr:to>
      <xdr:col>23</xdr:col>
      <xdr:colOff>590550</xdr:colOff>
      <xdr:row>40</xdr:row>
      <xdr:rowOff>428625</xdr:rowOff>
    </xdr:to>
    <xdr:sp macro="" textlink="">
      <xdr:nvSpPr>
        <xdr:cNvPr id="9" name="テキスト ボックス 8">
          <a:extLst>
            <a:ext uri="{FF2B5EF4-FFF2-40B4-BE49-F238E27FC236}">
              <a16:creationId xmlns:a16="http://schemas.microsoft.com/office/drawing/2014/main" id="{77521D32-7624-4731-9630-0EF4DC6A00DD}"/>
            </a:ext>
          </a:extLst>
        </xdr:cNvPr>
        <xdr:cNvSpPr txBox="1"/>
      </xdr:nvSpPr>
      <xdr:spPr>
        <a:xfrm>
          <a:off x="7191375" y="9620250"/>
          <a:ext cx="4810125" cy="17526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燃やすごみ・・・たばこの吸殻、使用済みのティッシュペーパー、</a:t>
          </a:r>
        </a:p>
        <a:p>
          <a:r>
            <a:rPr kumimoji="1" lang="ja-JP" altLang="en-US" sz="1100">
              <a:latin typeface="ＭＳ Ｐゴシック" panose="020B0600070205080204" pitchFamily="50" charset="-128"/>
              <a:ea typeface="ＭＳ Ｐゴシック" panose="020B0600070205080204" pitchFamily="50" charset="-128"/>
            </a:rPr>
            <a:t>　　　床掃除のごみ、汚れ等により再生利用できない紙など　　</a:t>
          </a:r>
        </a:p>
        <a:p>
          <a:r>
            <a:rPr kumimoji="1" lang="ja-JP" altLang="en-US" sz="1100">
              <a:latin typeface="ＭＳ Ｐゴシック" panose="020B0600070205080204" pitchFamily="50" charset="-128"/>
              <a:ea typeface="ＭＳ Ｐゴシック" panose="020B0600070205080204" pitchFamily="50" charset="-128"/>
            </a:rPr>
            <a:t>　　　注　プラスチック類は、全て産業廃棄物なので、燃やすごみの数量</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含め</a:t>
          </a:r>
          <a:r>
            <a:rPr kumimoji="1" lang="ja-JP" altLang="en-US" sz="1100">
              <a:latin typeface="ＭＳ Ｐゴシック" panose="020B0600070205080204" pitchFamily="50" charset="-128"/>
              <a:ea typeface="ＭＳ Ｐゴシック" panose="020B0600070205080204" pitchFamily="50" charset="-128"/>
            </a:rPr>
            <a:t>ないでください。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新聞、雑誌、</a:t>
          </a:r>
          <a:r>
            <a:rPr kumimoji="1" lang="en-US" altLang="ja-JP" sz="1100">
              <a:latin typeface="ＭＳ Ｐゴシック" panose="020B0600070205080204" pitchFamily="50" charset="-128"/>
              <a:ea typeface="ＭＳ Ｐゴシック" panose="020B0600070205080204" pitchFamily="50" charset="-128"/>
            </a:rPr>
            <a:t>OA</a:t>
          </a:r>
          <a:r>
            <a:rPr kumimoji="1" lang="ja-JP" altLang="en-US" sz="1100">
              <a:latin typeface="ＭＳ Ｐゴシック" panose="020B0600070205080204" pitchFamily="50" charset="-128"/>
              <a:ea typeface="ＭＳ Ｐゴシック" panose="020B0600070205080204" pitchFamily="50" charset="-128"/>
            </a:rPr>
            <a:t>用紙、機密書類、シュレッダー紙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その他の雑がみ（チラシ・カタログ、紙箱、封筒・はがき、紙製包装紙、</a:t>
          </a:r>
        </a:p>
        <a:p>
          <a:r>
            <a:rPr kumimoji="1" lang="ja-JP" altLang="en-US" sz="1100">
              <a:latin typeface="ＭＳ Ｐゴシック" panose="020B0600070205080204" pitchFamily="50" charset="-128"/>
              <a:ea typeface="ＭＳ Ｐゴシック" panose="020B0600070205080204" pitchFamily="50" charset="-128"/>
            </a:rPr>
            <a:t>　　　紙袋など）</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食べ残し、調理くず、魚アラなど</a:t>
          </a:r>
        </a:p>
      </xdr:txBody>
    </xdr:sp>
    <xdr:clientData/>
  </xdr:twoCellAnchor>
  <xdr:twoCellAnchor>
    <xdr:from>
      <xdr:col>20</xdr:col>
      <xdr:colOff>95250</xdr:colOff>
      <xdr:row>64</xdr:row>
      <xdr:rowOff>190500</xdr:rowOff>
    </xdr:from>
    <xdr:to>
      <xdr:col>23</xdr:col>
      <xdr:colOff>600075</xdr:colOff>
      <xdr:row>65</xdr:row>
      <xdr:rowOff>190500</xdr:rowOff>
    </xdr:to>
    <xdr:sp macro="" textlink="">
      <xdr:nvSpPr>
        <xdr:cNvPr id="10" name="テキスト ボックス 9">
          <a:extLst>
            <a:ext uri="{FF2B5EF4-FFF2-40B4-BE49-F238E27FC236}">
              <a16:creationId xmlns:a16="http://schemas.microsoft.com/office/drawing/2014/main" id="{E449CB45-04BB-43E3-A289-B0DA46C8DA38}"/>
            </a:ext>
          </a:extLst>
        </xdr:cNvPr>
        <xdr:cNvSpPr txBox="1"/>
      </xdr:nvSpPr>
      <xdr:spPr>
        <a:xfrm>
          <a:off x="7172325" y="19345275"/>
          <a:ext cx="4838700" cy="3429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今年度の廃棄物の見込みを入力してください。</a:t>
          </a:r>
        </a:p>
      </xdr:txBody>
    </xdr:sp>
    <xdr:clientData/>
  </xdr:twoCellAnchor>
  <xdr:twoCellAnchor>
    <xdr:from>
      <xdr:col>20</xdr:col>
      <xdr:colOff>114299</xdr:colOff>
      <xdr:row>40</xdr:row>
      <xdr:rowOff>504824</xdr:rowOff>
    </xdr:from>
    <xdr:to>
      <xdr:col>23</xdr:col>
      <xdr:colOff>609599</xdr:colOff>
      <xdr:row>46</xdr:row>
      <xdr:rowOff>266700</xdr:rowOff>
    </xdr:to>
    <xdr:sp macro="" textlink="">
      <xdr:nvSpPr>
        <xdr:cNvPr id="11" name="テキスト ボックス 10">
          <a:extLst>
            <a:ext uri="{FF2B5EF4-FFF2-40B4-BE49-F238E27FC236}">
              <a16:creationId xmlns:a16="http://schemas.microsoft.com/office/drawing/2014/main" id="{3706AC11-D3F5-43C1-878B-8FCD24BD8892}"/>
            </a:ext>
          </a:extLst>
        </xdr:cNvPr>
        <xdr:cNvSpPr txBox="1"/>
      </xdr:nvSpPr>
      <xdr:spPr>
        <a:xfrm>
          <a:off x="7191374" y="11449049"/>
          <a:ext cx="4972050" cy="2390776"/>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５　剪定枝・枯れ草、古布、紙おむつなど一般廃棄物で再生利用し</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ているものがある場合は、「生ごみ」下の空白セルに追記ください。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６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選択肢</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量の把握方法は以下のプルダウンメニューから選択し</a:t>
          </a:r>
          <a:b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重量の実測（サンプル測定による推計も含む）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容積の実測（サンプル測定による推計も含む）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回収委託業者からの報告・聞取り</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購入量に基づく把握</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その他</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補足：テナント店舗に係る把握が困難な場合、把握可能な店舗の</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実績に基づく推計値でも可</a:t>
          </a:r>
        </a:p>
      </xdr:txBody>
    </xdr:sp>
    <xdr:clientData/>
  </xdr:twoCellAnchor>
  <xdr:twoCellAnchor>
    <xdr:from>
      <xdr:col>20</xdr:col>
      <xdr:colOff>114299</xdr:colOff>
      <xdr:row>46</xdr:row>
      <xdr:rowOff>342901</xdr:rowOff>
    </xdr:from>
    <xdr:to>
      <xdr:col>23</xdr:col>
      <xdr:colOff>619125</xdr:colOff>
      <xdr:row>53</xdr:row>
      <xdr:rowOff>188285</xdr:rowOff>
    </xdr:to>
    <xdr:sp macro="" textlink="">
      <xdr:nvSpPr>
        <xdr:cNvPr id="12" name="テキスト ボックス 11">
          <a:extLst>
            <a:ext uri="{FF2B5EF4-FFF2-40B4-BE49-F238E27FC236}">
              <a16:creationId xmlns:a16="http://schemas.microsoft.com/office/drawing/2014/main" id="{7615B85D-DDCE-4348-B348-4B3658AE6976}"/>
            </a:ext>
          </a:extLst>
        </xdr:cNvPr>
        <xdr:cNvSpPr txBox="1"/>
      </xdr:nvSpPr>
      <xdr:spPr>
        <a:xfrm>
          <a:off x="7114066" y="13988017"/>
          <a:ext cx="4990437" cy="1639628"/>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７　再利用していない（再生利用量が０）場合は、空欄にしてください。</a:t>
          </a:r>
          <a:b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また、主な再生利用の方法は、最も再生利用量の多い方法を一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つ選択し、再生利用量は、その他の手法も含めた量を入力してくだ</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生ごみの主な再生利用の方法の「減量化」は、処理機により脱水、</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乾燥、発酵、炭化の方法により減量を実施した量（減少した量）につ</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いて入力してください。</a:t>
          </a:r>
        </a:p>
        <a:p>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85725</xdr:colOff>
      <xdr:row>22</xdr:row>
      <xdr:rowOff>200024</xdr:rowOff>
    </xdr:from>
    <xdr:to>
      <xdr:col>23</xdr:col>
      <xdr:colOff>590550</xdr:colOff>
      <xdr:row>33</xdr:row>
      <xdr:rowOff>200025</xdr:rowOff>
    </xdr:to>
    <xdr:sp macro="" textlink="">
      <xdr:nvSpPr>
        <xdr:cNvPr id="13" name="テキスト ボックス 12">
          <a:extLst>
            <a:ext uri="{FF2B5EF4-FFF2-40B4-BE49-F238E27FC236}">
              <a16:creationId xmlns:a16="http://schemas.microsoft.com/office/drawing/2014/main" id="{AEFE0750-FF60-4AEF-8527-E1B217E0C864}"/>
            </a:ext>
          </a:extLst>
        </xdr:cNvPr>
        <xdr:cNvSpPr txBox="1"/>
      </xdr:nvSpPr>
      <xdr:spPr>
        <a:xfrm>
          <a:off x="7162800" y="6181724"/>
          <a:ext cx="4838700" cy="3152776"/>
        </a:xfrm>
        <a:prstGeom prst="rect">
          <a:avLst/>
        </a:prstGeom>
        <a:solidFill>
          <a:sysClr val="window" lastClr="FFFFFF"/>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ja-JP" altLang="en-US" sz="1100">
              <a:solidFill>
                <a:sysClr val="windowText" lastClr="000000"/>
              </a:solidFill>
              <a:latin typeface="ＭＳ Ｐゴシック" panose="020B0600070205080204" pitchFamily="50" charset="-128"/>
              <a:ea typeface="ＭＳ Ｐゴシック" panose="020B0600070205080204" pitchFamily="50" charset="-128"/>
              <a:cs typeface="+mn-cs"/>
            </a:rPr>
            <a:t>以下から当てはまるものをプルダウンで選択してください。</a:t>
          </a:r>
          <a:endParaRPr lang="en-US" altLang="ja-JP" sz="1100">
            <a:solidFill>
              <a:sysClr val="windowText" lastClr="000000"/>
            </a:solidFill>
            <a:latin typeface="ＭＳ Ｐゴシック" panose="020B0600070205080204" pitchFamily="50" charset="-128"/>
            <a:ea typeface="ＭＳ Ｐゴシック" panose="020B0600070205080204" pitchFamily="50" charset="-128"/>
            <a:cs typeface="+mn-cs"/>
          </a:endParaRPr>
        </a:p>
        <a:p>
          <a:endParaRPr lang="ja-JP" altLang="en-US" sz="1100">
            <a:solidFill>
              <a:sysClr val="windowText" lastClr="000000"/>
            </a:solidFill>
            <a:latin typeface="+mn-lt"/>
            <a:ea typeface="+mn-ea"/>
            <a:cs typeface="+mn-cs"/>
          </a:endParaRPr>
        </a:p>
      </xdr:txBody>
    </xdr:sp>
    <xdr:clientData/>
  </xdr:twoCellAnchor>
  <xdr:twoCellAnchor editAs="oneCell">
    <xdr:from>
      <xdr:col>20</xdr:col>
      <xdr:colOff>300516</xdr:colOff>
      <xdr:row>23</xdr:row>
      <xdr:rowOff>170552</xdr:rowOff>
    </xdr:from>
    <xdr:to>
      <xdr:col>23</xdr:col>
      <xdr:colOff>73394</xdr:colOff>
      <xdr:row>32</xdr:row>
      <xdr:rowOff>152182</xdr:rowOff>
    </xdr:to>
    <xdr:pic>
      <xdr:nvPicPr>
        <xdr:cNvPr id="18" name="図 17">
          <a:extLst>
            <a:ext uri="{FF2B5EF4-FFF2-40B4-BE49-F238E27FC236}">
              <a16:creationId xmlns:a16="http://schemas.microsoft.com/office/drawing/2014/main" id="{EE25C203-4F52-9E7E-EFD4-DC06389B2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7591" y="6457052"/>
          <a:ext cx="4357209" cy="2572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60473</xdr:colOff>
      <xdr:row>113</xdr:row>
      <xdr:rowOff>85577</xdr:rowOff>
    </xdr:from>
    <xdr:to>
      <xdr:col>23</xdr:col>
      <xdr:colOff>519002</xdr:colOff>
      <xdr:row>123</xdr:row>
      <xdr:rowOff>60177</xdr:rowOff>
    </xdr:to>
    <xdr:sp macro="" textlink="">
      <xdr:nvSpPr>
        <xdr:cNvPr id="14" name="テキスト ボックス 13">
          <a:extLst>
            <a:ext uri="{FF2B5EF4-FFF2-40B4-BE49-F238E27FC236}">
              <a16:creationId xmlns:a16="http://schemas.microsoft.com/office/drawing/2014/main" id="{4BB8D345-F667-4957-8F19-8ED8FDA92C04}"/>
            </a:ext>
          </a:extLst>
        </xdr:cNvPr>
        <xdr:cNvSpPr txBox="1"/>
      </xdr:nvSpPr>
      <xdr:spPr>
        <a:xfrm>
          <a:off x="7140723" y="36293277"/>
          <a:ext cx="5055929" cy="37211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（再掲）</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171450</xdr:colOff>
      <xdr:row>9</xdr:row>
      <xdr:rowOff>161925</xdr:rowOff>
    </xdr:from>
    <xdr:to>
      <xdr:col>20</xdr:col>
      <xdr:colOff>606897</xdr:colOff>
      <xdr:row>10</xdr:row>
      <xdr:rowOff>132940</xdr:rowOff>
    </xdr:to>
    <xdr:sp macro="" textlink="">
      <xdr:nvSpPr>
        <xdr:cNvPr id="15" name="正方形/長方形 14">
          <a:extLst>
            <a:ext uri="{FF2B5EF4-FFF2-40B4-BE49-F238E27FC236}">
              <a16:creationId xmlns:a16="http://schemas.microsoft.com/office/drawing/2014/main" id="{472F0D74-32AD-4705-B5F7-73B0278E00D7}"/>
            </a:ext>
          </a:extLst>
        </xdr:cNvPr>
        <xdr:cNvSpPr/>
      </xdr:nvSpPr>
      <xdr:spPr>
        <a:xfrm>
          <a:off x="7248525" y="2305050"/>
          <a:ext cx="435447" cy="161515"/>
        </a:xfrm>
        <a:prstGeom prst="rect">
          <a:avLst/>
        </a:prstGeom>
        <a:solidFill>
          <a:schemeClr val="accent4">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171450</xdr:colOff>
      <xdr:row>11</xdr:row>
      <xdr:rowOff>0</xdr:rowOff>
    </xdr:from>
    <xdr:to>
      <xdr:col>20</xdr:col>
      <xdr:colOff>611318</xdr:colOff>
      <xdr:row>11</xdr:row>
      <xdr:rowOff>160370</xdr:rowOff>
    </xdr:to>
    <xdr:sp macro="" textlink="">
      <xdr:nvSpPr>
        <xdr:cNvPr id="16" name="正方形/長方形 15">
          <a:extLst>
            <a:ext uri="{FF2B5EF4-FFF2-40B4-BE49-F238E27FC236}">
              <a16:creationId xmlns:a16="http://schemas.microsoft.com/office/drawing/2014/main" id="{359D7599-6295-463E-9508-97962E867EA4}"/>
            </a:ext>
          </a:extLst>
        </xdr:cNvPr>
        <xdr:cNvSpPr/>
      </xdr:nvSpPr>
      <xdr:spPr>
        <a:xfrm>
          <a:off x="7213146" y="2522181"/>
          <a:ext cx="439868" cy="160370"/>
        </a:xfrm>
        <a:prstGeom prst="rect">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53</xdr:row>
      <xdr:rowOff>266700</xdr:rowOff>
    </xdr:from>
    <xdr:to>
      <xdr:col>23</xdr:col>
      <xdr:colOff>628650</xdr:colOff>
      <xdr:row>56</xdr:row>
      <xdr:rowOff>4178</xdr:rowOff>
    </xdr:to>
    <xdr:sp macro="" textlink="">
      <xdr:nvSpPr>
        <xdr:cNvPr id="3" name="テキスト ボックス 2">
          <a:extLst>
            <a:ext uri="{FF2B5EF4-FFF2-40B4-BE49-F238E27FC236}">
              <a16:creationId xmlns:a16="http://schemas.microsoft.com/office/drawing/2014/main" id="{1DDF969B-1057-4A03-A1A8-ADA366C47E56}"/>
            </a:ext>
          </a:extLst>
        </xdr:cNvPr>
        <xdr:cNvSpPr txBox="1"/>
      </xdr:nvSpPr>
      <xdr:spPr>
        <a:xfrm>
          <a:off x="7191375" y="15621000"/>
          <a:ext cx="5105400" cy="737603"/>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８　缶・びん・ペットボトルについて、ベンダー回収されている場合は、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再生利用量、廃棄量の入力は不要です。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171449</xdr:colOff>
      <xdr:row>9</xdr:row>
      <xdr:rowOff>19049</xdr:rowOff>
    </xdr:from>
    <xdr:to>
      <xdr:col>11</xdr:col>
      <xdr:colOff>819150</xdr:colOff>
      <xdr:row>17</xdr:row>
      <xdr:rowOff>209550</xdr:rowOff>
    </xdr:to>
    <xdr:sp macro="" textlink="">
      <xdr:nvSpPr>
        <xdr:cNvPr id="2" name="テキスト ボックス 1">
          <a:extLst>
            <a:ext uri="{FF2B5EF4-FFF2-40B4-BE49-F238E27FC236}">
              <a16:creationId xmlns:a16="http://schemas.microsoft.com/office/drawing/2014/main" id="{AA6041ED-EB67-4B24-8426-A01287E12ABC}"/>
            </a:ext>
          </a:extLst>
        </xdr:cNvPr>
        <xdr:cNvSpPr txBox="1"/>
      </xdr:nvSpPr>
      <xdr:spPr>
        <a:xfrm>
          <a:off x="11868149" y="1428749"/>
          <a:ext cx="4305301" cy="2171701"/>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計画年度の</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月</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日時点の京都市内の店舗等をすべて入力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テナント入居の場合は、施設名（ビル名等）を入力してください。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店舗内に複数業種がある場合は、小売業・飲食店業が該当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する分のみ按分して入力してください。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必要に応じて、以下の内容を追記してください。</a:t>
          </a:r>
        </a:p>
        <a:p>
          <a:r>
            <a:rPr kumimoji="1" lang="ja-JP" altLang="en-US" sz="1100">
              <a:latin typeface="ＭＳ Ｐゴシック" panose="020B0600070205080204" pitchFamily="50" charset="-128"/>
              <a:ea typeface="ＭＳ Ｐゴシック" panose="020B0600070205080204" pitchFamily="50" charset="-128"/>
            </a:rPr>
            <a:t>　・直営、フランチャイズ（</a:t>
          </a:r>
          <a:r>
            <a:rPr kumimoji="1" lang="en-US" altLang="ja-JP" sz="1100">
              <a:latin typeface="ＭＳ Ｐゴシック" panose="020B0600070205080204" pitchFamily="50" charset="-128"/>
              <a:ea typeface="ＭＳ Ｐゴシック" panose="020B0600070205080204" pitchFamily="50" charset="-128"/>
            </a:rPr>
            <a:t>FC</a:t>
          </a:r>
          <a:r>
            <a:rPr kumimoji="1" lang="ja-JP" altLang="en-US" sz="1100">
              <a:latin typeface="ＭＳ Ｐゴシック" panose="020B0600070205080204" pitchFamily="50" charset="-128"/>
              <a:ea typeface="ＭＳ Ｐゴシック" panose="020B0600070205080204" pitchFamily="50" charset="-128"/>
            </a:rPr>
            <a:t>）の別　（全て直営の場合は記載不要）</a:t>
          </a:r>
        </a:p>
        <a:p>
          <a:r>
            <a:rPr kumimoji="1" lang="ja-JP" altLang="en-US" sz="1100">
              <a:latin typeface="ＭＳ Ｐゴシック" panose="020B0600070205080204" pitchFamily="50" charset="-128"/>
              <a:ea typeface="ＭＳ Ｐゴシック" panose="020B0600070205080204" pitchFamily="50" charset="-128"/>
            </a:rPr>
            <a:t>　・休業又は閉店時期（前年度途中に休業又は閉店した場合）等を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記載してください。</a:t>
          </a:r>
        </a:p>
        <a:p>
          <a:r>
            <a:rPr kumimoji="1" lang="ja-JP" altLang="en-US" sz="1100">
              <a:latin typeface="ＭＳ Ｐゴシック" panose="020B0600070205080204" pitchFamily="50" charset="-128"/>
              <a:ea typeface="ＭＳ Ｐゴシック" panose="020B0600070205080204" pitchFamily="50" charset="-128"/>
            </a:rPr>
            <a:t>　・その他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0EBE-24C2-40CF-9FE7-C2C4F3C24B73}">
  <sheetPr codeName="Sheet1">
    <tabColor rgb="FFFFC000"/>
    <pageSetUpPr fitToPage="1"/>
  </sheetPr>
  <dimension ref="A1:XFC204"/>
  <sheetViews>
    <sheetView tabSelected="1" zoomScaleNormal="100" workbookViewId="0">
      <selection activeCell="N3" sqref="N3"/>
    </sheetView>
  </sheetViews>
  <sheetFormatPr defaultColWidth="0" defaultRowHeight="13.5" zeroHeight="1"/>
  <cols>
    <col min="1" max="1" width="5" style="128" customWidth="1"/>
    <col min="2" max="3" width="2.5" style="128" customWidth="1"/>
    <col min="4" max="19" width="5" style="128" customWidth="1"/>
    <col min="20" max="20" width="2.875" style="27" customWidth="1"/>
    <col min="21" max="21" width="17.375" style="137" customWidth="1"/>
    <col min="22" max="22" width="12.5" style="137" customWidth="1"/>
    <col min="23" max="23" width="30.375" style="137" customWidth="1"/>
    <col min="24" max="24" width="22.375" style="137" customWidth="1"/>
    <col min="25" max="25" width="5.875" hidden="1"/>
    <col min="26" max="241" width="9" style="2" hidden="1"/>
    <col min="242" max="242" width="9.625" style="2" hidden="1"/>
    <col min="243" max="243" width="6.875" style="2" hidden="1"/>
    <col min="244" max="244" width="16.125" style="2" hidden="1"/>
    <col min="245" max="245" width="10.5" style="2" hidden="1"/>
    <col min="246" max="246" width="9.5" style="2" hidden="1"/>
    <col min="247" max="249" width="9.125" style="2" hidden="1"/>
    <col min="250" max="250" width="9.875" style="2" hidden="1"/>
    <col min="251" max="497" width="9" style="2" hidden="1"/>
    <col min="498" max="498" width="9.625" style="2" hidden="1"/>
    <col min="499" max="499" width="6.875" style="2" hidden="1"/>
    <col min="500" max="500" width="16.125" style="2" hidden="1"/>
    <col min="501" max="501" width="10.5" style="2" hidden="1"/>
    <col min="502" max="502" width="9.5" style="2" hidden="1"/>
    <col min="503" max="505" width="9.125" style="2" hidden="1"/>
    <col min="506" max="506" width="9.875" style="2" hidden="1"/>
    <col min="507" max="753" width="9" style="2" hidden="1"/>
    <col min="754" max="754" width="9.625" style="2" hidden="1"/>
    <col min="755" max="755" width="6.875" style="2" hidden="1"/>
    <col min="756" max="756" width="16.125" style="2" hidden="1"/>
    <col min="757" max="757" width="10.5" style="2" hidden="1"/>
    <col min="758" max="758" width="9.5" style="2" hidden="1"/>
    <col min="759" max="761" width="9.125" style="2" hidden="1"/>
    <col min="762" max="762" width="9.875" style="2" hidden="1"/>
    <col min="763" max="1009" width="9" style="2" hidden="1"/>
    <col min="1010" max="1010" width="9.625" style="2" hidden="1"/>
    <col min="1011" max="1011" width="6.875" style="2" hidden="1"/>
    <col min="1012" max="1012" width="16.125" style="2" hidden="1"/>
    <col min="1013" max="1013" width="10.5" style="2" hidden="1"/>
    <col min="1014" max="1014" width="9.5" style="2" hidden="1"/>
    <col min="1015" max="1017" width="9.125" style="2" hidden="1"/>
    <col min="1018" max="1018" width="9.875" style="2" hidden="1"/>
    <col min="1019" max="1265" width="9" style="2" hidden="1"/>
    <col min="1266" max="1266" width="9.625" style="2" hidden="1"/>
    <col min="1267" max="1267" width="6.875" style="2" hidden="1"/>
    <col min="1268" max="1268" width="16.125" style="2" hidden="1"/>
    <col min="1269" max="1269" width="10.5" style="2" hidden="1"/>
    <col min="1270" max="1270" width="9.5" style="2" hidden="1"/>
    <col min="1271" max="1273" width="9.125" style="2" hidden="1"/>
    <col min="1274" max="1274" width="9.875" style="2" hidden="1"/>
    <col min="1275" max="1521" width="9" style="2" hidden="1"/>
    <col min="1522" max="1522" width="9.625" style="2" hidden="1"/>
    <col min="1523" max="1523" width="6.875" style="2" hidden="1"/>
    <col min="1524" max="1524" width="16.125" style="2" hidden="1"/>
    <col min="1525" max="1525" width="10.5" style="2" hidden="1"/>
    <col min="1526" max="1526" width="9.5" style="2" hidden="1"/>
    <col min="1527" max="1529" width="9.125" style="2" hidden="1"/>
    <col min="1530" max="1530" width="9.875" style="2" hidden="1"/>
    <col min="1531" max="1777" width="9" style="2" hidden="1"/>
    <col min="1778" max="1778" width="9.625" style="2" hidden="1"/>
    <col min="1779" max="1779" width="6.875" style="2" hidden="1"/>
    <col min="1780" max="1780" width="16.125" style="2" hidden="1"/>
    <col min="1781" max="1781" width="10.5" style="2" hidden="1"/>
    <col min="1782" max="1782" width="9.5" style="2" hidden="1"/>
    <col min="1783" max="1785" width="9.125" style="2" hidden="1"/>
    <col min="1786" max="1786" width="9.875" style="2" hidden="1"/>
    <col min="1787" max="2033" width="9" style="2" hidden="1"/>
    <col min="2034" max="2034" width="9.625" style="2" hidden="1"/>
    <col min="2035" max="2035" width="6.875" style="2" hidden="1"/>
    <col min="2036" max="2036" width="16.125" style="2" hidden="1"/>
    <col min="2037" max="2037" width="10.5" style="2" hidden="1"/>
    <col min="2038" max="2038" width="9.5" style="2" hidden="1"/>
    <col min="2039" max="2041" width="9.125" style="2" hidden="1"/>
    <col min="2042" max="2042" width="9.875" style="2" hidden="1"/>
    <col min="2043" max="2289" width="9" style="2" hidden="1"/>
    <col min="2290" max="2290" width="9.625" style="2" hidden="1"/>
    <col min="2291" max="2291" width="6.875" style="2" hidden="1"/>
    <col min="2292" max="2292" width="16.125" style="2" hidden="1"/>
    <col min="2293" max="2293" width="10.5" style="2" hidden="1"/>
    <col min="2294" max="2294" width="9.5" style="2" hidden="1"/>
    <col min="2295" max="2297" width="9.125" style="2" hidden="1"/>
    <col min="2298" max="2298" width="9.875" style="2" hidden="1"/>
    <col min="2299" max="2545" width="9" style="2" hidden="1"/>
    <col min="2546" max="2546" width="9.625" style="2" hidden="1"/>
    <col min="2547" max="2547" width="6.875" style="2" hidden="1"/>
    <col min="2548" max="2548" width="16.125" style="2" hidden="1"/>
    <col min="2549" max="2549" width="10.5" style="2" hidden="1"/>
    <col min="2550" max="2550" width="9.5" style="2" hidden="1"/>
    <col min="2551" max="2553" width="9.125" style="2" hidden="1"/>
    <col min="2554" max="2554" width="9.875" style="2" hidden="1"/>
    <col min="2555" max="2801" width="9" style="2" hidden="1"/>
    <col min="2802" max="2802" width="9.625" style="2" hidden="1"/>
    <col min="2803" max="2803" width="6.875" style="2" hidden="1"/>
    <col min="2804" max="2804" width="16.125" style="2" hidden="1"/>
    <col min="2805" max="2805" width="10.5" style="2" hidden="1"/>
    <col min="2806" max="2806" width="9.5" style="2" hidden="1"/>
    <col min="2807" max="2809" width="9.125" style="2" hidden="1"/>
    <col min="2810" max="2810" width="9.875" style="2" hidden="1"/>
    <col min="2811" max="3057" width="9" style="2" hidden="1"/>
    <col min="3058" max="3058" width="9.625" style="2" hidden="1"/>
    <col min="3059" max="3059" width="6.875" style="2" hidden="1"/>
    <col min="3060" max="3060" width="16.125" style="2" hidden="1"/>
    <col min="3061" max="3061" width="10.5" style="2" hidden="1"/>
    <col min="3062" max="3062" width="9.5" style="2" hidden="1"/>
    <col min="3063" max="3065" width="9.125" style="2" hidden="1"/>
    <col min="3066" max="3066" width="9.875" style="2" hidden="1"/>
    <col min="3067" max="3313" width="9" style="2" hidden="1"/>
    <col min="3314" max="3314" width="9.625" style="2" hidden="1"/>
    <col min="3315" max="3315" width="6.875" style="2" hidden="1"/>
    <col min="3316" max="3316" width="16.125" style="2" hidden="1"/>
    <col min="3317" max="3317" width="10.5" style="2" hidden="1"/>
    <col min="3318" max="3318" width="9.5" style="2" hidden="1"/>
    <col min="3319" max="3321" width="9.125" style="2" hidden="1"/>
    <col min="3322" max="3322" width="9.875" style="2" hidden="1"/>
    <col min="3323" max="3569" width="9" style="2" hidden="1"/>
    <col min="3570" max="3570" width="9.625" style="2" hidden="1"/>
    <col min="3571" max="3571" width="6.875" style="2" hidden="1"/>
    <col min="3572" max="3572" width="16.125" style="2" hidden="1"/>
    <col min="3573" max="3573" width="10.5" style="2" hidden="1"/>
    <col min="3574" max="3574" width="9.5" style="2" hidden="1"/>
    <col min="3575" max="3577" width="9.125" style="2" hidden="1"/>
    <col min="3578" max="3578" width="9.875" style="2" hidden="1"/>
    <col min="3579" max="3825" width="9" style="2" hidden="1"/>
    <col min="3826" max="3826" width="9.625" style="2" hidden="1"/>
    <col min="3827" max="3827" width="6.875" style="2" hidden="1"/>
    <col min="3828" max="3828" width="16.125" style="2" hidden="1"/>
    <col min="3829" max="3829" width="10.5" style="2" hidden="1"/>
    <col min="3830" max="3830" width="9.5" style="2" hidden="1"/>
    <col min="3831" max="3833" width="9.125" style="2" hidden="1"/>
    <col min="3834" max="3834" width="9.875" style="2" hidden="1"/>
    <col min="3835" max="4081" width="9" style="2" hidden="1"/>
    <col min="4082" max="4082" width="9.625" style="2" hidden="1"/>
    <col min="4083" max="4083" width="6.875" style="2" hidden="1"/>
    <col min="4084" max="4084" width="16.125" style="2" hidden="1"/>
    <col min="4085" max="4085" width="10.5" style="2" hidden="1"/>
    <col min="4086" max="4086" width="9.5" style="2" hidden="1"/>
    <col min="4087" max="4089" width="9.125" style="2" hidden="1"/>
    <col min="4090" max="4090" width="9.875" style="2" hidden="1"/>
    <col min="4091" max="4337" width="9" style="2" hidden="1"/>
    <col min="4338" max="4338" width="9.625" style="2" hidden="1"/>
    <col min="4339" max="4339" width="6.875" style="2" hidden="1"/>
    <col min="4340" max="4340" width="16.125" style="2" hidden="1"/>
    <col min="4341" max="4341" width="10.5" style="2" hidden="1"/>
    <col min="4342" max="4342" width="9.5" style="2" hidden="1"/>
    <col min="4343" max="4345" width="9.125" style="2" hidden="1"/>
    <col min="4346" max="4346" width="9.875" style="2" hidden="1"/>
    <col min="4347" max="4593" width="9" style="2" hidden="1"/>
    <col min="4594" max="4594" width="9.625" style="2" hidden="1"/>
    <col min="4595" max="4595" width="6.875" style="2" hidden="1"/>
    <col min="4596" max="4596" width="16.125" style="2" hidden="1"/>
    <col min="4597" max="4597" width="10.5" style="2" hidden="1"/>
    <col min="4598" max="4598" width="9.5" style="2" hidden="1"/>
    <col min="4599" max="4601" width="9.125" style="2" hidden="1"/>
    <col min="4602" max="4602" width="9.875" style="2" hidden="1"/>
    <col min="4603" max="4849" width="9" style="2" hidden="1"/>
    <col min="4850" max="4850" width="9.625" style="2" hidden="1"/>
    <col min="4851" max="4851" width="6.875" style="2" hidden="1"/>
    <col min="4852" max="4852" width="16.125" style="2" hidden="1"/>
    <col min="4853" max="4853" width="10.5" style="2" hidden="1"/>
    <col min="4854" max="4854" width="9.5" style="2" hidden="1"/>
    <col min="4855" max="4857" width="9.125" style="2" hidden="1"/>
    <col min="4858" max="4858" width="9.875" style="2" hidden="1"/>
    <col min="4859" max="5105" width="9" style="2" hidden="1"/>
    <col min="5106" max="5106" width="9.625" style="2" hidden="1"/>
    <col min="5107" max="5107" width="6.875" style="2" hidden="1"/>
    <col min="5108" max="5108" width="16.125" style="2" hidden="1"/>
    <col min="5109" max="5109" width="10.5" style="2" hidden="1"/>
    <col min="5110" max="5110" width="9.5" style="2" hidden="1"/>
    <col min="5111" max="5113" width="9.125" style="2" hidden="1"/>
    <col min="5114" max="5114" width="9.875" style="2" hidden="1"/>
    <col min="5115" max="5361" width="9" style="2" hidden="1"/>
    <col min="5362" max="5362" width="9.625" style="2" hidden="1"/>
    <col min="5363" max="5363" width="6.875" style="2" hidden="1"/>
    <col min="5364" max="5364" width="16.125" style="2" hidden="1"/>
    <col min="5365" max="5365" width="10.5" style="2" hidden="1"/>
    <col min="5366" max="5366" width="9.5" style="2" hidden="1"/>
    <col min="5367" max="5369" width="9.125" style="2" hidden="1"/>
    <col min="5370" max="5370" width="9.875" style="2" hidden="1"/>
    <col min="5371" max="5617" width="9" style="2" hidden="1"/>
    <col min="5618" max="5618" width="9.625" style="2" hidden="1"/>
    <col min="5619" max="5619" width="6.875" style="2" hidden="1"/>
    <col min="5620" max="5620" width="16.125" style="2" hidden="1"/>
    <col min="5621" max="5621" width="10.5" style="2" hidden="1"/>
    <col min="5622" max="5622" width="9.5" style="2" hidden="1"/>
    <col min="5623" max="5625" width="9.125" style="2" hidden="1"/>
    <col min="5626" max="5626" width="9.875" style="2" hidden="1"/>
    <col min="5627" max="5873" width="9" style="2" hidden="1"/>
    <col min="5874" max="5874" width="9.625" style="2" hidden="1"/>
    <col min="5875" max="5875" width="6.875" style="2" hidden="1"/>
    <col min="5876" max="5876" width="16.125" style="2" hidden="1"/>
    <col min="5877" max="5877" width="10.5" style="2" hidden="1"/>
    <col min="5878" max="5878" width="9.5" style="2" hidden="1"/>
    <col min="5879" max="5881" width="9.125" style="2" hidden="1"/>
    <col min="5882" max="5882" width="9.875" style="2" hidden="1"/>
    <col min="5883" max="6129" width="9" style="2" hidden="1"/>
    <col min="6130" max="6130" width="9.625" style="2" hidden="1"/>
    <col min="6131" max="6131" width="6.875" style="2" hidden="1"/>
    <col min="6132" max="6132" width="16.125" style="2" hidden="1"/>
    <col min="6133" max="6133" width="10.5" style="2" hidden="1"/>
    <col min="6134" max="6134" width="9.5" style="2" hidden="1"/>
    <col min="6135" max="6137" width="9.125" style="2" hidden="1"/>
    <col min="6138" max="6138" width="9.875" style="2" hidden="1"/>
    <col min="6139" max="6385" width="9" style="2" hidden="1"/>
    <col min="6386" max="6386" width="9.625" style="2" hidden="1"/>
    <col min="6387" max="6387" width="6.875" style="2" hidden="1"/>
    <col min="6388" max="6388" width="16.125" style="2" hidden="1"/>
    <col min="6389" max="6389" width="10.5" style="2" hidden="1"/>
    <col min="6390" max="6390" width="9.5" style="2" hidden="1"/>
    <col min="6391" max="6393" width="9.125" style="2" hidden="1"/>
    <col min="6394" max="6394" width="9.875" style="2" hidden="1"/>
    <col min="6395" max="6641" width="9" style="2" hidden="1"/>
    <col min="6642" max="6642" width="9.625" style="2" hidden="1"/>
    <col min="6643" max="6643" width="6.875" style="2" hidden="1"/>
    <col min="6644" max="6644" width="16.125" style="2" hidden="1"/>
    <col min="6645" max="6645" width="10.5" style="2" hidden="1"/>
    <col min="6646" max="6646" width="9.5" style="2" hidden="1"/>
    <col min="6647" max="6649" width="9.125" style="2" hidden="1"/>
    <col min="6650" max="6650" width="9.875" style="2" hidden="1"/>
    <col min="6651" max="6897" width="9" style="2" hidden="1"/>
    <col min="6898" max="6898" width="9.625" style="2" hidden="1"/>
    <col min="6899" max="6899" width="6.875" style="2" hidden="1"/>
    <col min="6900" max="6900" width="16.125" style="2" hidden="1"/>
    <col min="6901" max="6901" width="10.5" style="2" hidden="1"/>
    <col min="6902" max="6902" width="9.5" style="2" hidden="1"/>
    <col min="6903" max="6905" width="9.125" style="2" hidden="1"/>
    <col min="6906" max="6906" width="9.875" style="2" hidden="1"/>
    <col min="6907" max="7153" width="9" style="2" hidden="1"/>
    <col min="7154" max="7154" width="9.625" style="2" hidden="1"/>
    <col min="7155" max="7155" width="6.875" style="2" hidden="1"/>
    <col min="7156" max="7156" width="16.125" style="2" hidden="1"/>
    <col min="7157" max="7157" width="10.5" style="2" hidden="1"/>
    <col min="7158" max="7158" width="9.5" style="2" hidden="1"/>
    <col min="7159" max="7161" width="9.125" style="2" hidden="1"/>
    <col min="7162" max="7162" width="9.875" style="2" hidden="1"/>
    <col min="7163" max="7409" width="9" style="2" hidden="1"/>
    <col min="7410" max="7410" width="9.625" style="2" hidden="1"/>
    <col min="7411" max="7411" width="6.875" style="2" hidden="1"/>
    <col min="7412" max="7412" width="16.125" style="2" hidden="1"/>
    <col min="7413" max="7413" width="10.5" style="2" hidden="1"/>
    <col min="7414" max="7414" width="9.5" style="2" hidden="1"/>
    <col min="7415" max="7417" width="9.125" style="2" hidden="1"/>
    <col min="7418" max="7418" width="9.875" style="2" hidden="1"/>
    <col min="7419" max="7665" width="9" style="2" hidden="1"/>
    <col min="7666" max="7666" width="9.625" style="2" hidden="1"/>
    <col min="7667" max="7667" width="6.875" style="2" hidden="1"/>
    <col min="7668" max="7668" width="16.125" style="2" hidden="1"/>
    <col min="7669" max="7669" width="10.5" style="2" hidden="1"/>
    <col min="7670" max="7670" width="9.5" style="2" hidden="1"/>
    <col min="7671" max="7673" width="9.125" style="2" hidden="1"/>
    <col min="7674" max="7674" width="9.875" style="2" hidden="1"/>
    <col min="7675" max="7921" width="9" style="2" hidden="1"/>
    <col min="7922" max="7922" width="9.625" style="2" hidden="1"/>
    <col min="7923" max="7923" width="6.875" style="2" hidden="1"/>
    <col min="7924" max="7924" width="16.125" style="2" hidden="1"/>
    <col min="7925" max="7925" width="10.5" style="2" hidden="1"/>
    <col min="7926" max="7926" width="9.5" style="2" hidden="1"/>
    <col min="7927" max="7929" width="9.125" style="2" hidden="1"/>
    <col min="7930" max="7930" width="9.875" style="2" hidden="1"/>
    <col min="7931" max="8177" width="9" style="2" hidden="1"/>
    <col min="8178" max="8178" width="9.625" style="2" hidden="1"/>
    <col min="8179" max="8179" width="6.875" style="2" hidden="1"/>
    <col min="8180" max="8180" width="16.125" style="2" hidden="1"/>
    <col min="8181" max="8181" width="10.5" style="2" hidden="1"/>
    <col min="8182" max="8182" width="9.5" style="2" hidden="1"/>
    <col min="8183" max="8185" width="9.125" style="2" hidden="1"/>
    <col min="8186" max="8186" width="9.875" style="2" hidden="1"/>
    <col min="8187" max="8433" width="9" style="2" hidden="1"/>
    <col min="8434" max="8434" width="9.625" style="2" hidden="1"/>
    <col min="8435" max="8435" width="6.875" style="2" hidden="1"/>
    <col min="8436" max="8436" width="16.125" style="2" hidden="1"/>
    <col min="8437" max="8437" width="10.5" style="2" hidden="1"/>
    <col min="8438" max="8438" width="9.5" style="2" hidden="1"/>
    <col min="8439" max="8441" width="9.125" style="2" hidden="1"/>
    <col min="8442" max="8442" width="9.875" style="2" hidden="1"/>
    <col min="8443" max="8689" width="9" style="2" hidden="1"/>
    <col min="8690" max="8690" width="9.625" style="2" hidden="1"/>
    <col min="8691" max="8691" width="6.875" style="2" hidden="1"/>
    <col min="8692" max="8692" width="16.125" style="2" hidden="1"/>
    <col min="8693" max="8693" width="10.5" style="2" hidden="1"/>
    <col min="8694" max="8694" width="9.5" style="2" hidden="1"/>
    <col min="8695" max="8697" width="9.125" style="2" hidden="1"/>
    <col min="8698" max="8698" width="9.875" style="2" hidden="1"/>
    <col min="8699" max="8945" width="9" style="2" hidden="1"/>
    <col min="8946" max="8946" width="9.625" style="2" hidden="1"/>
    <col min="8947" max="8947" width="6.875" style="2" hidden="1"/>
    <col min="8948" max="8948" width="16.125" style="2" hidden="1"/>
    <col min="8949" max="8949" width="10.5" style="2" hidden="1"/>
    <col min="8950" max="8950" width="9.5" style="2" hidden="1"/>
    <col min="8951" max="8953" width="9.125" style="2" hidden="1"/>
    <col min="8954" max="8954" width="9.875" style="2" hidden="1"/>
    <col min="8955" max="9201" width="9" style="2" hidden="1"/>
    <col min="9202" max="9202" width="9.625" style="2" hidden="1"/>
    <col min="9203" max="9203" width="6.875" style="2" hidden="1"/>
    <col min="9204" max="9204" width="16.125" style="2" hidden="1"/>
    <col min="9205" max="9205" width="10.5" style="2" hidden="1"/>
    <col min="9206" max="9206" width="9.5" style="2" hidden="1"/>
    <col min="9207" max="9209" width="9.125" style="2" hidden="1"/>
    <col min="9210" max="9210" width="9.875" style="2" hidden="1"/>
    <col min="9211" max="9457" width="9" style="2" hidden="1"/>
    <col min="9458" max="9458" width="9.625" style="2" hidden="1"/>
    <col min="9459" max="9459" width="6.875" style="2" hidden="1"/>
    <col min="9460" max="9460" width="16.125" style="2" hidden="1"/>
    <col min="9461" max="9461" width="10.5" style="2" hidden="1"/>
    <col min="9462" max="9462" width="9.5" style="2" hidden="1"/>
    <col min="9463" max="9465" width="9.125" style="2" hidden="1"/>
    <col min="9466" max="9466" width="9.875" style="2" hidden="1"/>
    <col min="9467" max="9713" width="9" style="2" hidden="1"/>
    <col min="9714" max="9714" width="9.625" style="2" hidden="1"/>
    <col min="9715" max="9715" width="6.875" style="2" hidden="1"/>
    <col min="9716" max="9716" width="16.125" style="2" hidden="1"/>
    <col min="9717" max="9717" width="10.5" style="2" hidden="1"/>
    <col min="9718" max="9718" width="9.5" style="2" hidden="1"/>
    <col min="9719" max="9721" width="9.125" style="2" hidden="1"/>
    <col min="9722" max="9722" width="9.875" style="2" hidden="1"/>
    <col min="9723" max="9969" width="9" style="2" hidden="1"/>
    <col min="9970" max="9970" width="9.625" style="2" hidden="1"/>
    <col min="9971" max="9971" width="6.875" style="2" hidden="1"/>
    <col min="9972" max="9972" width="16.125" style="2" hidden="1"/>
    <col min="9973" max="9973" width="10.5" style="2" hidden="1"/>
    <col min="9974" max="9974" width="9.5" style="2" hidden="1"/>
    <col min="9975" max="9977" width="9.125" style="2" hidden="1"/>
    <col min="9978" max="9978" width="9.875" style="2" hidden="1"/>
    <col min="9979" max="10225" width="9" style="2" hidden="1"/>
    <col min="10226" max="10226" width="9.625" style="2" hidden="1"/>
    <col min="10227" max="10227" width="6.875" style="2" hidden="1"/>
    <col min="10228" max="10228" width="16.125" style="2" hidden="1"/>
    <col min="10229" max="10229" width="10.5" style="2" hidden="1"/>
    <col min="10230" max="10230" width="9.5" style="2" hidden="1"/>
    <col min="10231" max="10233" width="9.125" style="2" hidden="1"/>
    <col min="10234" max="10234" width="9.875" style="2" hidden="1"/>
    <col min="10235" max="10481" width="9" style="2" hidden="1"/>
    <col min="10482" max="10482" width="9.625" style="2" hidden="1"/>
    <col min="10483" max="10483" width="6.875" style="2" hidden="1"/>
    <col min="10484" max="10484" width="16.125" style="2" hidden="1"/>
    <col min="10485" max="10485" width="10.5" style="2" hidden="1"/>
    <col min="10486" max="10486" width="9.5" style="2" hidden="1"/>
    <col min="10487" max="10489" width="9.125" style="2" hidden="1"/>
    <col min="10490" max="10490" width="9.875" style="2" hidden="1"/>
    <col min="10491" max="10737" width="9" style="2" hidden="1"/>
    <col min="10738" max="10738" width="9.625" style="2" hidden="1"/>
    <col min="10739" max="10739" width="6.875" style="2" hidden="1"/>
    <col min="10740" max="10740" width="16.125" style="2" hidden="1"/>
    <col min="10741" max="10741" width="10.5" style="2" hidden="1"/>
    <col min="10742" max="10742" width="9.5" style="2" hidden="1"/>
    <col min="10743" max="10745" width="9.125" style="2" hidden="1"/>
    <col min="10746" max="10746" width="9.875" style="2" hidden="1"/>
    <col min="10747" max="10993" width="9" style="2" hidden="1"/>
    <col min="10994" max="10994" width="9.625" style="2" hidden="1"/>
    <col min="10995" max="10995" width="6.875" style="2" hidden="1"/>
    <col min="10996" max="10996" width="16.125" style="2" hidden="1"/>
    <col min="10997" max="10997" width="10.5" style="2" hidden="1"/>
    <col min="10998" max="10998" width="9.5" style="2" hidden="1"/>
    <col min="10999" max="11001" width="9.125" style="2" hidden="1"/>
    <col min="11002" max="11002" width="9.875" style="2" hidden="1"/>
    <col min="11003" max="11249" width="9" style="2" hidden="1"/>
    <col min="11250" max="11250" width="9.625" style="2" hidden="1"/>
    <col min="11251" max="11251" width="6.875" style="2" hidden="1"/>
    <col min="11252" max="11252" width="16.125" style="2" hidden="1"/>
    <col min="11253" max="11253" width="10.5" style="2" hidden="1"/>
    <col min="11254" max="11254" width="9.5" style="2" hidden="1"/>
    <col min="11255" max="11257" width="9.125" style="2" hidden="1"/>
    <col min="11258" max="11258" width="9.875" style="2" hidden="1"/>
    <col min="11259" max="11505" width="9" style="2" hidden="1"/>
    <col min="11506" max="11506" width="9.625" style="2" hidden="1"/>
    <col min="11507" max="11507" width="6.875" style="2" hidden="1"/>
    <col min="11508" max="11508" width="16.125" style="2" hidden="1"/>
    <col min="11509" max="11509" width="10.5" style="2" hidden="1"/>
    <col min="11510" max="11510" width="9.5" style="2" hidden="1"/>
    <col min="11511" max="11513" width="9.125" style="2" hidden="1"/>
    <col min="11514" max="11514" width="9.875" style="2" hidden="1"/>
    <col min="11515" max="11761" width="9" style="2" hidden="1"/>
    <col min="11762" max="11762" width="9.625" style="2" hidden="1"/>
    <col min="11763" max="11763" width="6.875" style="2" hidden="1"/>
    <col min="11764" max="11764" width="16.125" style="2" hidden="1"/>
    <col min="11765" max="11765" width="10.5" style="2" hidden="1"/>
    <col min="11766" max="11766" width="9.5" style="2" hidden="1"/>
    <col min="11767" max="11769" width="9.125" style="2" hidden="1"/>
    <col min="11770" max="11770" width="9.875" style="2" hidden="1"/>
    <col min="11771" max="12017" width="9" style="2" hidden="1"/>
    <col min="12018" max="12018" width="9.625" style="2" hidden="1"/>
    <col min="12019" max="12019" width="6.875" style="2" hidden="1"/>
    <col min="12020" max="12020" width="16.125" style="2" hidden="1"/>
    <col min="12021" max="12021" width="10.5" style="2" hidden="1"/>
    <col min="12022" max="12022" width="9.5" style="2" hidden="1"/>
    <col min="12023" max="12025" width="9.125" style="2" hidden="1"/>
    <col min="12026" max="12026" width="9.875" style="2" hidden="1"/>
    <col min="12027" max="12273" width="9" style="2" hidden="1"/>
    <col min="12274" max="12274" width="9.625" style="2" hidden="1"/>
    <col min="12275" max="12275" width="6.875" style="2" hidden="1"/>
    <col min="12276" max="12276" width="16.125" style="2" hidden="1"/>
    <col min="12277" max="12277" width="10.5" style="2" hidden="1"/>
    <col min="12278" max="12278" width="9.5" style="2" hidden="1"/>
    <col min="12279" max="12281" width="9.125" style="2" hidden="1"/>
    <col min="12282" max="12282" width="9.875" style="2" hidden="1"/>
    <col min="12283" max="12529" width="9" style="2" hidden="1"/>
    <col min="12530" max="12530" width="9.625" style="2" hidden="1"/>
    <col min="12531" max="12531" width="6.875" style="2" hidden="1"/>
    <col min="12532" max="12532" width="16.125" style="2" hidden="1"/>
    <col min="12533" max="12533" width="10.5" style="2" hidden="1"/>
    <col min="12534" max="12534" width="9.5" style="2" hidden="1"/>
    <col min="12535" max="12537" width="9.125" style="2" hidden="1"/>
    <col min="12538" max="12538" width="9.875" style="2" hidden="1"/>
    <col min="12539" max="12785" width="9" style="2" hidden="1"/>
    <col min="12786" max="12786" width="9.625" style="2" hidden="1"/>
    <col min="12787" max="12787" width="6.875" style="2" hidden="1"/>
    <col min="12788" max="12788" width="16.125" style="2" hidden="1"/>
    <col min="12789" max="12789" width="10.5" style="2" hidden="1"/>
    <col min="12790" max="12790" width="9.5" style="2" hidden="1"/>
    <col min="12791" max="12793" width="9.125" style="2" hidden="1"/>
    <col min="12794" max="12794" width="9.875" style="2" hidden="1"/>
    <col min="12795" max="13041" width="9" style="2" hidden="1"/>
    <col min="13042" max="13042" width="9.625" style="2" hidden="1"/>
    <col min="13043" max="13043" width="6.875" style="2" hidden="1"/>
    <col min="13044" max="13044" width="16.125" style="2" hidden="1"/>
    <col min="13045" max="13045" width="10.5" style="2" hidden="1"/>
    <col min="13046" max="13046" width="9.5" style="2" hidden="1"/>
    <col min="13047" max="13049" width="9.125" style="2" hidden="1"/>
    <col min="13050" max="13050" width="9.875" style="2" hidden="1"/>
    <col min="13051" max="13297" width="9" style="2" hidden="1"/>
    <col min="13298" max="13298" width="9.625" style="2" hidden="1"/>
    <col min="13299" max="13299" width="6.875" style="2" hidden="1"/>
    <col min="13300" max="13300" width="16.125" style="2" hidden="1"/>
    <col min="13301" max="13301" width="10.5" style="2" hidden="1"/>
    <col min="13302" max="13302" width="9.5" style="2" hidden="1"/>
    <col min="13303" max="13305" width="9.125" style="2" hidden="1"/>
    <col min="13306" max="13306" width="9.875" style="2" hidden="1"/>
    <col min="13307" max="13553" width="9" style="2" hidden="1"/>
    <col min="13554" max="13554" width="9.625" style="2" hidden="1"/>
    <col min="13555" max="13555" width="6.875" style="2" hidden="1"/>
    <col min="13556" max="13556" width="16.125" style="2" hidden="1"/>
    <col min="13557" max="13557" width="10.5" style="2" hidden="1"/>
    <col min="13558" max="13558" width="9.5" style="2" hidden="1"/>
    <col min="13559" max="13561" width="9.125" style="2" hidden="1"/>
    <col min="13562" max="13562" width="9.875" style="2" hidden="1"/>
    <col min="13563" max="13809" width="9" style="2" hidden="1"/>
    <col min="13810" max="13810" width="9.625" style="2" hidden="1"/>
    <col min="13811" max="13811" width="6.875" style="2" hidden="1"/>
    <col min="13812" max="13812" width="16.125" style="2" hidden="1"/>
    <col min="13813" max="13813" width="10.5" style="2" hidden="1"/>
    <col min="13814" max="13814" width="9.5" style="2" hidden="1"/>
    <col min="13815" max="13817" width="9.125" style="2" hidden="1"/>
    <col min="13818" max="13818" width="9.875" style="2" hidden="1"/>
    <col min="13819" max="14065" width="9" style="2" hidden="1"/>
    <col min="14066" max="14066" width="9.625" style="2" hidden="1"/>
    <col min="14067" max="14067" width="6.875" style="2" hidden="1"/>
    <col min="14068" max="14068" width="16.125" style="2" hidden="1"/>
    <col min="14069" max="14069" width="10.5" style="2" hidden="1"/>
    <col min="14070" max="14070" width="9.5" style="2" hidden="1"/>
    <col min="14071" max="14073" width="9.125" style="2" hidden="1"/>
    <col min="14074" max="14074" width="9.875" style="2" hidden="1"/>
    <col min="14075" max="14321" width="9" style="2" hidden="1"/>
    <col min="14322" max="14322" width="9.625" style="2" hidden="1"/>
    <col min="14323" max="14323" width="6.875" style="2" hidden="1"/>
    <col min="14324" max="14324" width="16.125" style="2" hidden="1"/>
    <col min="14325" max="14325" width="10.5" style="2" hidden="1"/>
    <col min="14326" max="14326" width="9.5" style="2" hidden="1"/>
    <col min="14327" max="14329" width="9.125" style="2" hidden="1"/>
    <col min="14330" max="14330" width="9.875" style="2" hidden="1"/>
    <col min="14331" max="14577" width="9" style="2" hidden="1"/>
    <col min="14578" max="14578" width="9.625" style="2" hidden="1"/>
    <col min="14579" max="14579" width="6.875" style="2" hidden="1"/>
    <col min="14580" max="14580" width="16.125" style="2" hidden="1"/>
    <col min="14581" max="14581" width="10.5" style="2" hidden="1"/>
    <col min="14582" max="14582" width="9.5" style="2" hidden="1"/>
    <col min="14583" max="14585" width="9.125" style="2" hidden="1"/>
    <col min="14586" max="14586" width="9.875" style="2" hidden="1"/>
    <col min="14587" max="14833" width="9" style="2" hidden="1"/>
    <col min="14834" max="14834" width="9.625" style="2" hidden="1"/>
    <col min="14835" max="14835" width="6.875" style="2" hidden="1"/>
    <col min="14836" max="14836" width="16.125" style="2" hidden="1"/>
    <col min="14837" max="14837" width="10.5" style="2" hidden="1"/>
    <col min="14838" max="14838" width="9.5" style="2" hidden="1"/>
    <col min="14839" max="14841" width="9.125" style="2" hidden="1"/>
    <col min="14842" max="14842" width="9.875" style="2" hidden="1"/>
    <col min="14843" max="15089" width="9" style="2" hidden="1"/>
    <col min="15090" max="15090" width="9.625" style="2" hidden="1"/>
    <col min="15091" max="15091" width="6.875" style="2" hidden="1"/>
    <col min="15092" max="15092" width="16.125" style="2" hidden="1"/>
    <col min="15093" max="15093" width="10.5" style="2" hidden="1"/>
    <col min="15094" max="15094" width="9.5" style="2" hidden="1"/>
    <col min="15095" max="15097" width="9.125" style="2" hidden="1"/>
    <col min="15098" max="15098" width="9.875" style="2" hidden="1"/>
    <col min="15099" max="15345" width="9" style="2" hidden="1"/>
    <col min="15346" max="15346" width="9.625" style="2" hidden="1"/>
    <col min="15347" max="15347" width="6.875" style="2" hidden="1"/>
    <col min="15348" max="15348" width="16.125" style="2" hidden="1"/>
    <col min="15349" max="15349" width="10.5" style="2" hidden="1"/>
    <col min="15350" max="15350" width="9.5" style="2" hidden="1"/>
    <col min="15351" max="15353" width="9.125" style="2" hidden="1"/>
    <col min="15354" max="15354" width="9.875" style="2" hidden="1"/>
    <col min="15355" max="15601" width="9" style="2" hidden="1"/>
    <col min="15602" max="15602" width="9.625" style="2" hidden="1"/>
    <col min="15603" max="15603" width="6.875" style="2" hidden="1"/>
    <col min="15604" max="15604" width="16.125" style="2" hidden="1"/>
    <col min="15605" max="15605" width="10.5" style="2" hidden="1"/>
    <col min="15606" max="15606" width="9.5" style="2" hidden="1"/>
    <col min="15607" max="15609" width="9.125" style="2" hidden="1"/>
    <col min="15610" max="15610" width="9.875" style="2" hidden="1"/>
    <col min="15611" max="15857" width="9" style="2" hidden="1"/>
    <col min="15858" max="15858" width="9.625" style="2" hidden="1"/>
    <col min="15859" max="15859" width="6.875" style="2" hidden="1"/>
    <col min="15860" max="15860" width="16.125" style="2" hidden="1"/>
    <col min="15861" max="15861" width="10.5" style="2" hidden="1"/>
    <col min="15862" max="15862" width="9.5" style="2" hidden="1"/>
    <col min="15863" max="15865" width="9.125" style="2" hidden="1"/>
    <col min="15866" max="15866" width="9.875" style="2" hidden="1"/>
    <col min="15867" max="16113" width="9" style="2" hidden="1"/>
    <col min="16114" max="16114" width="9.625" style="2" hidden="1"/>
    <col min="16115" max="16115" width="6.875" style="2" hidden="1"/>
    <col min="16116" max="16116" width="16.125" style="2" hidden="1"/>
    <col min="16117" max="16117" width="10.5" style="2" hidden="1"/>
    <col min="16118" max="16118" width="9.5" style="2" hidden="1"/>
    <col min="16119" max="16121" width="9.125" style="2" hidden="1"/>
    <col min="16122" max="16122" width="9.875" style="2" hidden="1"/>
    <col min="16123" max="16383" width="9" style="2" hidden="1"/>
    <col min="16384" max="16384" width="3" style="2" hidden="1" customWidth="1"/>
  </cols>
  <sheetData>
    <row r="1" spans="1:25" ht="17.25">
      <c r="A1" s="127" t="s">
        <v>677</v>
      </c>
      <c r="D1" s="129"/>
      <c r="E1" s="129"/>
      <c r="F1" s="129"/>
      <c r="G1" s="129"/>
      <c r="H1" s="129"/>
      <c r="S1" s="130"/>
    </row>
    <row r="2" spans="1:25" s="6" customFormat="1" ht="20.25" customHeight="1">
      <c r="A2" s="131"/>
      <c r="B2" s="132"/>
      <c r="C2" s="132"/>
      <c r="D2" s="131"/>
      <c r="E2" s="131"/>
      <c r="F2" s="131"/>
      <c r="G2" s="131"/>
      <c r="H2" s="131"/>
      <c r="I2" s="132"/>
      <c r="J2" s="132"/>
      <c r="K2" s="132"/>
      <c r="L2" s="132"/>
      <c r="M2" s="132"/>
      <c r="N2" s="132"/>
      <c r="O2" s="132"/>
      <c r="P2" s="132"/>
      <c r="Q2" s="132"/>
      <c r="R2" s="132"/>
      <c r="S2" s="132"/>
      <c r="T2" s="82"/>
      <c r="U2" s="620" t="s">
        <v>374</v>
      </c>
      <c r="V2" s="240"/>
      <c r="W2" s="224"/>
      <c r="X2" s="133"/>
      <c r="Y2" s="17"/>
    </row>
    <row r="3" spans="1:25" s="6" customFormat="1" ht="20.25" customHeight="1">
      <c r="A3" s="131"/>
      <c r="B3" s="132"/>
      <c r="C3" s="132"/>
      <c r="D3" s="131"/>
      <c r="E3" s="131"/>
      <c r="F3" s="131"/>
      <c r="G3" s="131"/>
      <c r="H3" s="131"/>
      <c r="I3" s="132"/>
      <c r="J3" s="132"/>
      <c r="K3" s="132"/>
      <c r="L3" s="132"/>
      <c r="M3" s="132"/>
      <c r="N3" s="132"/>
      <c r="O3" s="132"/>
      <c r="P3" s="132"/>
      <c r="Q3" s="132"/>
      <c r="R3" s="132"/>
      <c r="S3" s="132"/>
      <c r="T3" s="82"/>
      <c r="U3" s="621"/>
      <c r="V3" s="224" t="s">
        <v>270</v>
      </c>
      <c r="W3" s="239" t="str">
        <f>J28&amp;"_"&amp;V2&amp;"_"&amp;J29&amp;"_"&amp;IFERROR(VLOOKUP(J31,選択肢!H5:K64,4,FALSE),"-")&amp;"_"&amp;V3</f>
        <v>___-_-</v>
      </c>
      <c r="X3" s="133"/>
      <c r="Y3" s="17"/>
    </row>
    <row r="4" spans="1:25" s="6" customFormat="1" ht="20.25" customHeight="1">
      <c r="A4" s="238" t="s">
        <v>678</v>
      </c>
      <c r="B4" s="132"/>
      <c r="C4" s="132"/>
      <c r="D4" s="132"/>
      <c r="E4" s="132"/>
      <c r="F4" s="132"/>
      <c r="G4" s="132"/>
      <c r="H4" s="132"/>
      <c r="I4" s="132"/>
      <c r="J4" s="132"/>
      <c r="K4" s="132"/>
      <c r="L4" s="132"/>
      <c r="M4" s="132"/>
      <c r="N4" s="132"/>
      <c r="O4" s="132"/>
      <c r="P4" s="132"/>
      <c r="Q4" s="132"/>
      <c r="R4" s="132"/>
      <c r="S4" s="132"/>
      <c r="T4" s="82"/>
      <c r="U4" s="133"/>
      <c r="V4" s="133"/>
      <c r="W4" s="133"/>
      <c r="X4" s="133"/>
      <c r="Y4" s="17"/>
    </row>
    <row r="5" spans="1:25" s="6" customFormat="1" ht="20.25" customHeight="1">
      <c r="A5" s="132" t="s">
        <v>520</v>
      </c>
      <c r="B5" s="132"/>
      <c r="C5" s="132"/>
      <c r="D5" s="132"/>
      <c r="E5" s="132"/>
      <c r="F5" s="132"/>
      <c r="G5" s="132"/>
      <c r="H5" s="132"/>
      <c r="I5" s="132"/>
      <c r="J5" s="132"/>
      <c r="K5" s="132"/>
      <c r="L5" s="132"/>
      <c r="M5" s="132"/>
      <c r="N5" s="132"/>
      <c r="O5" s="132"/>
      <c r="P5" s="132"/>
      <c r="Q5" s="132"/>
      <c r="R5" s="132"/>
      <c r="S5" s="132"/>
      <c r="T5" s="82"/>
      <c r="U5" s="137" t="s">
        <v>662</v>
      </c>
      <c r="V5" s="133"/>
      <c r="W5" s="133"/>
      <c r="X5" s="133"/>
      <c r="Y5" s="17"/>
    </row>
    <row r="6" spans="1:25" s="6" customFormat="1" ht="20.25" customHeight="1">
      <c r="A6" s="132" t="s">
        <v>248</v>
      </c>
      <c r="B6" s="132"/>
      <c r="C6" s="132"/>
      <c r="D6" s="132"/>
      <c r="E6" s="132"/>
      <c r="F6" s="132"/>
      <c r="G6" s="132"/>
      <c r="H6" s="132"/>
      <c r="I6" s="132"/>
      <c r="J6" s="132"/>
      <c r="K6" s="132"/>
      <c r="L6" s="132"/>
      <c r="M6" s="132"/>
      <c r="N6" s="132"/>
      <c r="O6" s="132"/>
      <c r="P6" s="132"/>
      <c r="Q6" s="132"/>
      <c r="R6" s="132"/>
      <c r="S6" s="132"/>
      <c r="T6" s="82"/>
      <c r="U6" s="133"/>
      <c r="V6" s="133"/>
      <c r="W6" s="133"/>
      <c r="X6" s="133"/>
      <c r="Y6" s="17"/>
    </row>
    <row r="7" spans="1:25" s="6" customFormat="1" ht="20.25" customHeight="1">
      <c r="A7" s="132"/>
      <c r="B7" s="132"/>
      <c r="C7" s="132"/>
      <c r="D7" s="132"/>
      <c r="E7" s="132"/>
      <c r="F7" s="132"/>
      <c r="G7" s="132"/>
      <c r="H7" s="132"/>
      <c r="I7" s="132"/>
      <c r="J7" s="132"/>
      <c r="K7" s="132"/>
      <c r="L7" s="132"/>
      <c r="M7" s="132"/>
      <c r="N7" s="132"/>
      <c r="O7" s="132"/>
      <c r="P7" s="132"/>
      <c r="Q7" s="132"/>
      <c r="R7" s="132"/>
      <c r="S7" s="132"/>
      <c r="T7" s="82"/>
      <c r="U7" s="133"/>
      <c r="V7" s="133"/>
      <c r="W7" s="133"/>
      <c r="X7" s="133"/>
      <c r="Y7" s="17"/>
    </row>
    <row r="8" spans="1:25" s="6" customFormat="1" ht="15" customHeight="1">
      <c r="A8" s="132"/>
      <c r="B8" s="132" t="s">
        <v>247</v>
      </c>
      <c r="C8" s="132"/>
      <c r="D8" s="132"/>
      <c r="E8" s="132"/>
      <c r="F8" s="132"/>
      <c r="G8" s="132"/>
      <c r="H8" s="132"/>
      <c r="I8" s="132"/>
      <c r="J8" s="132"/>
      <c r="K8" s="132"/>
      <c r="L8" s="132"/>
      <c r="M8" s="132" t="str">
        <f>IF(選択肢!C54="","業種により提出が必要です。",IF(選択肢!C54=0,"不要です","※提出が必要です。"))</f>
        <v>業種により提出が必要です。</v>
      </c>
      <c r="N8" s="132"/>
      <c r="O8" s="132"/>
      <c r="P8" s="132"/>
      <c r="Q8" s="132"/>
      <c r="R8" s="132"/>
      <c r="S8" s="132"/>
      <c r="T8" s="82"/>
      <c r="U8" s="133"/>
      <c r="V8" s="133"/>
      <c r="W8" s="133"/>
      <c r="X8" s="133"/>
      <c r="Y8" s="17"/>
    </row>
    <row r="9" spans="1:25" s="6" customFormat="1" ht="15" customHeight="1">
      <c r="A9" s="133"/>
      <c r="B9" s="132" t="s">
        <v>583</v>
      </c>
      <c r="C9" s="133"/>
      <c r="D9" s="132"/>
      <c r="E9" s="132"/>
      <c r="F9" s="132"/>
      <c r="G9" s="132"/>
      <c r="H9" s="132"/>
      <c r="I9" s="132"/>
      <c r="J9" s="132"/>
      <c r="K9" s="132"/>
      <c r="L9" s="132"/>
      <c r="M9" s="132" t="str">
        <f>IF(選択肢!C55="","業種により提出が必要です。",IF(選択肢!C55=0,"不要です","※("&amp;選択肢!C55&amp;") の提出が必要です。"))</f>
        <v>業種により提出が必要です。</v>
      </c>
      <c r="N9" s="132"/>
      <c r="O9" s="132"/>
      <c r="P9" s="132"/>
      <c r="Q9" s="132"/>
      <c r="R9" s="132"/>
      <c r="S9" s="132"/>
      <c r="T9" s="82"/>
      <c r="U9" s="133"/>
      <c r="V9" s="133"/>
      <c r="W9" s="133"/>
      <c r="X9" s="133"/>
      <c r="Y9" s="17"/>
    </row>
    <row r="10" spans="1:25" s="6" customFormat="1" ht="15" customHeight="1">
      <c r="A10" s="132"/>
      <c r="B10" s="132" t="s">
        <v>249</v>
      </c>
      <c r="C10" s="132"/>
      <c r="D10" s="132"/>
      <c r="E10" s="132"/>
      <c r="F10" s="132"/>
      <c r="G10" s="132"/>
      <c r="H10" s="132"/>
      <c r="I10" s="132"/>
      <c r="J10" s="132"/>
      <c r="K10" s="132"/>
      <c r="L10" s="132"/>
      <c r="M10" s="132" t="s">
        <v>251</v>
      </c>
      <c r="N10" s="132"/>
      <c r="O10" s="132"/>
      <c r="P10" s="132"/>
      <c r="Q10" s="132"/>
      <c r="R10" s="132"/>
      <c r="S10" s="132"/>
      <c r="T10" s="82"/>
      <c r="U10" s="133"/>
      <c r="V10" s="133"/>
      <c r="W10" s="133"/>
      <c r="X10" s="133"/>
      <c r="Y10" s="17"/>
    </row>
    <row r="11" spans="1:25" ht="15" customHeight="1">
      <c r="A11" s="134"/>
      <c r="B11" s="132" t="s">
        <v>250</v>
      </c>
      <c r="C11" s="135"/>
      <c r="D11" s="135"/>
      <c r="E11" s="135"/>
      <c r="F11" s="135"/>
      <c r="G11" s="135"/>
      <c r="H11" s="135"/>
      <c r="I11" s="135"/>
      <c r="J11" s="135"/>
      <c r="K11" s="135"/>
      <c r="L11" s="135"/>
      <c r="M11" s="132" t="str">
        <f>IF(J30="小売業",IF(OR(R138="S",R138="A",R138="B",R138="C"),"※提出が必要です。","回収している場合は提出が必要です。"),IF(J30="","業種・取組状況により提出が必要です。","不要です"))</f>
        <v>業種・取組状況により提出が必要です。</v>
      </c>
      <c r="N11" s="135"/>
      <c r="O11" s="135"/>
      <c r="P11" s="135"/>
      <c r="Q11" s="135"/>
      <c r="R11" s="135"/>
      <c r="S11" s="135"/>
    </row>
    <row r="12" spans="1:25" ht="20.25" customHeight="1">
      <c r="C12" s="136"/>
      <c r="D12" s="136"/>
      <c r="E12" s="136"/>
      <c r="F12" s="136"/>
      <c r="G12" s="136"/>
      <c r="H12" s="136"/>
      <c r="I12" s="136"/>
      <c r="J12" s="136"/>
      <c r="K12" s="136"/>
      <c r="L12" s="132" t="s">
        <v>663</v>
      </c>
      <c r="M12" s="136"/>
      <c r="N12" s="136"/>
      <c r="O12" s="136"/>
      <c r="P12" s="136"/>
      <c r="Q12" s="136"/>
      <c r="R12" s="136"/>
      <c r="S12" s="136"/>
    </row>
    <row r="13" spans="1:25" ht="14.25" thickBot="1">
      <c r="A13" s="518" t="s">
        <v>2</v>
      </c>
      <c r="B13" s="518"/>
      <c r="C13" s="519"/>
      <c r="D13" s="519"/>
      <c r="E13" s="519"/>
      <c r="F13" s="519"/>
      <c r="G13" s="519"/>
      <c r="H13" s="519"/>
      <c r="I13" s="519"/>
      <c r="J13" s="520" t="s">
        <v>3</v>
      </c>
      <c r="K13" s="521"/>
      <c r="L13" s="521"/>
      <c r="M13" s="521"/>
      <c r="N13" s="521"/>
      <c r="O13" s="521"/>
      <c r="P13" s="521"/>
      <c r="Q13" s="521"/>
      <c r="R13" s="521"/>
      <c r="S13" s="521"/>
    </row>
    <row r="14" spans="1:25" ht="24" customHeight="1">
      <c r="A14" s="518" t="s">
        <v>5</v>
      </c>
      <c r="B14" s="518"/>
      <c r="C14" s="519"/>
      <c r="D14" s="519"/>
      <c r="E14" s="519"/>
      <c r="F14" s="519"/>
      <c r="G14" s="519"/>
      <c r="H14" s="519"/>
      <c r="I14" s="522"/>
      <c r="J14" s="524"/>
      <c r="K14" s="525"/>
      <c r="L14" s="525"/>
      <c r="M14" s="525"/>
      <c r="N14" s="525"/>
      <c r="O14" s="525"/>
      <c r="P14" s="525"/>
      <c r="Q14" s="525"/>
      <c r="R14" s="525"/>
      <c r="S14" s="526"/>
    </row>
    <row r="15" spans="1:25" ht="24" customHeight="1">
      <c r="A15" s="523" t="s">
        <v>519</v>
      </c>
      <c r="B15" s="511"/>
      <c r="C15" s="511"/>
      <c r="D15" s="511"/>
      <c r="E15" s="511"/>
      <c r="F15" s="511"/>
      <c r="G15" s="315" t="s">
        <v>74</v>
      </c>
      <c r="H15" s="514"/>
      <c r="I15" s="515"/>
      <c r="J15" s="322"/>
      <c r="K15" s="323"/>
      <c r="L15" s="323"/>
      <c r="M15" s="323"/>
      <c r="N15" s="323"/>
      <c r="O15" s="323"/>
      <c r="P15" s="323"/>
      <c r="Q15" s="323"/>
      <c r="R15" s="323"/>
      <c r="S15" s="324"/>
    </row>
    <row r="16" spans="1:25" ht="24" customHeight="1">
      <c r="A16" s="512"/>
      <c r="B16" s="513"/>
      <c r="C16" s="513"/>
      <c r="D16" s="513"/>
      <c r="E16" s="513"/>
      <c r="F16" s="513"/>
      <c r="G16" s="315" t="s">
        <v>11</v>
      </c>
      <c r="H16" s="514"/>
      <c r="I16" s="515"/>
      <c r="J16" s="322"/>
      <c r="K16" s="323"/>
      <c r="L16" s="323"/>
      <c r="M16" s="323"/>
      <c r="N16" s="323"/>
      <c r="O16" s="323"/>
      <c r="P16" s="323"/>
      <c r="Q16" s="323"/>
      <c r="R16" s="323"/>
      <c r="S16" s="324"/>
    </row>
    <row r="17" spans="1:22" ht="24" customHeight="1">
      <c r="A17" s="510" t="s">
        <v>72</v>
      </c>
      <c r="B17" s="511"/>
      <c r="C17" s="511"/>
      <c r="D17" s="511"/>
      <c r="E17" s="511"/>
      <c r="F17" s="511"/>
      <c r="G17" s="315" t="s">
        <v>9</v>
      </c>
      <c r="H17" s="514"/>
      <c r="I17" s="515"/>
      <c r="J17" s="322"/>
      <c r="K17" s="323"/>
      <c r="L17" s="323"/>
      <c r="M17" s="323"/>
      <c r="N17" s="323"/>
      <c r="O17" s="323"/>
      <c r="P17" s="323"/>
      <c r="Q17" s="323"/>
      <c r="R17" s="323"/>
      <c r="S17" s="324"/>
    </row>
    <row r="18" spans="1:22" ht="36.75" customHeight="1">
      <c r="A18" s="512"/>
      <c r="B18" s="513"/>
      <c r="C18" s="513"/>
      <c r="D18" s="513"/>
      <c r="E18" s="513"/>
      <c r="F18" s="513"/>
      <c r="G18" s="315" t="s">
        <v>73</v>
      </c>
      <c r="H18" s="514"/>
      <c r="I18" s="515"/>
      <c r="J18" s="322"/>
      <c r="K18" s="323"/>
      <c r="L18" s="323"/>
      <c r="M18" s="323"/>
      <c r="N18" s="323"/>
      <c r="O18" s="323"/>
      <c r="P18" s="323"/>
      <c r="Q18" s="323"/>
      <c r="R18" s="323"/>
      <c r="S18" s="324"/>
    </row>
    <row r="19" spans="1:22" ht="24" customHeight="1">
      <c r="A19" s="516" t="s">
        <v>109</v>
      </c>
      <c r="B19" s="516"/>
      <c r="C19" s="300"/>
      <c r="D19" s="517" t="s">
        <v>1</v>
      </c>
      <c r="E19" s="334"/>
      <c r="F19" s="334"/>
      <c r="G19" s="334"/>
      <c r="H19" s="334"/>
      <c r="I19" s="335"/>
      <c r="J19" s="322"/>
      <c r="K19" s="323"/>
      <c r="L19" s="323"/>
      <c r="M19" s="323"/>
      <c r="N19" s="323"/>
      <c r="O19" s="323"/>
      <c r="P19" s="323"/>
      <c r="Q19" s="323"/>
      <c r="R19" s="323"/>
      <c r="S19" s="324"/>
    </row>
    <row r="20" spans="1:22" ht="24" customHeight="1">
      <c r="A20" s="300"/>
      <c r="B20" s="300"/>
      <c r="C20" s="300"/>
      <c r="D20" s="334" t="s">
        <v>0</v>
      </c>
      <c r="E20" s="334"/>
      <c r="F20" s="334"/>
      <c r="G20" s="334"/>
      <c r="H20" s="334"/>
      <c r="I20" s="335"/>
      <c r="J20" s="322"/>
      <c r="K20" s="323"/>
      <c r="L20" s="323"/>
      <c r="M20" s="323"/>
      <c r="N20" s="323"/>
      <c r="O20" s="323"/>
      <c r="P20" s="323"/>
      <c r="Q20" s="323"/>
      <c r="R20" s="323"/>
      <c r="S20" s="324"/>
    </row>
    <row r="21" spans="1:22" ht="33" customHeight="1">
      <c r="A21" s="300"/>
      <c r="B21" s="300"/>
      <c r="C21" s="300"/>
      <c r="D21" s="334" t="s">
        <v>14</v>
      </c>
      <c r="E21" s="334"/>
      <c r="F21" s="334"/>
      <c r="G21" s="334"/>
      <c r="H21" s="334"/>
      <c r="I21" s="335"/>
      <c r="J21" s="322"/>
      <c r="K21" s="323"/>
      <c r="L21" s="323"/>
      <c r="M21" s="323"/>
      <c r="N21" s="323"/>
      <c r="O21" s="323"/>
      <c r="P21" s="323"/>
      <c r="Q21" s="323"/>
      <c r="R21" s="323"/>
      <c r="S21" s="324"/>
    </row>
    <row r="22" spans="1:22" ht="24" customHeight="1">
      <c r="A22" s="300"/>
      <c r="B22" s="300"/>
      <c r="C22" s="300"/>
      <c r="D22" s="334" t="s">
        <v>75</v>
      </c>
      <c r="E22" s="334"/>
      <c r="F22" s="334"/>
      <c r="G22" s="334"/>
      <c r="H22" s="334"/>
      <c r="I22" s="335"/>
      <c r="J22" s="451"/>
      <c r="K22" s="452"/>
      <c r="L22" s="452"/>
      <c r="M22" s="452"/>
      <c r="N22" s="452"/>
      <c r="O22" s="452"/>
      <c r="P22" s="452"/>
      <c r="Q22" s="452"/>
      <c r="R22" s="452"/>
      <c r="S22" s="453"/>
    </row>
    <row r="23" spans="1:22" ht="24" customHeight="1">
      <c r="A23" s="300"/>
      <c r="B23" s="300"/>
      <c r="C23" s="300"/>
      <c r="D23" s="334" t="s">
        <v>110</v>
      </c>
      <c r="E23" s="334"/>
      <c r="F23" s="334"/>
      <c r="G23" s="334"/>
      <c r="H23" s="334"/>
      <c r="I23" s="335"/>
      <c r="J23" s="451"/>
      <c r="K23" s="452"/>
      <c r="L23" s="452"/>
      <c r="M23" s="452"/>
      <c r="N23" s="452"/>
      <c r="O23" s="452"/>
      <c r="P23" s="452"/>
      <c r="Q23" s="452"/>
      <c r="R23" s="452"/>
      <c r="S23" s="453"/>
    </row>
    <row r="24" spans="1:22" ht="24" customHeight="1" thickBot="1">
      <c r="A24" s="300"/>
      <c r="B24" s="300"/>
      <c r="C24" s="300"/>
      <c r="D24" s="334" t="s">
        <v>111</v>
      </c>
      <c r="E24" s="334"/>
      <c r="F24" s="334"/>
      <c r="G24" s="334"/>
      <c r="H24" s="334"/>
      <c r="I24" s="335"/>
      <c r="J24" s="331"/>
      <c r="K24" s="332"/>
      <c r="L24" s="332"/>
      <c r="M24" s="332"/>
      <c r="N24" s="332"/>
      <c r="O24" s="332"/>
      <c r="P24" s="332"/>
      <c r="Q24" s="332"/>
      <c r="R24" s="332"/>
      <c r="S24" s="333"/>
    </row>
    <row r="25" spans="1:22" ht="21.75" customHeight="1">
      <c r="A25" s="132"/>
      <c r="B25" s="132"/>
      <c r="C25" s="138"/>
      <c r="D25" s="138"/>
      <c r="E25" s="138"/>
      <c r="F25" s="138"/>
      <c r="G25" s="138"/>
      <c r="H25" s="138"/>
      <c r="I25" s="138"/>
      <c r="J25" s="138"/>
      <c r="K25" s="138"/>
      <c r="L25" s="138"/>
      <c r="M25" s="138"/>
      <c r="N25" s="138"/>
      <c r="O25" s="138"/>
      <c r="P25" s="138"/>
      <c r="Q25" s="138"/>
      <c r="R25" s="138"/>
      <c r="S25" s="138"/>
    </row>
    <row r="26" spans="1:22" ht="19.5" customHeight="1">
      <c r="A26" s="433"/>
      <c r="B26" s="433"/>
      <c r="C26" s="486"/>
      <c r="D26" s="486"/>
      <c r="E26" s="486"/>
      <c r="F26" s="486"/>
      <c r="G26" s="486"/>
      <c r="H26" s="486"/>
      <c r="I26" s="486"/>
      <c r="J26" s="486"/>
      <c r="K26" s="486"/>
      <c r="L26" s="486"/>
      <c r="M26" s="486"/>
      <c r="N26" s="486"/>
      <c r="O26" s="486"/>
      <c r="P26" s="486"/>
      <c r="Q26" s="486"/>
      <c r="R26" s="486"/>
      <c r="S26" s="486"/>
    </row>
    <row r="27" spans="1:22" ht="21.75" customHeight="1" thickBot="1">
      <c r="A27" s="487" t="s">
        <v>634</v>
      </c>
      <c r="B27" s="488"/>
      <c r="C27" s="488"/>
      <c r="D27" s="488"/>
      <c r="E27" s="488"/>
      <c r="F27" s="488"/>
      <c r="G27" s="488"/>
      <c r="H27" s="488"/>
      <c r="I27" s="488"/>
      <c r="J27" s="488"/>
      <c r="K27" s="488"/>
      <c r="L27" s="488"/>
      <c r="M27" s="488"/>
      <c r="N27" s="488"/>
      <c r="O27" s="488"/>
      <c r="P27" s="488"/>
      <c r="Q27" s="488"/>
      <c r="R27" s="488"/>
      <c r="S27" s="488"/>
    </row>
    <row r="28" spans="1:22" ht="24" customHeight="1">
      <c r="A28" s="489" t="s">
        <v>15</v>
      </c>
      <c r="B28" s="490"/>
      <c r="C28" s="491"/>
      <c r="D28" s="491"/>
      <c r="E28" s="491"/>
      <c r="F28" s="491"/>
      <c r="G28" s="491"/>
      <c r="H28" s="491"/>
      <c r="I28" s="491"/>
      <c r="J28" s="504"/>
      <c r="K28" s="505"/>
      <c r="L28" s="505"/>
      <c r="M28" s="505"/>
      <c r="N28" s="505"/>
      <c r="O28" s="505"/>
      <c r="P28" s="505"/>
      <c r="Q28" s="505"/>
      <c r="R28" s="505"/>
      <c r="S28" s="506"/>
    </row>
    <row r="29" spans="1:22" ht="24" customHeight="1">
      <c r="A29" s="449" t="s">
        <v>226</v>
      </c>
      <c r="B29" s="450"/>
      <c r="C29" s="450"/>
      <c r="D29" s="450"/>
      <c r="E29" s="450"/>
      <c r="F29" s="450"/>
      <c r="G29" s="450"/>
      <c r="H29" s="450"/>
      <c r="I29" s="450"/>
      <c r="J29" s="507"/>
      <c r="K29" s="508"/>
      <c r="L29" s="508"/>
      <c r="M29" s="508"/>
      <c r="N29" s="508"/>
      <c r="O29" s="508"/>
      <c r="P29" s="508"/>
      <c r="Q29" s="508"/>
      <c r="R29" s="508"/>
      <c r="S29" s="509"/>
    </row>
    <row r="30" spans="1:22" ht="24" customHeight="1">
      <c r="A30" s="492" t="s">
        <v>69</v>
      </c>
      <c r="B30" s="493"/>
      <c r="C30" s="494"/>
      <c r="D30" s="334" t="s">
        <v>116</v>
      </c>
      <c r="E30" s="314"/>
      <c r="F30" s="314"/>
      <c r="G30" s="314"/>
      <c r="H30" s="314"/>
      <c r="I30" s="315"/>
      <c r="J30" s="501"/>
      <c r="K30" s="502"/>
      <c r="L30" s="502"/>
      <c r="M30" s="502"/>
      <c r="N30" s="502"/>
      <c r="O30" s="502"/>
      <c r="P30" s="502"/>
      <c r="Q30" s="502"/>
      <c r="R30" s="502"/>
      <c r="S30" s="503"/>
      <c r="V30" s="216" t="str">
        <f>'入力シート-店舗等一覧'!E7</f>
        <v/>
      </c>
    </row>
    <row r="31" spans="1:22" ht="24" customHeight="1" thickBot="1">
      <c r="A31" s="495"/>
      <c r="B31" s="496"/>
      <c r="C31" s="497"/>
      <c r="D31" s="334" t="s">
        <v>117</v>
      </c>
      <c r="E31" s="314"/>
      <c r="F31" s="314"/>
      <c r="G31" s="314"/>
      <c r="H31" s="314"/>
      <c r="I31" s="315"/>
      <c r="J31" s="498"/>
      <c r="K31" s="499"/>
      <c r="L31" s="499"/>
      <c r="M31" s="499"/>
      <c r="N31" s="499"/>
      <c r="O31" s="499"/>
      <c r="P31" s="499"/>
      <c r="Q31" s="499"/>
      <c r="R31" s="499"/>
      <c r="S31" s="500"/>
      <c r="V31" s="217" t="str">
        <f>'入力シート-店舗等一覧'!E6</f>
        <v/>
      </c>
    </row>
    <row r="32" spans="1:22" ht="21" customHeight="1">
      <c r="A32" s="480"/>
      <c r="B32" s="481"/>
      <c r="C32" s="481"/>
      <c r="D32" s="482"/>
      <c r="E32" s="483"/>
      <c r="F32" s="483"/>
      <c r="G32" s="483"/>
      <c r="H32" s="483"/>
      <c r="I32" s="483"/>
      <c r="J32" s="483"/>
      <c r="K32" s="483"/>
      <c r="L32" s="483"/>
      <c r="M32" s="483"/>
      <c r="R32" s="484"/>
      <c r="S32" s="485"/>
    </row>
    <row r="33" spans="1:21" ht="20.25" customHeight="1">
      <c r="A33" s="527"/>
      <c r="B33" s="528"/>
      <c r="C33" s="528"/>
      <c r="D33" s="528"/>
      <c r="E33" s="528"/>
      <c r="F33" s="528"/>
      <c r="G33" s="528"/>
      <c r="H33" s="528"/>
      <c r="I33" s="528"/>
      <c r="J33" s="528"/>
      <c r="K33" s="528"/>
      <c r="L33" s="528"/>
      <c r="M33" s="528"/>
      <c r="N33" s="528"/>
      <c r="O33" s="528"/>
      <c r="P33" s="528"/>
      <c r="Q33" s="528"/>
      <c r="R33" s="528"/>
      <c r="S33" s="528"/>
    </row>
    <row r="34" spans="1:21" ht="23.25" customHeight="1">
      <c r="A34" s="587" t="s">
        <v>631</v>
      </c>
      <c r="B34" s="587"/>
      <c r="C34" s="587"/>
      <c r="D34" s="587"/>
      <c r="E34" s="587"/>
      <c r="F34" s="587"/>
      <c r="G34" s="587"/>
      <c r="H34" s="587"/>
      <c r="I34" s="587"/>
      <c r="J34" s="587"/>
      <c r="K34" s="587"/>
      <c r="L34" s="587"/>
      <c r="M34" s="587"/>
      <c r="N34" s="587"/>
      <c r="O34" s="587"/>
      <c r="P34" s="587"/>
      <c r="Q34" s="624" t="str">
        <f>IF(J28="","",J28-1)&amp;"年度"</f>
        <v>年度</v>
      </c>
      <c r="R34" s="624"/>
      <c r="S34" s="624"/>
    </row>
    <row r="35" spans="1:21" ht="3.75" customHeight="1">
      <c r="C35" s="146"/>
      <c r="D35" s="146"/>
      <c r="E35" s="146"/>
      <c r="F35" s="146"/>
      <c r="G35" s="146"/>
      <c r="H35" s="146"/>
      <c r="I35" s="146"/>
      <c r="J35" s="146"/>
      <c r="K35" s="146"/>
      <c r="L35" s="146"/>
      <c r="M35" s="146"/>
      <c r="N35" s="146"/>
      <c r="O35" s="146"/>
      <c r="P35" s="146"/>
      <c r="Q35" s="146"/>
      <c r="R35" s="146"/>
      <c r="S35" s="146"/>
    </row>
    <row r="36" spans="1:21" ht="16.5" customHeight="1">
      <c r="A36" s="586" t="s">
        <v>78</v>
      </c>
      <c r="B36" s="586"/>
      <c r="C36" s="586"/>
      <c r="D36" s="586"/>
      <c r="E36" s="586"/>
      <c r="F36" s="586"/>
      <c r="G36" s="586"/>
      <c r="H36" s="586"/>
      <c r="I36" s="586"/>
      <c r="J36" s="586"/>
      <c r="K36" s="586"/>
      <c r="L36" s="586"/>
      <c r="M36" s="586"/>
      <c r="N36" s="586"/>
      <c r="O36" s="586"/>
      <c r="P36" s="586"/>
      <c r="Q36" s="586"/>
      <c r="R36" s="586"/>
      <c r="S36" s="586"/>
    </row>
    <row r="37" spans="1:21" ht="21.75" customHeight="1">
      <c r="A37" s="541" t="str">
        <f>Q34&amp;U39&amp;"4月〜3月の実績"</f>
        <v>年度
4月〜3月の実績</v>
      </c>
      <c r="B37" s="542"/>
      <c r="C37" s="542"/>
      <c r="D37" s="542"/>
      <c r="E37" s="351" t="s">
        <v>6</v>
      </c>
      <c r="F37" s="540"/>
      <c r="G37" s="639" t="s">
        <v>7</v>
      </c>
      <c r="H37" s="639"/>
      <c r="I37" s="540" t="s">
        <v>33</v>
      </c>
      <c r="J37" s="540"/>
      <c r="K37" s="543" t="s">
        <v>364</v>
      </c>
      <c r="L37" s="351" t="s">
        <v>13</v>
      </c>
      <c r="M37" s="351"/>
      <c r="N37" s="351"/>
      <c r="O37" s="351"/>
      <c r="P37" s="351"/>
      <c r="Q37" s="351"/>
      <c r="R37" s="351"/>
      <c r="S37" s="351"/>
    </row>
    <row r="38" spans="1:21" ht="21.75" customHeight="1">
      <c r="A38" s="542"/>
      <c r="B38" s="542"/>
      <c r="C38" s="542"/>
      <c r="D38" s="542"/>
      <c r="E38" s="518" t="s">
        <v>34</v>
      </c>
      <c r="F38" s="540"/>
      <c r="G38" s="518" t="s">
        <v>34</v>
      </c>
      <c r="H38" s="540"/>
      <c r="I38" s="518" t="s">
        <v>34</v>
      </c>
      <c r="J38" s="540"/>
      <c r="K38" s="544"/>
      <c r="L38" s="633" t="s">
        <v>474</v>
      </c>
      <c r="M38" s="634"/>
      <c r="N38" s="634"/>
      <c r="O38" s="634"/>
      <c r="P38" s="634"/>
      <c r="Q38" s="634"/>
      <c r="R38" s="634"/>
      <c r="S38" s="635"/>
    </row>
    <row r="39" spans="1:21" ht="21.75" customHeight="1" thickBot="1">
      <c r="A39" s="542"/>
      <c r="B39" s="542"/>
      <c r="C39" s="542"/>
      <c r="D39" s="542"/>
      <c r="E39" s="637" t="s">
        <v>28</v>
      </c>
      <c r="F39" s="637"/>
      <c r="G39" s="637" t="s">
        <v>29</v>
      </c>
      <c r="H39" s="637"/>
      <c r="I39" s="638" t="s">
        <v>30</v>
      </c>
      <c r="J39" s="637"/>
      <c r="K39" s="545"/>
      <c r="L39" s="546" t="s">
        <v>434</v>
      </c>
      <c r="M39" s="547"/>
      <c r="N39" s="547"/>
      <c r="O39" s="548"/>
      <c r="P39" s="549" t="s">
        <v>435</v>
      </c>
      <c r="Q39" s="550"/>
      <c r="R39" s="550"/>
      <c r="S39" s="551"/>
      <c r="U39" s="154" t="s">
        <v>367</v>
      </c>
    </row>
    <row r="40" spans="1:21" ht="33.75" customHeight="1">
      <c r="A40" s="583" t="s">
        <v>35</v>
      </c>
      <c r="B40" s="584"/>
      <c r="C40" s="584"/>
      <c r="D40" s="585"/>
      <c r="E40" s="342" t="str">
        <f>IF(AND(G40="",I40=""),"",G40+I40)</f>
        <v/>
      </c>
      <c r="F40" s="343"/>
      <c r="G40" s="346"/>
      <c r="H40" s="346"/>
      <c r="I40" s="340"/>
      <c r="J40" s="340"/>
      <c r="K40" s="183"/>
      <c r="L40" s="636"/>
      <c r="M40" s="636"/>
      <c r="N40" s="636"/>
      <c r="O40" s="636"/>
      <c r="P40" s="394"/>
      <c r="Q40" s="394"/>
      <c r="R40" s="394"/>
      <c r="S40" s="395"/>
    </row>
    <row r="41" spans="1:21" ht="39.75" customHeight="1">
      <c r="A41" s="454" t="s">
        <v>494</v>
      </c>
      <c r="B41" s="351" t="s">
        <v>463</v>
      </c>
      <c r="C41" s="351"/>
      <c r="D41" s="352"/>
      <c r="E41" s="344" t="str">
        <f>IF(AND(G41="",I41=""),"",G41+I41)</f>
        <v/>
      </c>
      <c r="F41" s="345"/>
      <c r="G41" s="341"/>
      <c r="H41" s="341"/>
      <c r="I41" s="341"/>
      <c r="J41" s="341"/>
      <c r="K41" s="184"/>
      <c r="L41" s="396"/>
      <c r="M41" s="396"/>
      <c r="N41" s="396"/>
      <c r="O41" s="396"/>
      <c r="P41" s="396"/>
      <c r="Q41" s="396"/>
      <c r="R41" s="396"/>
      <c r="S41" s="398"/>
    </row>
    <row r="42" spans="1:21" ht="39.75" customHeight="1">
      <c r="A42" s="455"/>
      <c r="B42" s="625" t="s">
        <v>665</v>
      </c>
      <c r="C42" s="626"/>
      <c r="D42" s="626"/>
      <c r="E42" s="336" t="str">
        <f>IF(AND(G42="",I42=""),"",G42+I42)</f>
        <v/>
      </c>
      <c r="F42" s="337"/>
      <c r="G42" s="338"/>
      <c r="H42" s="339"/>
      <c r="I42" s="338"/>
      <c r="J42" s="339"/>
      <c r="K42" s="185"/>
      <c r="L42" s="396"/>
      <c r="M42" s="396"/>
      <c r="N42" s="396"/>
      <c r="O42" s="396"/>
      <c r="P42" s="396"/>
      <c r="Q42" s="396"/>
      <c r="R42" s="396"/>
      <c r="S42" s="398"/>
    </row>
    <row r="43" spans="1:21" ht="39.75" customHeight="1">
      <c r="A43" s="455"/>
      <c r="B43" s="407" t="s">
        <v>362</v>
      </c>
      <c r="C43" s="408"/>
      <c r="D43" s="408"/>
      <c r="E43" s="336" t="str">
        <f t="shared" ref="E43:E46" si="0">IF(AND(G43="",I43=""),"",G43+I43)</f>
        <v/>
      </c>
      <c r="F43" s="337"/>
      <c r="G43" s="338"/>
      <c r="H43" s="338"/>
      <c r="I43" s="338"/>
      <c r="J43" s="339"/>
      <c r="K43" s="184"/>
      <c r="L43" s="396"/>
      <c r="M43" s="396"/>
      <c r="N43" s="396"/>
      <c r="O43" s="396"/>
      <c r="P43" s="396"/>
      <c r="Q43" s="396"/>
      <c r="R43" s="396"/>
      <c r="S43" s="398"/>
    </row>
    <row r="44" spans="1:21" ht="29.25" customHeight="1" thickBot="1">
      <c r="A44" s="455"/>
      <c r="B44" s="407" t="s">
        <v>363</v>
      </c>
      <c r="C44" s="408"/>
      <c r="D44" s="408"/>
      <c r="E44" s="336" t="str">
        <f t="shared" si="0"/>
        <v/>
      </c>
      <c r="F44" s="337"/>
      <c r="G44" s="338"/>
      <c r="H44" s="338"/>
      <c r="I44" s="338"/>
      <c r="J44" s="339"/>
      <c r="K44" s="185"/>
      <c r="L44" s="396"/>
      <c r="M44" s="396"/>
      <c r="N44" s="396"/>
      <c r="O44" s="396"/>
      <c r="P44" s="396"/>
      <c r="Q44" s="396"/>
      <c r="R44" s="396"/>
      <c r="S44" s="398"/>
    </row>
    <row r="45" spans="1:21" ht="29.25" customHeight="1">
      <c r="A45" s="455"/>
      <c r="B45" s="319"/>
      <c r="C45" s="467"/>
      <c r="D45" s="468"/>
      <c r="E45" s="336" t="str">
        <f t="shared" si="0"/>
        <v/>
      </c>
      <c r="F45" s="337"/>
      <c r="G45" s="338"/>
      <c r="H45" s="338"/>
      <c r="I45" s="338"/>
      <c r="J45" s="339"/>
      <c r="K45" s="184"/>
      <c r="L45" s="397"/>
      <c r="M45" s="397"/>
      <c r="N45" s="397"/>
      <c r="O45" s="397"/>
      <c r="P45" s="397"/>
      <c r="Q45" s="397"/>
      <c r="R45" s="397"/>
      <c r="S45" s="399"/>
    </row>
    <row r="46" spans="1:21" ht="29.25" customHeight="1" thickBot="1">
      <c r="A46" s="456"/>
      <c r="B46" s="331"/>
      <c r="C46" s="409"/>
      <c r="D46" s="410"/>
      <c r="E46" s="336" t="str">
        <f t="shared" si="0"/>
        <v/>
      </c>
      <c r="F46" s="337"/>
      <c r="G46" s="338"/>
      <c r="H46" s="338"/>
      <c r="I46" s="338"/>
      <c r="J46" s="339"/>
      <c r="K46" s="186"/>
      <c r="L46" s="397"/>
      <c r="M46" s="397"/>
      <c r="N46" s="397"/>
      <c r="O46" s="397"/>
      <c r="P46" s="397"/>
      <c r="Q46" s="397"/>
      <c r="R46" s="397"/>
      <c r="S46" s="399"/>
    </row>
    <row r="47" spans="1:21" ht="29.25" customHeight="1" thickBot="1">
      <c r="A47" s="554" t="s">
        <v>36</v>
      </c>
      <c r="B47" s="555"/>
      <c r="C47" s="555"/>
      <c r="D47" s="555"/>
      <c r="E47" s="411" t="str">
        <f>IF(COUNT(E40:F46)=0,"",SUM(E40:F46))</f>
        <v/>
      </c>
      <c r="F47" s="412"/>
      <c r="G47" s="421" t="str">
        <f>IF(COUNT(G40:H46)=0,"",SUM(G40:H46))</f>
        <v/>
      </c>
      <c r="H47" s="421"/>
      <c r="I47" s="421" t="str">
        <f>IF(COUNT(I40:J46)=0,"",SUM(I40:J46))</f>
        <v/>
      </c>
      <c r="J47" s="421"/>
      <c r="K47" s="556" t="s">
        <v>39</v>
      </c>
      <c r="L47" s="557"/>
      <c r="M47" s="557"/>
      <c r="N47" s="557"/>
      <c r="O47" s="557"/>
      <c r="P47" s="557"/>
      <c r="Q47" s="469" t="str">
        <f>IFERROR(ROUND(G47/E47*100,2),"")</f>
        <v/>
      </c>
      <c r="R47" s="469"/>
      <c r="S47" s="470"/>
    </row>
    <row r="48" spans="1:21" ht="17.25" customHeight="1">
      <c r="A48" s="419" t="s">
        <v>604</v>
      </c>
      <c r="B48" s="420"/>
      <c r="C48" s="420"/>
      <c r="D48" s="420"/>
      <c r="E48" s="420"/>
      <c r="F48" s="420"/>
      <c r="G48" s="420"/>
      <c r="H48" s="420"/>
      <c r="I48" s="420"/>
      <c r="J48" s="420"/>
      <c r="K48" s="420"/>
      <c r="L48" s="420"/>
      <c r="M48" s="420"/>
      <c r="N48" s="420"/>
      <c r="O48" s="420"/>
      <c r="P48" s="420"/>
      <c r="Q48" s="420"/>
      <c r="R48" s="420"/>
      <c r="S48" s="420"/>
    </row>
    <row r="49" spans="1:19" ht="6" customHeight="1">
      <c r="A49" s="147"/>
      <c r="B49" s="148"/>
      <c r="C49" s="148"/>
      <c r="D49" s="148"/>
      <c r="E49" s="148"/>
      <c r="F49" s="148"/>
      <c r="G49" s="148"/>
      <c r="H49" s="148"/>
      <c r="I49" s="148"/>
      <c r="J49" s="148"/>
      <c r="K49" s="148"/>
      <c r="L49" s="148"/>
      <c r="M49" s="148"/>
      <c r="N49" s="148"/>
      <c r="O49" s="148"/>
      <c r="P49" s="148"/>
      <c r="Q49" s="148"/>
      <c r="R49" s="148"/>
      <c r="S49" s="148"/>
    </row>
    <row r="50" spans="1:19" ht="21.75" customHeight="1">
      <c r="A50" s="586" t="s">
        <v>79</v>
      </c>
      <c r="B50" s="586"/>
      <c r="C50" s="586"/>
      <c r="D50" s="586"/>
      <c r="E50" s="586"/>
      <c r="F50" s="586"/>
      <c r="G50" s="586"/>
      <c r="H50" s="586"/>
      <c r="I50" s="586"/>
      <c r="J50" s="586"/>
      <c r="K50" s="586"/>
      <c r="L50" s="586"/>
      <c r="M50" s="586"/>
      <c r="N50" s="586"/>
      <c r="O50" s="586"/>
      <c r="P50" s="586"/>
      <c r="Q50" s="586"/>
      <c r="R50" s="586"/>
      <c r="S50" s="586"/>
    </row>
    <row r="51" spans="1:19" ht="18" customHeight="1">
      <c r="A51" s="471" t="str">
        <f>A37</f>
        <v>年度
4月〜3月の実績</v>
      </c>
      <c r="B51" s="472"/>
      <c r="C51" s="472"/>
      <c r="D51" s="473"/>
      <c r="E51" s="413" t="s">
        <v>6</v>
      </c>
      <c r="F51" s="414"/>
      <c r="G51" s="414"/>
      <c r="H51" s="415"/>
      <c r="I51" s="413" t="s">
        <v>686</v>
      </c>
      <c r="J51" s="414"/>
      <c r="K51" s="414"/>
      <c r="L51" s="415"/>
      <c r="M51" s="413" t="s">
        <v>687</v>
      </c>
      <c r="N51" s="414"/>
      <c r="O51" s="414"/>
      <c r="P51" s="415"/>
      <c r="Q51" s="454" t="s">
        <v>368</v>
      </c>
      <c r="R51" s="460"/>
      <c r="S51" s="461"/>
    </row>
    <row r="52" spans="1:19" ht="21.75" customHeight="1">
      <c r="A52" s="474"/>
      <c r="B52" s="475"/>
      <c r="C52" s="475"/>
      <c r="D52" s="476"/>
      <c r="E52" s="413" t="s">
        <v>34</v>
      </c>
      <c r="F52" s="414"/>
      <c r="G52" s="414"/>
      <c r="H52" s="415"/>
      <c r="I52" s="413" t="s">
        <v>34</v>
      </c>
      <c r="J52" s="414"/>
      <c r="K52" s="414"/>
      <c r="L52" s="415"/>
      <c r="M52" s="413" t="s">
        <v>34</v>
      </c>
      <c r="N52" s="414"/>
      <c r="O52" s="414"/>
      <c r="P52" s="415"/>
      <c r="Q52" s="455"/>
      <c r="R52" s="462"/>
      <c r="S52" s="463"/>
    </row>
    <row r="53" spans="1:19" ht="26.25" customHeight="1" thickBot="1">
      <c r="A53" s="477"/>
      <c r="B53" s="478"/>
      <c r="C53" s="478"/>
      <c r="D53" s="479"/>
      <c r="E53" s="416" t="s">
        <v>28</v>
      </c>
      <c r="F53" s="417"/>
      <c r="G53" s="417"/>
      <c r="H53" s="418"/>
      <c r="I53" s="416" t="s">
        <v>29</v>
      </c>
      <c r="J53" s="417"/>
      <c r="K53" s="417"/>
      <c r="L53" s="418"/>
      <c r="M53" s="416" t="s">
        <v>30</v>
      </c>
      <c r="N53" s="417"/>
      <c r="O53" s="417"/>
      <c r="P53" s="418"/>
      <c r="Q53" s="455"/>
      <c r="R53" s="462"/>
      <c r="S53" s="463"/>
    </row>
    <row r="54" spans="1:19" ht="26.25" customHeight="1">
      <c r="A54" s="437" t="s">
        <v>478</v>
      </c>
      <c r="B54" s="438"/>
      <c r="C54" s="438"/>
      <c r="D54" s="438"/>
      <c r="E54" s="457" t="str">
        <f>IF(AND(I54="",M54=""),"",I54+M54)</f>
        <v/>
      </c>
      <c r="F54" s="458"/>
      <c r="G54" s="458"/>
      <c r="H54" s="459"/>
      <c r="I54" s="385"/>
      <c r="J54" s="386"/>
      <c r="K54" s="386"/>
      <c r="L54" s="387"/>
      <c r="M54" s="385"/>
      <c r="N54" s="386"/>
      <c r="O54" s="386"/>
      <c r="P54" s="387"/>
      <c r="Q54" s="464"/>
      <c r="R54" s="465"/>
      <c r="S54" s="466"/>
    </row>
    <row r="55" spans="1:19" ht="26.25" customHeight="1">
      <c r="A55" s="437" t="s">
        <v>17</v>
      </c>
      <c r="B55" s="438"/>
      <c r="C55" s="438"/>
      <c r="D55" s="438"/>
      <c r="E55" s="445" t="str">
        <f>IF(AND(I55="",M55=""),"",I55+M55)</f>
        <v/>
      </c>
      <c r="F55" s="446"/>
      <c r="G55" s="446"/>
      <c r="H55" s="447"/>
      <c r="I55" s="391"/>
      <c r="J55" s="392"/>
      <c r="K55" s="392"/>
      <c r="L55" s="393"/>
      <c r="M55" s="391"/>
      <c r="N55" s="392"/>
      <c r="O55" s="392"/>
      <c r="P55" s="393"/>
      <c r="Q55" s="388"/>
      <c r="R55" s="389"/>
      <c r="S55" s="390"/>
    </row>
    <row r="56" spans="1:19" ht="26.25" customHeight="1">
      <c r="A56" s="558" t="s">
        <v>18</v>
      </c>
      <c r="B56" s="559"/>
      <c r="C56" s="559"/>
      <c r="D56" s="559"/>
      <c r="E56" s="445" t="str">
        <f>IF(AND(I56="",M56=""),"",I56+M56)</f>
        <v/>
      </c>
      <c r="F56" s="446"/>
      <c r="G56" s="446"/>
      <c r="H56" s="447"/>
      <c r="I56" s="391"/>
      <c r="J56" s="392"/>
      <c r="K56" s="392"/>
      <c r="L56" s="393"/>
      <c r="M56" s="391"/>
      <c r="N56" s="392"/>
      <c r="O56" s="392"/>
      <c r="P56" s="393"/>
      <c r="Q56" s="388"/>
      <c r="R56" s="389"/>
      <c r="S56" s="390"/>
    </row>
    <row r="57" spans="1:19" ht="26.25" customHeight="1">
      <c r="A57" s="560" t="s">
        <v>681</v>
      </c>
      <c r="B57" s="561"/>
      <c r="C57" s="561"/>
      <c r="D57" s="561"/>
      <c r="E57" s="445" t="str">
        <f>IF(AND(I57="",M57=""),"",I57+M57)</f>
        <v/>
      </c>
      <c r="F57" s="446"/>
      <c r="G57" s="446"/>
      <c r="H57" s="447"/>
      <c r="I57" s="391"/>
      <c r="J57" s="392"/>
      <c r="K57" s="392"/>
      <c r="L57" s="393"/>
      <c r="M57" s="391"/>
      <c r="N57" s="392"/>
      <c r="O57" s="392"/>
      <c r="P57" s="393"/>
      <c r="Q57" s="388"/>
      <c r="R57" s="389"/>
      <c r="S57" s="390"/>
    </row>
    <row r="58" spans="1:19" ht="26.25" customHeight="1">
      <c r="A58" s="552" t="s">
        <v>37</v>
      </c>
      <c r="B58" s="553"/>
      <c r="C58" s="553"/>
      <c r="D58" s="553"/>
      <c r="E58" s="445" t="str">
        <f>IF(AND(I58="",M58=""),"",I58+M58)</f>
        <v/>
      </c>
      <c r="F58" s="446"/>
      <c r="G58" s="446"/>
      <c r="H58" s="447"/>
      <c r="I58" s="391"/>
      <c r="J58" s="392"/>
      <c r="K58" s="392"/>
      <c r="L58" s="393"/>
      <c r="M58" s="391"/>
      <c r="N58" s="392"/>
      <c r="O58" s="392"/>
      <c r="P58" s="393"/>
      <c r="Q58" s="388"/>
      <c r="R58" s="389"/>
      <c r="S58" s="390"/>
    </row>
    <row r="59" spans="1:19" ht="30" customHeight="1" thickBot="1">
      <c r="A59" s="552" t="s">
        <v>36</v>
      </c>
      <c r="B59" s="553"/>
      <c r="C59" s="553"/>
      <c r="D59" s="553"/>
      <c r="E59" s="448" t="str">
        <f>IF(COUNT(E54:F58)=0,"",SUM(E54:F58))</f>
        <v/>
      </c>
      <c r="F59" s="435"/>
      <c r="G59" s="435"/>
      <c r="H59" s="436"/>
      <c r="I59" s="434" t="str">
        <f>IF(COUNT(I54:L58)=0,"",SUM(I54:L58))</f>
        <v/>
      </c>
      <c r="J59" s="435"/>
      <c r="K59" s="435"/>
      <c r="L59" s="436"/>
      <c r="M59" s="434" t="str">
        <f>IF(COUNT(M54:P58)=0,"",SUM(M54:P58))</f>
        <v/>
      </c>
      <c r="N59" s="435"/>
      <c r="O59" s="435"/>
      <c r="P59" s="436"/>
      <c r="Q59" s="442"/>
      <c r="R59" s="443"/>
      <c r="S59" s="444"/>
    </row>
    <row r="60" spans="1:19" ht="12" customHeight="1">
      <c r="A60" s="419" t="s">
        <v>604</v>
      </c>
      <c r="B60" s="420"/>
      <c r="C60" s="420"/>
      <c r="D60" s="420"/>
      <c r="E60" s="420"/>
      <c r="F60" s="420"/>
      <c r="G60" s="420"/>
      <c r="H60" s="420"/>
      <c r="I60" s="420"/>
      <c r="J60" s="420"/>
      <c r="K60" s="420"/>
      <c r="L60" s="420"/>
      <c r="M60" s="420"/>
      <c r="N60" s="420"/>
      <c r="O60" s="420"/>
      <c r="P60" s="420"/>
      <c r="Q60" s="420"/>
      <c r="R60" s="420"/>
      <c r="S60" s="420"/>
    </row>
    <row r="61" spans="1:19" ht="6" customHeight="1" thickBot="1">
      <c r="A61" s="139"/>
      <c r="B61" s="422"/>
      <c r="C61" s="422"/>
      <c r="D61" s="140"/>
      <c r="E61" s="140"/>
      <c r="F61" s="140"/>
      <c r="G61" s="140"/>
      <c r="H61" s="140"/>
      <c r="I61" s="140"/>
      <c r="J61" s="140"/>
      <c r="K61" s="140"/>
      <c r="L61" s="140"/>
      <c r="M61" s="140"/>
      <c r="R61" s="141"/>
      <c r="S61" s="142"/>
    </row>
    <row r="62" spans="1:19" ht="18.75" customHeight="1">
      <c r="A62" s="195" t="s">
        <v>597</v>
      </c>
      <c r="B62" s="196"/>
      <c r="C62" s="196"/>
      <c r="D62" s="196"/>
      <c r="E62" s="197"/>
      <c r="F62" s="197"/>
      <c r="G62" s="197"/>
      <c r="H62" s="197"/>
      <c r="I62" s="197"/>
      <c r="J62" s="197"/>
      <c r="K62" s="197"/>
      <c r="L62" s="197"/>
      <c r="M62" s="197"/>
      <c r="N62" s="198"/>
      <c r="O62" s="198"/>
      <c r="P62" s="198"/>
      <c r="Q62" s="198"/>
      <c r="R62" s="199"/>
      <c r="S62" s="200"/>
    </row>
    <row r="63" spans="1:19" ht="39" customHeight="1" thickBot="1">
      <c r="A63" s="640"/>
      <c r="B63" s="641"/>
      <c r="C63" s="641"/>
      <c r="D63" s="641"/>
      <c r="E63" s="641"/>
      <c r="F63" s="641"/>
      <c r="G63" s="641"/>
      <c r="H63" s="641"/>
      <c r="I63" s="641"/>
      <c r="J63" s="641"/>
      <c r="K63" s="641"/>
      <c r="L63" s="641"/>
      <c r="M63" s="641"/>
      <c r="N63" s="641"/>
      <c r="O63" s="641"/>
      <c r="P63" s="641"/>
      <c r="Q63" s="641"/>
      <c r="R63" s="641"/>
      <c r="S63" s="642"/>
    </row>
    <row r="64" spans="1:19" ht="8.25" customHeight="1">
      <c r="A64" s="139"/>
      <c r="B64" s="173"/>
      <c r="C64" s="173"/>
      <c r="D64" s="140"/>
      <c r="E64" s="140"/>
      <c r="F64" s="140"/>
      <c r="G64" s="140"/>
      <c r="H64" s="140"/>
      <c r="I64" s="140"/>
      <c r="J64" s="140"/>
      <c r="K64" s="140"/>
      <c r="L64" s="140"/>
      <c r="M64" s="140"/>
      <c r="R64" s="141"/>
      <c r="S64" s="142"/>
    </row>
    <row r="65" spans="1:21" ht="27" customHeight="1" thickBot="1">
      <c r="A65" s="622" t="s">
        <v>632</v>
      </c>
      <c r="B65" s="622"/>
      <c r="C65" s="622"/>
      <c r="D65" s="622"/>
      <c r="E65" s="622"/>
      <c r="F65" s="622"/>
      <c r="G65" s="622"/>
      <c r="H65" s="622"/>
      <c r="I65" s="622"/>
      <c r="J65" s="622"/>
      <c r="K65" s="622"/>
      <c r="L65" s="622"/>
      <c r="M65" s="622"/>
      <c r="N65" s="622"/>
      <c r="O65" s="622"/>
      <c r="P65" s="622"/>
      <c r="Q65" s="623" t="str">
        <f>IF(J28="","",J28)&amp;"年度"</f>
        <v>年度</v>
      </c>
      <c r="R65" s="623"/>
      <c r="S65" s="623"/>
    </row>
    <row r="66" spans="1:21" ht="27" customHeight="1" thickBot="1">
      <c r="A66" s="529" t="s">
        <v>360</v>
      </c>
      <c r="B66" s="530"/>
      <c r="C66" s="531"/>
      <c r="D66" s="492" t="s">
        <v>16</v>
      </c>
      <c r="E66" s="493"/>
      <c r="F66" s="603" t="s">
        <v>35</v>
      </c>
      <c r="G66" s="604"/>
      <c r="H66" s="604"/>
      <c r="I66" s="604"/>
      <c r="J66" s="604"/>
      <c r="K66" s="604"/>
      <c r="L66" s="604"/>
      <c r="M66" s="604"/>
      <c r="N66" s="604"/>
      <c r="O66" s="604"/>
      <c r="P66" s="604"/>
      <c r="Q66" s="604"/>
      <c r="R66" s="605"/>
      <c r="S66" s="179"/>
    </row>
    <row r="67" spans="1:21" ht="27" customHeight="1">
      <c r="A67" s="532"/>
      <c r="B67" s="533"/>
      <c r="C67" s="534"/>
      <c r="D67" s="538"/>
      <c r="E67" s="539"/>
      <c r="F67" s="532" t="s">
        <v>431</v>
      </c>
      <c r="G67" s="533"/>
      <c r="H67" s="606" t="s">
        <v>461</v>
      </c>
      <c r="I67" s="607"/>
      <c r="J67" s="608"/>
      <c r="K67" s="174"/>
      <c r="L67" s="430" t="s">
        <v>357</v>
      </c>
      <c r="M67" s="431"/>
      <c r="N67" s="432"/>
      <c r="O67" s="174"/>
      <c r="P67" s="598" t="s">
        <v>358</v>
      </c>
      <c r="Q67" s="599"/>
      <c r="R67" s="600"/>
      <c r="S67" s="180"/>
    </row>
    <row r="68" spans="1:21" ht="27" customHeight="1" thickBot="1">
      <c r="A68" s="532"/>
      <c r="B68" s="533"/>
      <c r="C68" s="534"/>
      <c r="D68" s="495"/>
      <c r="E68" s="496"/>
      <c r="F68" s="535"/>
      <c r="G68" s="536"/>
      <c r="H68" s="595" t="s">
        <v>359</v>
      </c>
      <c r="I68" s="596"/>
      <c r="J68" s="597"/>
      <c r="K68" s="175"/>
      <c r="L68" s="609" t="s">
        <v>602</v>
      </c>
      <c r="M68" s="610"/>
      <c r="N68" s="611"/>
      <c r="O68" s="177"/>
      <c r="P68" s="601"/>
      <c r="Q68" s="601"/>
      <c r="R68" s="601"/>
      <c r="S68" s="602"/>
      <c r="U68" s="237"/>
    </row>
    <row r="69" spans="1:21" ht="27" customHeight="1">
      <c r="A69" s="532"/>
      <c r="B69" s="533"/>
      <c r="C69" s="534"/>
      <c r="D69" s="532" t="s">
        <v>19</v>
      </c>
      <c r="E69" s="533"/>
      <c r="F69" s="533"/>
      <c r="G69" s="616"/>
      <c r="H69" s="427" t="s">
        <v>475</v>
      </c>
      <c r="I69" s="428"/>
      <c r="J69" s="429"/>
      <c r="K69" s="176"/>
      <c r="L69" s="612" t="s">
        <v>477</v>
      </c>
      <c r="M69" s="428"/>
      <c r="N69" s="429"/>
      <c r="O69" s="176"/>
      <c r="P69" s="612" t="s">
        <v>476</v>
      </c>
      <c r="Q69" s="428"/>
      <c r="R69" s="429"/>
      <c r="S69" s="181"/>
    </row>
    <row r="70" spans="1:21" ht="28.5" customHeight="1" thickBot="1">
      <c r="A70" s="535"/>
      <c r="B70" s="536"/>
      <c r="C70" s="537"/>
      <c r="D70" s="617"/>
      <c r="E70" s="618"/>
      <c r="F70" s="618"/>
      <c r="G70" s="619"/>
      <c r="H70" s="424" t="s">
        <v>76</v>
      </c>
      <c r="I70" s="425"/>
      <c r="J70" s="425"/>
      <c r="K70" s="425"/>
      <c r="L70" s="425"/>
      <c r="M70" s="425"/>
      <c r="N70" s="426"/>
      <c r="O70" s="178"/>
      <c r="P70" s="613" t="s">
        <v>77</v>
      </c>
      <c r="Q70" s="614"/>
      <c r="R70" s="615"/>
      <c r="S70" s="182"/>
    </row>
    <row r="71" spans="1:21" ht="34.15" customHeight="1">
      <c r="A71" s="630" t="s">
        <v>361</v>
      </c>
      <c r="B71" s="630"/>
      <c r="C71" s="631"/>
      <c r="D71" s="632" t="s">
        <v>112</v>
      </c>
      <c r="E71" s="589"/>
      <c r="F71" s="589"/>
      <c r="G71" s="589"/>
      <c r="H71" s="588" t="s">
        <v>113</v>
      </c>
      <c r="I71" s="589"/>
      <c r="J71" s="589"/>
      <c r="K71" s="589"/>
      <c r="L71" s="588" t="s">
        <v>114</v>
      </c>
      <c r="M71" s="589"/>
      <c r="N71" s="589"/>
      <c r="O71" s="589"/>
      <c r="P71" s="588" t="s">
        <v>115</v>
      </c>
      <c r="Q71" s="589"/>
      <c r="R71" s="589"/>
      <c r="S71" s="590"/>
    </row>
    <row r="72" spans="1:21" ht="26.45" customHeight="1" thickBot="1">
      <c r="A72" s="630"/>
      <c r="B72" s="630"/>
      <c r="C72" s="631"/>
      <c r="D72" s="627" t="str">
        <f>IF(SUM(H72,L72)=0,"",SUM(H72,L72))</f>
        <v/>
      </c>
      <c r="E72" s="628"/>
      <c r="F72" s="629"/>
      <c r="G72" s="14" t="s">
        <v>34</v>
      </c>
      <c r="H72" s="591"/>
      <c r="I72" s="591"/>
      <c r="J72" s="592"/>
      <c r="K72" s="14" t="s">
        <v>34</v>
      </c>
      <c r="L72" s="591"/>
      <c r="M72" s="591"/>
      <c r="N72" s="592"/>
      <c r="O72" s="14" t="s">
        <v>34</v>
      </c>
      <c r="P72" s="593" t="str">
        <f>IFERROR(ROUND(H72/D72*100,2),"")</f>
        <v/>
      </c>
      <c r="Q72" s="594"/>
      <c r="R72" s="594"/>
      <c r="S72" s="16" t="s">
        <v>38</v>
      </c>
    </row>
    <row r="73" spans="1:21" ht="15" customHeight="1">
      <c r="A73" s="143"/>
      <c r="B73" s="143"/>
      <c r="C73" s="144"/>
      <c r="D73" s="144"/>
      <c r="E73" s="145"/>
      <c r="F73" s="145"/>
      <c r="G73" s="145"/>
      <c r="H73" s="145"/>
      <c r="I73" s="145"/>
      <c r="J73" s="145"/>
      <c r="K73" s="145"/>
      <c r="L73" s="145"/>
      <c r="M73" s="145"/>
      <c r="N73" s="145"/>
      <c r="O73" s="145"/>
      <c r="P73" s="145"/>
      <c r="Q73" s="145"/>
      <c r="R73" s="145"/>
      <c r="S73" s="145"/>
    </row>
    <row r="74" spans="1:21" ht="21.75" customHeight="1">
      <c r="A74" s="587" t="s">
        <v>633</v>
      </c>
      <c r="B74" s="587"/>
      <c r="C74" s="587"/>
      <c r="D74" s="587"/>
      <c r="E74" s="587"/>
      <c r="F74" s="587"/>
      <c r="G74" s="587"/>
      <c r="H74" s="587"/>
      <c r="I74" s="587"/>
      <c r="J74" s="587"/>
      <c r="K74" s="587"/>
      <c r="L74" s="587"/>
      <c r="M74" s="587"/>
      <c r="N74" s="587"/>
      <c r="O74" s="587"/>
      <c r="P74" s="587"/>
      <c r="Q74" s="587"/>
      <c r="R74" s="587"/>
      <c r="S74" s="587"/>
    </row>
    <row r="75" spans="1:21" ht="19.5" customHeight="1">
      <c r="A75" s="433" t="s">
        <v>670</v>
      </c>
      <c r="B75" s="433"/>
      <c r="C75" s="433"/>
      <c r="D75" s="433"/>
      <c r="E75" s="433"/>
      <c r="F75" s="433"/>
      <c r="G75" s="433"/>
      <c r="H75" s="433"/>
      <c r="I75" s="433"/>
      <c r="J75" s="433"/>
      <c r="K75" s="433"/>
      <c r="L75" s="433"/>
      <c r="M75" s="433"/>
      <c r="N75" s="433"/>
      <c r="O75" s="433"/>
      <c r="P75" s="433"/>
      <c r="Q75" s="433"/>
      <c r="R75" s="433"/>
      <c r="S75" s="433"/>
    </row>
    <row r="76" spans="1:21" ht="8.25" customHeight="1">
      <c r="B76" s="423"/>
      <c r="C76" s="423"/>
      <c r="D76" s="146"/>
      <c r="E76" s="146"/>
      <c r="F76" s="146"/>
      <c r="G76" s="146"/>
      <c r="H76" s="146"/>
      <c r="I76" s="146"/>
      <c r="J76" s="146"/>
      <c r="K76" s="146"/>
      <c r="L76" s="146"/>
      <c r="M76" s="146"/>
      <c r="N76" s="146"/>
      <c r="O76" s="146"/>
      <c r="P76" s="146"/>
      <c r="Q76" s="146"/>
      <c r="R76" s="146"/>
      <c r="S76" s="146"/>
    </row>
    <row r="77" spans="1:21" ht="18.75" customHeight="1">
      <c r="A77" s="567" t="s">
        <v>27</v>
      </c>
      <c r="B77" s="568"/>
      <c r="C77" s="568"/>
      <c r="D77" s="568"/>
      <c r="E77" s="569"/>
      <c r="F77" s="437" t="s">
        <v>25</v>
      </c>
      <c r="G77" s="438"/>
      <c r="H77" s="438"/>
      <c r="I77" s="438"/>
      <c r="J77" s="438"/>
      <c r="K77" s="438"/>
      <c r="L77" s="438"/>
      <c r="M77" s="438"/>
      <c r="N77" s="438"/>
      <c r="O77" s="438"/>
      <c r="P77" s="438"/>
      <c r="Q77" s="438"/>
      <c r="R77" s="438"/>
      <c r="S77" s="439"/>
    </row>
    <row r="78" spans="1:21" ht="29.25" customHeight="1" thickBot="1">
      <c r="A78" s="570"/>
      <c r="B78" s="571"/>
      <c r="C78" s="571"/>
      <c r="D78" s="571"/>
      <c r="E78" s="572"/>
      <c r="F78" s="440" t="s">
        <v>26</v>
      </c>
      <c r="G78" s="362"/>
      <c r="H78" s="362"/>
      <c r="I78" s="362"/>
      <c r="J78" s="362"/>
      <c r="K78" s="362"/>
      <c r="L78" s="362"/>
      <c r="M78" s="362"/>
      <c r="N78" s="362"/>
      <c r="O78" s="362"/>
      <c r="P78" s="362"/>
      <c r="Q78" s="441"/>
      <c r="R78" s="8" t="s">
        <v>4</v>
      </c>
      <c r="S78" s="8" t="s">
        <v>8</v>
      </c>
    </row>
    <row r="79" spans="1:21" ht="29.25" customHeight="1">
      <c r="A79" s="562" t="s">
        <v>83</v>
      </c>
      <c r="B79" s="574"/>
      <c r="C79" s="574"/>
      <c r="D79" s="574"/>
      <c r="E79" s="579" t="s">
        <v>141</v>
      </c>
      <c r="F79" s="9">
        <v>1</v>
      </c>
      <c r="G79" s="350" t="s">
        <v>537</v>
      </c>
      <c r="H79" s="351"/>
      <c r="I79" s="351"/>
      <c r="J79" s="351"/>
      <c r="K79" s="351"/>
      <c r="L79" s="351"/>
      <c r="M79" s="351"/>
      <c r="N79" s="351"/>
      <c r="O79" s="351"/>
      <c r="P79" s="351"/>
      <c r="Q79" s="352"/>
      <c r="R79" s="187" t="s">
        <v>270</v>
      </c>
      <c r="S79" s="188" t="s">
        <v>270</v>
      </c>
    </row>
    <row r="80" spans="1:21" ht="29.25" customHeight="1">
      <c r="A80" s="577"/>
      <c r="B80" s="578"/>
      <c r="C80" s="578"/>
      <c r="D80" s="578"/>
      <c r="E80" s="580"/>
      <c r="F80" s="11">
        <v>2</v>
      </c>
      <c r="G80" s="350" t="s">
        <v>20</v>
      </c>
      <c r="H80" s="351"/>
      <c r="I80" s="351"/>
      <c r="J80" s="351"/>
      <c r="K80" s="351"/>
      <c r="L80" s="351"/>
      <c r="M80" s="351"/>
      <c r="N80" s="351"/>
      <c r="O80" s="351"/>
      <c r="P80" s="351"/>
      <c r="Q80" s="352"/>
      <c r="R80" s="189" t="s">
        <v>270</v>
      </c>
      <c r="S80" s="190" t="s">
        <v>270</v>
      </c>
    </row>
    <row r="81" spans="1:19" ht="29.25" customHeight="1">
      <c r="A81" s="577"/>
      <c r="B81" s="578"/>
      <c r="C81" s="578"/>
      <c r="D81" s="578"/>
      <c r="E81" s="580"/>
      <c r="F81" s="9">
        <v>3</v>
      </c>
      <c r="G81" s="350" t="s">
        <v>22</v>
      </c>
      <c r="H81" s="351"/>
      <c r="I81" s="351"/>
      <c r="J81" s="351"/>
      <c r="K81" s="351"/>
      <c r="L81" s="351"/>
      <c r="M81" s="351"/>
      <c r="N81" s="351"/>
      <c r="O81" s="351"/>
      <c r="P81" s="351"/>
      <c r="Q81" s="352"/>
      <c r="R81" s="189" t="s">
        <v>270</v>
      </c>
      <c r="S81" s="190" t="s">
        <v>270</v>
      </c>
    </row>
    <row r="82" spans="1:19" ht="29.25" customHeight="1">
      <c r="A82" s="577"/>
      <c r="B82" s="578"/>
      <c r="C82" s="578"/>
      <c r="D82" s="578"/>
      <c r="E82" s="580"/>
      <c r="F82" s="9">
        <v>4</v>
      </c>
      <c r="G82" s="350" t="s">
        <v>61</v>
      </c>
      <c r="H82" s="351"/>
      <c r="I82" s="351"/>
      <c r="J82" s="351"/>
      <c r="K82" s="351"/>
      <c r="L82" s="351"/>
      <c r="M82" s="351"/>
      <c r="N82" s="351"/>
      <c r="O82" s="351"/>
      <c r="P82" s="351"/>
      <c r="Q82" s="352"/>
      <c r="R82" s="189" t="s">
        <v>270</v>
      </c>
      <c r="S82" s="190" t="s">
        <v>270</v>
      </c>
    </row>
    <row r="83" spans="1:19" ht="29.25" customHeight="1">
      <c r="A83" s="577"/>
      <c r="B83" s="578"/>
      <c r="C83" s="578"/>
      <c r="D83" s="578"/>
      <c r="E83" s="580"/>
      <c r="F83" s="9">
        <v>5</v>
      </c>
      <c r="G83" s="350" t="s">
        <v>62</v>
      </c>
      <c r="H83" s="351"/>
      <c r="I83" s="351"/>
      <c r="J83" s="351"/>
      <c r="K83" s="351"/>
      <c r="L83" s="351"/>
      <c r="M83" s="351"/>
      <c r="N83" s="351"/>
      <c r="O83" s="351"/>
      <c r="P83" s="351"/>
      <c r="Q83" s="352"/>
      <c r="R83" s="189" t="s">
        <v>270</v>
      </c>
      <c r="S83" s="190" t="s">
        <v>270</v>
      </c>
    </row>
    <row r="84" spans="1:19" ht="29.25" customHeight="1">
      <c r="A84" s="577"/>
      <c r="B84" s="578"/>
      <c r="C84" s="578"/>
      <c r="D84" s="578"/>
      <c r="E84" s="580"/>
      <c r="F84" s="11">
        <v>6</v>
      </c>
      <c r="G84" s="350" t="s">
        <v>522</v>
      </c>
      <c r="H84" s="351"/>
      <c r="I84" s="351"/>
      <c r="J84" s="351"/>
      <c r="K84" s="351"/>
      <c r="L84" s="351"/>
      <c r="M84" s="351"/>
      <c r="N84" s="351"/>
      <c r="O84" s="351"/>
      <c r="P84" s="351"/>
      <c r="Q84" s="352"/>
      <c r="R84" s="189" t="s">
        <v>270</v>
      </c>
      <c r="S84" s="190" t="s">
        <v>270</v>
      </c>
    </row>
    <row r="85" spans="1:19" ht="29.25" customHeight="1">
      <c r="A85" s="577"/>
      <c r="B85" s="578"/>
      <c r="C85" s="578"/>
      <c r="D85" s="578"/>
      <c r="E85" s="580"/>
      <c r="F85" s="9">
        <v>7</v>
      </c>
      <c r="G85" s="350" t="s">
        <v>63</v>
      </c>
      <c r="H85" s="351"/>
      <c r="I85" s="351"/>
      <c r="J85" s="351"/>
      <c r="K85" s="351"/>
      <c r="L85" s="351"/>
      <c r="M85" s="351"/>
      <c r="N85" s="351"/>
      <c r="O85" s="351"/>
      <c r="P85" s="351"/>
      <c r="Q85" s="352"/>
      <c r="R85" s="189" t="s">
        <v>270</v>
      </c>
      <c r="S85" s="190" t="s">
        <v>270</v>
      </c>
    </row>
    <row r="86" spans="1:19" ht="29.25" customHeight="1" thickBot="1">
      <c r="A86" s="575"/>
      <c r="B86" s="576"/>
      <c r="C86" s="576"/>
      <c r="D86" s="576"/>
      <c r="E86" s="581"/>
      <c r="F86" s="9">
        <v>8</v>
      </c>
      <c r="G86" s="350" t="s">
        <v>523</v>
      </c>
      <c r="H86" s="351"/>
      <c r="I86" s="351"/>
      <c r="J86" s="351"/>
      <c r="K86" s="351"/>
      <c r="L86" s="351"/>
      <c r="M86" s="351"/>
      <c r="N86" s="351"/>
      <c r="O86" s="351"/>
      <c r="P86" s="351"/>
      <c r="Q86" s="352"/>
      <c r="R86" s="191" t="s">
        <v>270</v>
      </c>
      <c r="S86" s="192" t="s">
        <v>270</v>
      </c>
    </row>
    <row r="87" spans="1:19" ht="29.25" customHeight="1">
      <c r="A87" s="367" t="s">
        <v>84</v>
      </c>
      <c r="B87" s="574"/>
      <c r="C87" s="574"/>
      <c r="D87" s="574"/>
      <c r="E87" s="579" t="s">
        <v>141</v>
      </c>
      <c r="F87" s="9">
        <v>1</v>
      </c>
      <c r="G87" s="350" t="s">
        <v>524</v>
      </c>
      <c r="H87" s="351"/>
      <c r="I87" s="351"/>
      <c r="J87" s="351"/>
      <c r="K87" s="351"/>
      <c r="L87" s="351"/>
      <c r="M87" s="351"/>
      <c r="N87" s="351"/>
      <c r="O87" s="351"/>
      <c r="P87" s="351"/>
      <c r="Q87" s="352"/>
      <c r="R87" s="187" t="s">
        <v>270</v>
      </c>
      <c r="S87" s="188" t="s">
        <v>270</v>
      </c>
    </row>
    <row r="88" spans="1:19" ht="29.25" customHeight="1">
      <c r="A88" s="577"/>
      <c r="B88" s="578"/>
      <c r="C88" s="578"/>
      <c r="D88" s="578"/>
      <c r="E88" s="580"/>
      <c r="F88" s="11">
        <v>2</v>
      </c>
      <c r="G88" s="347" t="s">
        <v>538</v>
      </c>
      <c r="H88" s="362"/>
      <c r="I88" s="362"/>
      <c r="J88" s="362"/>
      <c r="K88" s="362"/>
      <c r="L88" s="362"/>
      <c r="M88" s="362"/>
      <c r="N88" s="362"/>
      <c r="O88" s="362"/>
      <c r="P88" s="362"/>
      <c r="Q88" s="363"/>
      <c r="R88" s="189" t="s">
        <v>270</v>
      </c>
      <c r="S88" s="190" t="s">
        <v>270</v>
      </c>
    </row>
    <row r="89" spans="1:19" ht="29.25" customHeight="1">
      <c r="A89" s="577"/>
      <c r="B89" s="578"/>
      <c r="C89" s="578"/>
      <c r="D89" s="578"/>
      <c r="E89" s="580"/>
      <c r="F89" s="9">
        <v>3</v>
      </c>
      <c r="G89" s="347" t="s">
        <v>525</v>
      </c>
      <c r="H89" s="362"/>
      <c r="I89" s="362"/>
      <c r="J89" s="362"/>
      <c r="K89" s="362"/>
      <c r="L89" s="362"/>
      <c r="M89" s="362"/>
      <c r="N89" s="362"/>
      <c r="O89" s="362"/>
      <c r="P89" s="362"/>
      <c r="Q89" s="363"/>
      <c r="R89" s="189" t="s">
        <v>270</v>
      </c>
      <c r="S89" s="190" t="s">
        <v>270</v>
      </c>
    </row>
    <row r="90" spans="1:19" ht="29.25" customHeight="1">
      <c r="A90" s="577"/>
      <c r="B90" s="578"/>
      <c r="C90" s="578"/>
      <c r="D90" s="578"/>
      <c r="E90" s="580"/>
      <c r="F90" s="11">
        <v>4</v>
      </c>
      <c r="G90" s="347" t="s">
        <v>584</v>
      </c>
      <c r="H90" s="362"/>
      <c r="I90" s="362"/>
      <c r="J90" s="362"/>
      <c r="K90" s="362"/>
      <c r="L90" s="362"/>
      <c r="M90" s="362"/>
      <c r="N90" s="362"/>
      <c r="O90" s="362"/>
      <c r="P90" s="362"/>
      <c r="Q90" s="363"/>
      <c r="R90" s="189" t="s">
        <v>270</v>
      </c>
      <c r="S90" s="190" t="s">
        <v>270</v>
      </c>
    </row>
    <row r="91" spans="1:19" ht="29.25" customHeight="1">
      <c r="A91" s="577"/>
      <c r="B91" s="578"/>
      <c r="C91" s="578"/>
      <c r="D91" s="578"/>
      <c r="E91" s="580"/>
      <c r="F91" s="9">
        <v>5</v>
      </c>
      <c r="G91" s="347" t="s">
        <v>64</v>
      </c>
      <c r="H91" s="362"/>
      <c r="I91" s="362"/>
      <c r="J91" s="362"/>
      <c r="K91" s="362"/>
      <c r="L91" s="362"/>
      <c r="M91" s="362"/>
      <c r="N91" s="362"/>
      <c r="O91" s="362"/>
      <c r="P91" s="362"/>
      <c r="Q91" s="363"/>
      <c r="R91" s="189" t="s">
        <v>270</v>
      </c>
      <c r="S91" s="190" t="s">
        <v>270</v>
      </c>
    </row>
    <row r="92" spans="1:19" ht="29.25" customHeight="1">
      <c r="A92" s="577"/>
      <c r="B92" s="578"/>
      <c r="C92" s="578"/>
      <c r="D92" s="578"/>
      <c r="E92" s="580"/>
      <c r="F92" s="9">
        <v>6</v>
      </c>
      <c r="G92" s="347" t="s">
        <v>526</v>
      </c>
      <c r="H92" s="362"/>
      <c r="I92" s="362"/>
      <c r="J92" s="362"/>
      <c r="K92" s="362"/>
      <c r="L92" s="362"/>
      <c r="M92" s="362"/>
      <c r="N92" s="362"/>
      <c r="O92" s="362"/>
      <c r="P92" s="362"/>
      <c r="Q92" s="363"/>
      <c r="R92" s="189" t="s">
        <v>270</v>
      </c>
      <c r="S92" s="190" t="s">
        <v>270</v>
      </c>
    </row>
    <row r="93" spans="1:19" ht="27.75" customHeight="1">
      <c r="A93" s="577"/>
      <c r="B93" s="578"/>
      <c r="C93" s="578"/>
      <c r="D93" s="578"/>
      <c r="E93" s="580"/>
      <c r="F93" s="9">
        <v>7</v>
      </c>
      <c r="G93" s="347" t="s">
        <v>65</v>
      </c>
      <c r="H93" s="362"/>
      <c r="I93" s="362"/>
      <c r="J93" s="362"/>
      <c r="K93" s="362"/>
      <c r="L93" s="362"/>
      <c r="M93" s="362"/>
      <c r="N93" s="362"/>
      <c r="O93" s="362"/>
      <c r="P93" s="362"/>
      <c r="Q93" s="363"/>
      <c r="R93" s="189" t="s">
        <v>270</v>
      </c>
      <c r="S93" s="190" t="s">
        <v>270</v>
      </c>
    </row>
    <row r="94" spans="1:19" ht="45" customHeight="1" thickBot="1">
      <c r="A94" s="575"/>
      <c r="B94" s="576"/>
      <c r="C94" s="576"/>
      <c r="D94" s="576"/>
      <c r="E94" s="581"/>
      <c r="F94" s="11">
        <v>8</v>
      </c>
      <c r="G94" s="350" t="s">
        <v>585</v>
      </c>
      <c r="H94" s="351"/>
      <c r="I94" s="351"/>
      <c r="J94" s="351"/>
      <c r="K94" s="351"/>
      <c r="L94" s="351"/>
      <c r="M94" s="351"/>
      <c r="N94" s="351"/>
      <c r="O94" s="351"/>
      <c r="P94" s="351"/>
      <c r="Q94" s="352"/>
      <c r="R94" s="193" t="s">
        <v>270</v>
      </c>
      <c r="S94" s="194" t="s">
        <v>270</v>
      </c>
    </row>
    <row r="95" spans="1:19" ht="30.75" customHeight="1">
      <c r="A95" s="573" t="s">
        <v>165</v>
      </c>
      <c r="B95" s="574"/>
      <c r="C95" s="574"/>
      <c r="D95" s="574"/>
      <c r="E95" s="579" t="s">
        <v>141</v>
      </c>
      <c r="F95" s="11">
        <v>1</v>
      </c>
      <c r="G95" s="350" t="s">
        <v>81</v>
      </c>
      <c r="H95" s="351"/>
      <c r="I95" s="351"/>
      <c r="J95" s="351"/>
      <c r="K95" s="351"/>
      <c r="L95" s="351"/>
      <c r="M95" s="351"/>
      <c r="N95" s="351"/>
      <c r="O95" s="351"/>
      <c r="P95" s="351"/>
      <c r="Q95" s="352"/>
      <c r="R95" s="187" t="s">
        <v>270</v>
      </c>
      <c r="S95" s="188" t="s">
        <v>270</v>
      </c>
    </row>
    <row r="96" spans="1:19" ht="31.5" customHeight="1" thickBot="1">
      <c r="A96" s="575"/>
      <c r="B96" s="576"/>
      <c r="C96" s="576"/>
      <c r="D96" s="576"/>
      <c r="E96" s="581"/>
      <c r="F96" s="11">
        <v>2</v>
      </c>
      <c r="G96" s="350" t="s">
        <v>82</v>
      </c>
      <c r="H96" s="351"/>
      <c r="I96" s="351"/>
      <c r="J96" s="351"/>
      <c r="K96" s="351"/>
      <c r="L96" s="351"/>
      <c r="M96" s="351"/>
      <c r="N96" s="351"/>
      <c r="O96" s="351"/>
      <c r="P96" s="351"/>
      <c r="Q96" s="352"/>
      <c r="R96" s="193" t="s">
        <v>270</v>
      </c>
      <c r="S96" s="194" t="s">
        <v>270</v>
      </c>
    </row>
    <row r="97" spans="1:19" ht="29.25" customHeight="1">
      <c r="A97" s="367" t="s">
        <v>166</v>
      </c>
      <c r="B97" s="368"/>
      <c r="C97" s="368"/>
      <c r="D97" s="368"/>
      <c r="E97" s="354" t="s">
        <v>141</v>
      </c>
      <c r="F97" s="11">
        <v>1</v>
      </c>
      <c r="G97" s="350" t="s">
        <v>167</v>
      </c>
      <c r="H97" s="351"/>
      <c r="I97" s="351"/>
      <c r="J97" s="351"/>
      <c r="K97" s="351"/>
      <c r="L97" s="351"/>
      <c r="M97" s="351"/>
      <c r="N97" s="351"/>
      <c r="O97" s="351"/>
      <c r="P97" s="351"/>
      <c r="Q97" s="352"/>
      <c r="R97" s="189" t="s">
        <v>270</v>
      </c>
      <c r="S97" s="190" t="s">
        <v>270</v>
      </c>
    </row>
    <row r="98" spans="1:19" ht="29.25" customHeight="1">
      <c r="A98" s="370"/>
      <c r="B98" s="371"/>
      <c r="C98" s="371"/>
      <c r="D98" s="371"/>
      <c r="E98" s="355"/>
      <c r="F98" s="11">
        <v>2</v>
      </c>
      <c r="G98" s="350" t="s">
        <v>586</v>
      </c>
      <c r="H98" s="351"/>
      <c r="I98" s="351"/>
      <c r="J98" s="351"/>
      <c r="K98" s="351"/>
      <c r="L98" s="351"/>
      <c r="M98" s="351"/>
      <c r="N98" s="351"/>
      <c r="O98" s="351"/>
      <c r="P98" s="351"/>
      <c r="Q98" s="352"/>
      <c r="R98" s="189" t="s">
        <v>270</v>
      </c>
      <c r="S98" s="190" t="s">
        <v>270</v>
      </c>
    </row>
    <row r="99" spans="1:19" ht="29.25" customHeight="1">
      <c r="A99" s="563"/>
      <c r="B99" s="564"/>
      <c r="C99" s="564"/>
      <c r="D99" s="564"/>
      <c r="E99" s="356"/>
      <c r="F99" s="9">
        <v>3</v>
      </c>
      <c r="G99" s="350" t="s">
        <v>527</v>
      </c>
      <c r="H99" s="351"/>
      <c r="I99" s="351"/>
      <c r="J99" s="351"/>
      <c r="K99" s="351"/>
      <c r="L99" s="351"/>
      <c r="M99" s="351"/>
      <c r="N99" s="351"/>
      <c r="O99" s="351"/>
      <c r="P99" s="351"/>
      <c r="Q99" s="352"/>
      <c r="R99" s="189" t="s">
        <v>270</v>
      </c>
      <c r="S99" s="190" t="s">
        <v>270</v>
      </c>
    </row>
    <row r="100" spans="1:19" ht="29.25" customHeight="1">
      <c r="A100" s="367" t="s">
        <v>85</v>
      </c>
      <c r="B100" s="368"/>
      <c r="C100" s="368"/>
      <c r="D100" s="368"/>
      <c r="E100" s="354" t="s">
        <v>141</v>
      </c>
      <c r="F100" s="9">
        <v>1</v>
      </c>
      <c r="G100" s="347" t="s">
        <v>135</v>
      </c>
      <c r="H100" s="362"/>
      <c r="I100" s="362"/>
      <c r="J100" s="362"/>
      <c r="K100" s="362"/>
      <c r="L100" s="362"/>
      <c r="M100" s="362"/>
      <c r="N100" s="362"/>
      <c r="O100" s="362"/>
      <c r="P100" s="362"/>
      <c r="Q100" s="363"/>
      <c r="R100" s="189" t="s">
        <v>270</v>
      </c>
      <c r="S100" s="190" t="s">
        <v>270</v>
      </c>
    </row>
    <row r="101" spans="1:19" ht="29.25" customHeight="1">
      <c r="A101" s="370"/>
      <c r="B101" s="371"/>
      <c r="C101" s="371"/>
      <c r="D101" s="371"/>
      <c r="E101" s="355"/>
      <c r="F101" s="9">
        <v>2</v>
      </c>
      <c r="G101" s="347" t="s">
        <v>136</v>
      </c>
      <c r="H101" s="362"/>
      <c r="I101" s="362"/>
      <c r="J101" s="362"/>
      <c r="K101" s="362"/>
      <c r="L101" s="362"/>
      <c r="M101" s="362"/>
      <c r="N101" s="362"/>
      <c r="O101" s="362"/>
      <c r="P101" s="362"/>
      <c r="Q101" s="363"/>
      <c r="R101" s="189" t="s">
        <v>270</v>
      </c>
      <c r="S101" s="190" t="s">
        <v>270</v>
      </c>
    </row>
    <row r="102" spans="1:19" ht="29.25" customHeight="1">
      <c r="A102" s="370"/>
      <c r="B102" s="371"/>
      <c r="C102" s="371"/>
      <c r="D102" s="371"/>
      <c r="E102" s="355"/>
      <c r="F102" s="9">
        <v>3</v>
      </c>
      <c r="G102" s="347" t="s">
        <v>539</v>
      </c>
      <c r="H102" s="362"/>
      <c r="I102" s="362"/>
      <c r="J102" s="362"/>
      <c r="K102" s="362"/>
      <c r="L102" s="362"/>
      <c r="M102" s="362"/>
      <c r="N102" s="362"/>
      <c r="O102" s="362"/>
      <c r="P102" s="362"/>
      <c r="Q102" s="363"/>
      <c r="R102" s="189" t="s">
        <v>270</v>
      </c>
      <c r="S102" s="190" t="s">
        <v>270</v>
      </c>
    </row>
    <row r="103" spans="1:19" ht="29.25" customHeight="1">
      <c r="A103" s="370"/>
      <c r="B103" s="371"/>
      <c r="C103" s="371"/>
      <c r="D103" s="371"/>
      <c r="E103" s="356"/>
      <c r="F103" s="9">
        <v>4</v>
      </c>
      <c r="G103" s="347" t="s">
        <v>137</v>
      </c>
      <c r="H103" s="362"/>
      <c r="I103" s="362"/>
      <c r="J103" s="362"/>
      <c r="K103" s="362"/>
      <c r="L103" s="362"/>
      <c r="M103" s="362"/>
      <c r="N103" s="362"/>
      <c r="O103" s="362"/>
      <c r="P103" s="362"/>
      <c r="Q103" s="363"/>
      <c r="R103" s="189" t="s">
        <v>270</v>
      </c>
      <c r="S103" s="190" t="s">
        <v>270</v>
      </c>
    </row>
    <row r="104" spans="1:19" ht="29.25" customHeight="1">
      <c r="A104" s="370"/>
      <c r="B104" s="371"/>
      <c r="C104" s="371"/>
      <c r="D104" s="371"/>
      <c r="E104" s="380" t="s">
        <v>146</v>
      </c>
      <c r="F104" s="9">
        <v>5</v>
      </c>
      <c r="G104" s="350" t="s">
        <v>138</v>
      </c>
      <c r="H104" s="351"/>
      <c r="I104" s="351"/>
      <c r="J104" s="351"/>
      <c r="K104" s="351"/>
      <c r="L104" s="351"/>
      <c r="M104" s="351"/>
      <c r="N104" s="351"/>
      <c r="O104" s="351"/>
      <c r="P104" s="351"/>
      <c r="Q104" s="352"/>
      <c r="R104" s="189" t="s">
        <v>270</v>
      </c>
      <c r="S104" s="190" t="s">
        <v>270</v>
      </c>
    </row>
    <row r="105" spans="1:19" ht="29.25" customHeight="1">
      <c r="A105" s="370"/>
      <c r="B105" s="371"/>
      <c r="C105" s="371"/>
      <c r="D105" s="371"/>
      <c r="E105" s="353"/>
      <c r="F105" s="9">
        <v>6</v>
      </c>
      <c r="G105" s="350" t="s">
        <v>528</v>
      </c>
      <c r="H105" s="351"/>
      <c r="I105" s="351"/>
      <c r="J105" s="351"/>
      <c r="K105" s="351"/>
      <c r="L105" s="351"/>
      <c r="M105" s="351"/>
      <c r="N105" s="351"/>
      <c r="O105" s="351"/>
      <c r="P105" s="351"/>
      <c r="Q105" s="352"/>
      <c r="R105" s="189" t="s">
        <v>270</v>
      </c>
      <c r="S105" s="190" t="s">
        <v>270</v>
      </c>
    </row>
    <row r="106" spans="1:19" ht="29.25" customHeight="1">
      <c r="A106" s="370"/>
      <c r="B106" s="371"/>
      <c r="C106" s="371"/>
      <c r="D106" s="371"/>
      <c r="E106" s="353"/>
      <c r="F106" s="9">
        <v>7</v>
      </c>
      <c r="G106" s="350" t="s">
        <v>139</v>
      </c>
      <c r="H106" s="351"/>
      <c r="I106" s="351"/>
      <c r="J106" s="351"/>
      <c r="K106" s="351"/>
      <c r="L106" s="351"/>
      <c r="M106" s="351"/>
      <c r="N106" s="351"/>
      <c r="O106" s="351"/>
      <c r="P106" s="351"/>
      <c r="Q106" s="352"/>
      <c r="R106" s="189" t="s">
        <v>270</v>
      </c>
      <c r="S106" s="190" t="s">
        <v>270</v>
      </c>
    </row>
    <row r="107" spans="1:19" ht="29.25" customHeight="1">
      <c r="A107" s="370"/>
      <c r="B107" s="371"/>
      <c r="C107" s="371"/>
      <c r="D107" s="371"/>
      <c r="E107" s="381"/>
      <c r="F107" s="9">
        <v>8</v>
      </c>
      <c r="G107" s="350" t="s">
        <v>140</v>
      </c>
      <c r="H107" s="351"/>
      <c r="I107" s="351"/>
      <c r="J107" s="351"/>
      <c r="K107" s="351"/>
      <c r="L107" s="351"/>
      <c r="M107" s="351"/>
      <c r="N107" s="351"/>
      <c r="O107" s="351"/>
      <c r="P107" s="351"/>
      <c r="Q107" s="352"/>
      <c r="R107" s="189" t="s">
        <v>270</v>
      </c>
      <c r="S107" s="190" t="s">
        <v>270</v>
      </c>
    </row>
    <row r="108" spans="1:19" ht="29.25" customHeight="1">
      <c r="A108" s="370"/>
      <c r="B108" s="371"/>
      <c r="C108" s="371"/>
      <c r="D108" s="371"/>
      <c r="E108" s="353" t="s">
        <v>161</v>
      </c>
      <c r="F108" s="9">
        <v>9</v>
      </c>
      <c r="G108" s="347" t="s">
        <v>529</v>
      </c>
      <c r="H108" s="362"/>
      <c r="I108" s="362"/>
      <c r="J108" s="362"/>
      <c r="K108" s="362"/>
      <c r="L108" s="362"/>
      <c r="M108" s="362"/>
      <c r="N108" s="362"/>
      <c r="O108" s="362"/>
      <c r="P108" s="362"/>
      <c r="Q108" s="363"/>
      <c r="R108" s="189" t="s">
        <v>270</v>
      </c>
      <c r="S108" s="190" t="s">
        <v>270</v>
      </c>
    </row>
    <row r="109" spans="1:19" ht="29.25" customHeight="1">
      <c r="A109" s="370"/>
      <c r="B109" s="371"/>
      <c r="C109" s="371"/>
      <c r="D109" s="371"/>
      <c r="E109" s="353"/>
      <c r="F109" s="9">
        <v>10</v>
      </c>
      <c r="G109" s="347" t="s">
        <v>605</v>
      </c>
      <c r="H109" s="362"/>
      <c r="I109" s="362"/>
      <c r="J109" s="362"/>
      <c r="K109" s="362"/>
      <c r="L109" s="362"/>
      <c r="M109" s="362"/>
      <c r="N109" s="362"/>
      <c r="O109" s="362"/>
      <c r="P109" s="362"/>
      <c r="Q109" s="363"/>
      <c r="R109" s="189" t="s">
        <v>270</v>
      </c>
      <c r="S109" s="190" t="s">
        <v>270</v>
      </c>
    </row>
    <row r="110" spans="1:19" ht="29.25" customHeight="1">
      <c r="A110" s="370"/>
      <c r="B110" s="371"/>
      <c r="C110" s="371"/>
      <c r="D110" s="371"/>
      <c r="E110" s="353"/>
      <c r="F110" s="9">
        <v>11</v>
      </c>
      <c r="G110" s="347" t="s">
        <v>134</v>
      </c>
      <c r="H110" s="362"/>
      <c r="I110" s="362"/>
      <c r="J110" s="362"/>
      <c r="K110" s="362"/>
      <c r="L110" s="362"/>
      <c r="M110" s="362"/>
      <c r="N110" s="362"/>
      <c r="O110" s="362"/>
      <c r="P110" s="362"/>
      <c r="Q110" s="363"/>
      <c r="R110" s="189" t="s">
        <v>270</v>
      </c>
      <c r="S110" s="190" t="s">
        <v>270</v>
      </c>
    </row>
    <row r="111" spans="1:19" ht="29.25" customHeight="1">
      <c r="A111" s="562" t="s">
        <v>86</v>
      </c>
      <c r="B111" s="368"/>
      <c r="C111" s="368"/>
      <c r="D111" s="368"/>
      <c r="E111" s="582" t="s">
        <v>141</v>
      </c>
      <c r="F111" s="9">
        <v>1</v>
      </c>
      <c r="G111" s="350" t="s">
        <v>530</v>
      </c>
      <c r="H111" s="351"/>
      <c r="I111" s="351"/>
      <c r="J111" s="351"/>
      <c r="K111" s="351"/>
      <c r="L111" s="351"/>
      <c r="M111" s="351"/>
      <c r="N111" s="351"/>
      <c r="O111" s="351"/>
      <c r="P111" s="351"/>
      <c r="Q111" s="352"/>
      <c r="R111" s="189" t="s">
        <v>270</v>
      </c>
      <c r="S111" s="190" t="s">
        <v>270</v>
      </c>
    </row>
    <row r="112" spans="1:19" ht="29.25" customHeight="1">
      <c r="A112" s="370"/>
      <c r="B112" s="371"/>
      <c r="C112" s="371"/>
      <c r="D112" s="371"/>
      <c r="E112" s="355"/>
      <c r="F112" s="11">
        <v>2</v>
      </c>
      <c r="G112" s="350" t="s">
        <v>660</v>
      </c>
      <c r="H112" s="351"/>
      <c r="I112" s="351"/>
      <c r="J112" s="351"/>
      <c r="K112" s="351"/>
      <c r="L112" s="351"/>
      <c r="M112" s="351"/>
      <c r="N112" s="351"/>
      <c r="O112" s="351"/>
      <c r="P112" s="351"/>
      <c r="Q112" s="352"/>
      <c r="R112" s="189" t="s">
        <v>270</v>
      </c>
      <c r="S112" s="190" t="s">
        <v>270</v>
      </c>
    </row>
    <row r="113" spans="1:19" ht="29.25" customHeight="1">
      <c r="A113" s="563"/>
      <c r="B113" s="564"/>
      <c r="C113" s="564"/>
      <c r="D113" s="564"/>
      <c r="E113" s="356"/>
      <c r="F113" s="9">
        <v>3</v>
      </c>
      <c r="G113" s="350" t="s">
        <v>531</v>
      </c>
      <c r="H113" s="351"/>
      <c r="I113" s="351"/>
      <c r="J113" s="351"/>
      <c r="K113" s="351"/>
      <c r="L113" s="351"/>
      <c r="M113" s="351"/>
      <c r="N113" s="351"/>
      <c r="O113" s="351"/>
      <c r="P113" s="351"/>
      <c r="Q113" s="352"/>
      <c r="R113" s="191" t="s">
        <v>270</v>
      </c>
      <c r="S113" s="192" t="s">
        <v>270</v>
      </c>
    </row>
    <row r="114" spans="1:19" ht="29.25" customHeight="1">
      <c r="A114" s="367" t="s">
        <v>545</v>
      </c>
      <c r="B114" s="368"/>
      <c r="C114" s="369"/>
      <c r="D114" s="45" t="s">
        <v>66</v>
      </c>
      <c r="E114" s="80" t="s">
        <v>141</v>
      </c>
      <c r="F114" s="9">
        <v>1</v>
      </c>
      <c r="G114" s="347" t="s">
        <v>67</v>
      </c>
      <c r="H114" s="348"/>
      <c r="I114" s="348"/>
      <c r="J114" s="348"/>
      <c r="K114" s="348"/>
      <c r="L114" s="348"/>
      <c r="M114" s="348"/>
      <c r="N114" s="348"/>
      <c r="O114" s="348"/>
      <c r="P114" s="348"/>
      <c r="Q114" s="349"/>
      <c r="R114" s="191" t="s">
        <v>270</v>
      </c>
      <c r="S114" s="192" t="s">
        <v>270</v>
      </c>
    </row>
    <row r="115" spans="1:19" ht="29.25" customHeight="1">
      <c r="A115" s="370"/>
      <c r="B115" s="371"/>
      <c r="C115" s="372"/>
      <c r="D115" s="361" t="s">
        <v>159</v>
      </c>
      <c r="E115" s="565" t="s">
        <v>141</v>
      </c>
      <c r="F115" s="9">
        <v>1</v>
      </c>
      <c r="G115" s="350" t="s">
        <v>540</v>
      </c>
      <c r="H115" s="351"/>
      <c r="I115" s="351"/>
      <c r="J115" s="351"/>
      <c r="K115" s="351"/>
      <c r="L115" s="351"/>
      <c r="M115" s="351"/>
      <c r="N115" s="351"/>
      <c r="O115" s="351"/>
      <c r="P115" s="351"/>
      <c r="Q115" s="352"/>
      <c r="R115" s="191" t="s">
        <v>270</v>
      </c>
      <c r="S115" s="192" t="s">
        <v>270</v>
      </c>
    </row>
    <row r="116" spans="1:19" ht="29.25" customHeight="1">
      <c r="A116" s="370"/>
      <c r="B116" s="371"/>
      <c r="C116" s="372"/>
      <c r="D116" s="359"/>
      <c r="E116" s="566"/>
      <c r="F116" s="9">
        <v>2</v>
      </c>
      <c r="G116" s="382" t="s">
        <v>532</v>
      </c>
      <c r="H116" s="383"/>
      <c r="I116" s="383"/>
      <c r="J116" s="383"/>
      <c r="K116" s="383"/>
      <c r="L116" s="383"/>
      <c r="M116" s="383"/>
      <c r="N116" s="383"/>
      <c r="O116" s="383"/>
      <c r="P116" s="383"/>
      <c r="Q116" s="384"/>
      <c r="R116" s="191" t="s">
        <v>270</v>
      </c>
      <c r="S116" s="192" t="s">
        <v>270</v>
      </c>
    </row>
    <row r="117" spans="1:19" ht="29.25" customHeight="1">
      <c r="A117" s="370"/>
      <c r="B117" s="371"/>
      <c r="C117" s="372"/>
      <c r="D117" s="359"/>
      <c r="E117" s="358" t="s">
        <v>146</v>
      </c>
      <c r="F117" s="11">
        <v>3</v>
      </c>
      <c r="G117" s="350" t="s">
        <v>142</v>
      </c>
      <c r="H117" s="351"/>
      <c r="I117" s="351"/>
      <c r="J117" s="351"/>
      <c r="K117" s="351"/>
      <c r="L117" s="351"/>
      <c r="M117" s="351"/>
      <c r="N117" s="351"/>
      <c r="O117" s="351"/>
      <c r="P117" s="351"/>
      <c r="Q117" s="352"/>
      <c r="R117" s="191" t="s">
        <v>270</v>
      </c>
      <c r="S117" s="192" t="s">
        <v>270</v>
      </c>
    </row>
    <row r="118" spans="1:19" ht="29.25" customHeight="1">
      <c r="A118" s="370"/>
      <c r="B118" s="371"/>
      <c r="C118" s="372"/>
      <c r="D118" s="359"/>
      <c r="E118" s="359"/>
      <c r="F118" s="11">
        <v>4</v>
      </c>
      <c r="G118" s="350" t="s">
        <v>144</v>
      </c>
      <c r="H118" s="351"/>
      <c r="I118" s="351"/>
      <c r="J118" s="351"/>
      <c r="K118" s="351"/>
      <c r="L118" s="351"/>
      <c r="M118" s="351"/>
      <c r="N118" s="351"/>
      <c r="O118" s="351"/>
      <c r="P118" s="351"/>
      <c r="Q118" s="352"/>
      <c r="R118" s="191" t="s">
        <v>270</v>
      </c>
      <c r="S118" s="192" t="s">
        <v>270</v>
      </c>
    </row>
    <row r="119" spans="1:19" ht="29.25" customHeight="1">
      <c r="A119" s="370"/>
      <c r="B119" s="371"/>
      <c r="C119" s="372"/>
      <c r="D119" s="359"/>
      <c r="E119" s="360"/>
      <c r="F119" s="11">
        <v>5</v>
      </c>
      <c r="G119" s="350" t="s">
        <v>145</v>
      </c>
      <c r="H119" s="351"/>
      <c r="I119" s="351"/>
      <c r="J119" s="351"/>
      <c r="K119" s="351"/>
      <c r="L119" s="351"/>
      <c r="M119" s="351"/>
      <c r="N119" s="351"/>
      <c r="O119" s="351"/>
      <c r="P119" s="351"/>
      <c r="Q119" s="352"/>
      <c r="R119" s="191" t="s">
        <v>270</v>
      </c>
      <c r="S119" s="192" t="s">
        <v>270</v>
      </c>
    </row>
    <row r="120" spans="1:19" ht="29.25" customHeight="1">
      <c r="A120" s="370"/>
      <c r="B120" s="371"/>
      <c r="C120" s="372"/>
      <c r="D120" s="360"/>
      <c r="E120" s="81" t="s">
        <v>161</v>
      </c>
      <c r="F120" s="11">
        <v>6</v>
      </c>
      <c r="G120" s="350" t="s">
        <v>143</v>
      </c>
      <c r="H120" s="351"/>
      <c r="I120" s="351"/>
      <c r="J120" s="351"/>
      <c r="K120" s="351"/>
      <c r="L120" s="351"/>
      <c r="M120" s="351"/>
      <c r="N120" s="351"/>
      <c r="O120" s="351"/>
      <c r="P120" s="351"/>
      <c r="Q120" s="352"/>
      <c r="R120" s="191" t="s">
        <v>270</v>
      </c>
      <c r="S120" s="192" t="s">
        <v>270</v>
      </c>
    </row>
    <row r="121" spans="1:19" ht="29.25" customHeight="1">
      <c r="A121" s="370"/>
      <c r="B121" s="371"/>
      <c r="C121" s="372"/>
      <c r="D121" s="361" t="s">
        <v>24</v>
      </c>
      <c r="E121" s="358" t="s">
        <v>141</v>
      </c>
      <c r="F121" s="9">
        <v>1</v>
      </c>
      <c r="G121" s="350" t="s">
        <v>587</v>
      </c>
      <c r="H121" s="351"/>
      <c r="I121" s="351"/>
      <c r="J121" s="351"/>
      <c r="K121" s="351"/>
      <c r="L121" s="351"/>
      <c r="M121" s="351"/>
      <c r="N121" s="351"/>
      <c r="O121" s="351"/>
      <c r="P121" s="351"/>
      <c r="Q121" s="352"/>
      <c r="R121" s="191" t="s">
        <v>270</v>
      </c>
      <c r="S121" s="192" t="s">
        <v>270</v>
      </c>
    </row>
    <row r="122" spans="1:19" ht="29.25" customHeight="1">
      <c r="A122" s="370"/>
      <c r="B122" s="371"/>
      <c r="C122" s="372"/>
      <c r="D122" s="359"/>
      <c r="E122" s="360"/>
      <c r="F122" s="9">
        <v>2</v>
      </c>
      <c r="G122" s="347" t="s">
        <v>150</v>
      </c>
      <c r="H122" s="348"/>
      <c r="I122" s="348"/>
      <c r="J122" s="348"/>
      <c r="K122" s="348"/>
      <c r="L122" s="348"/>
      <c r="M122" s="348"/>
      <c r="N122" s="348"/>
      <c r="O122" s="348"/>
      <c r="P122" s="348"/>
      <c r="Q122" s="349"/>
      <c r="R122" s="191" t="s">
        <v>270</v>
      </c>
      <c r="S122" s="192" t="s">
        <v>270</v>
      </c>
    </row>
    <row r="123" spans="1:19" ht="29.25" customHeight="1">
      <c r="A123" s="370"/>
      <c r="B123" s="371"/>
      <c r="C123" s="372"/>
      <c r="D123" s="360"/>
      <c r="E123" s="81" t="s">
        <v>161</v>
      </c>
      <c r="F123" s="11">
        <v>3</v>
      </c>
      <c r="G123" s="350" t="s">
        <v>550</v>
      </c>
      <c r="H123" s="351"/>
      <c r="I123" s="351"/>
      <c r="J123" s="351"/>
      <c r="K123" s="351"/>
      <c r="L123" s="351"/>
      <c r="M123" s="351"/>
      <c r="N123" s="351"/>
      <c r="O123" s="351"/>
      <c r="P123" s="351"/>
      <c r="Q123" s="352"/>
      <c r="R123" s="191" t="s">
        <v>270</v>
      </c>
      <c r="S123" s="192" t="s">
        <v>270</v>
      </c>
    </row>
    <row r="124" spans="1:19" ht="29.25" customHeight="1">
      <c r="A124" s="370"/>
      <c r="B124" s="371"/>
      <c r="C124" s="372"/>
      <c r="D124" s="358" t="s">
        <v>160</v>
      </c>
      <c r="E124" s="358" t="s">
        <v>161</v>
      </c>
      <c r="F124" s="11">
        <v>1</v>
      </c>
      <c r="G124" s="350" t="s">
        <v>147</v>
      </c>
      <c r="H124" s="351"/>
      <c r="I124" s="351"/>
      <c r="J124" s="351"/>
      <c r="K124" s="351"/>
      <c r="L124" s="351"/>
      <c r="M124" s="351"/>
      <c r="N124" s="351"/>
      <c r="O124" s="351"/>
      <c r="P124" s="351"/>
      <c r="Q124" s="352"/>
      <c r="R124" s="191" t="s">
        <v>270</v>
      </c>
      <c r="S124" s="192" t="s">
        <v>270</v>
      </c>
    </row>
    <row r="125" spans="1:19" ht="29.25" customHeight="1">
      <c r="A125" s="370"/>
      <c r="B125" s="371"/>
      <c r="C125" s="372"/>
      <c r="D125" s="359"/>
      <c r="E125" s="359"/>
      <c r="F125" s="11">
        <v>2</v>
      </c>
      <c r="G125" s="350" t="s">
        <v>148</v>
      </c>
      <c r="H125" s="351"/>
      <c r="I125" s="351"/>
      <c r="J125" s="351"/>
      <c r="K125" s="351"/>
      <c r="L125" s="351"/>
      <c r="M125" s="351"/>
      <c r="N125" s="351"/>
      <c r="O125" s="351"/>
      <c r="P125" s="351"/>
      <c r="Q125" s="352"/>
      <c r="R125" s="191" t="s">
        <v>270</v>
      </c>
      <c r="S125" s="192" t="s">
        <v>270</v>
      </c>
    </row>
    <row r="126" spans="1:19" ht="29.25" customHeight="1">
      <c r="A126" s="370"/>
      <c r="B126" s="371"/>
      <c r="C126" s="372"/>
      <c r="D126" s="359"/>
      <c r="E126" s="359"/>
      <c r="F126" s="11">
        <v>3</v>
      </c>
      <c r="G126" s="350" t="s">
        <v>149</v>
      </c>
      <c r="H126" s="351"/>
      <c r="I126" s="351"/>
      <c r="J126" s="351"/>
      <c r="K126" s="351"/>
      <c r="L126" s="351"/>
      <c r="M126" s="351"/>
      <c r="N126" s="351"/>
      <c r="O126" s="351"/>
      <c r="P126" s="351"/>
      <c r="Q126" s="352"/>
      <c r="R126" s="191" t="s">
        <v>270</v>
      </c>
      <c r="S126" s="192" t="s">
        <v>270</v>
      </c>
    </row>
    <row r="127" spans="1:19" ht="29.25" customHeight="1">
      <c r="A127" s="370"/>
      <c r="B127" s="371"/>
      <c r="C127" s="372"/>
      <c r="D127" s="360"/>
      <c r="E127" s="360"/>
      <c r="F127" s="11">
        <v>4</v>
      </c>
      <c r="G127" s="350" t="s">
        <v>21</v>
      </c>
      <c r="H127" s="351"/>
      <c r="I127" s="351"/>
      <c r="J127" s="351"/>
      <c r="K127" s="351"/>
      <c r="L127" s="351"/>
      <c r="M127" s="351"/>
      <c r="N127" s="351"/>
      <c r="O127" s="351"/>
      <c r="P127" s="351"/>
      <c r="Q127" s="352"/>
      <c r="R127" s="191" t="s">
        <v>270</v>
      </c>
      <c r="S127" s="192" t="s">
        <v>270</v>
      </c>
    </row>
    <row r="128" spans="1:19" ht="29.25" customHeight="1">
      <c r="A128" s="370"/>
      <c r="B128" s="371"/>
      <c r="C128" s="372"/>
      <c r="D128" s="361" t="s">
        <v>162</v>
      </c>
      <c r="E128" s="358" t="s">
        <v>161</v>
      </c>
      <c r="F128" s="9">
        <v>1</v>
      </c>
      <c r="G128" s="350" t="s">
        <v>541</v>
      </c>
      <c r="H128" s="351"/>
      <c r="I128" s="351"/>
      <c r="J128" s="351"/>
      <c r="K128" s="351"/>
      <c r="L128" s="351"/>
      <c r="M128" s="351"/>
      <c r="N128" s="351"/>
      <c r="O128" s="351"/>
      <c r="P128" s="351"/>
      <c r="Q128" s="352"/>
      <c r="R128" s="191" t="s">
        <v>270</v>
      </c>
      <c r="S128" s="192" t="s">
        <v>270</v>
      </c>
    </row>
    <row r="129" spans="1:19" ht="29.25" customHeight="1">
      <c r="A129" s="370"/>
      <c r="B129" s="371"/>
      <c r="C129" s="372"/>
      <c r="D129" s="359"/>
      <c r="E129" s="359"/>
      <c r="F129" s="9">
        <v>2</v>
      </c>
      <c r="G129" s="350" t="s">
        <v>533</v>
      </c>
      <c r="H129" s="351"/>
      <c r="I129" s="351"/>
      <c r="J129" s="351"/>
      <c r="K129" s="351"/>
      <c r="L129" s="351"/>
      <c r="M129" s="351"/>
      <c r="N129" s="351"/>
      <c r="O129" s="351"/>
      <c r="P129" s="351"/>
      <c r="Q129" s="352"/>
      <c r="R129" s="191" t="s">
        <v>270</v>
      </c>
      <c r="S129" s="192" t="s">
        <v>270</v>
      </c>
    </row>
    <row r="130" spans="1:19" ht="29.25" customHeight="1">
      <c r="A130" s="370"/>
      <c r="B130" s="371"/>
      <c r="C130" s="372"/>
      <c r="D130" s="359"/>
      <c r="E130" s="359"/>
      <c r="F130" s="9">
        <v>3</v>
      </c>
      <c r="G130" s="350" t="s">
        <v>542</v>
      </c>
      <c r="H130" s="351"/>
      <c r="I130" s="351"/>
      <c r="J130" s="351"/>
      <c r="K130" s="351"/>
      <c r="L130" s="351"/>
      <c r="M130" s="351"/>
      <c r="N130" s="351"/>
      <c r="O130" s="351"/>
      <c r="P130" s="351"/>
      <c r="Q130" s="352"/>
      <c r="R130" s="191" t="s">
        <v>270</v>
      </c>
      <c r="S130" s="192" t="s">
        <v>270</v>
      </c>
    </row>
    <row r="131" spans="1:19" ht="29.25" customHeight="1">
      <c r="A131" s="370"/>
      <c r="B131" s="371"/>
      <c r="C131" s="372"/>
      <c r="D131" s="359"/>
      <c r="E131" s="359"/>
      <c r="F131" s="9">
        <v>4</v>
      </c>
      <c r="G131" s="350" t="s">
        <v>534</v>
      </c>
      <c r="H131" s="351"/>
      <c r="I131" s="351"/>
      <c r="J131" s="351"/>
      <c r="K131" s="351"/>
      <c r="L131" s="351"/>
      <c r="M131" s="351"/>
      <c r="N131" s="351"/>
      <c r="O131" s="351"/>
      <c r="P131" s="351"/>
      <c r="Q131" s="352"/>
      <c r="R131" s="191" t="s">
        <v>270</v>
      </c>
      <c r="S131" s="192" t="s">
        <v>270</v>
      </c>
    </row>
    <row r="132" spans="1:19" ht="29.25" customHeight="1">
      <c r="A132" s="370"/>
      <c r="B132" s="371"/>
      <c r="C132" s="372"/>
      <c r="D132" s="359"/>
      <c r="E132" s="359"/>
      <c r="F132" s="9">
        <v>5</v>
      </c>
      <c r="G132" s="350" t="s">
        <v>543</v>
      </c>
      <c r="H132" s="351"/>
      <c r="I132" s="351"/>
      <c r="J132" s="351"/>
      <c r="K132" s="351"/>
      <c r="L132" s="351"/>
      <c r="M132" s="351"/>
      <c r="N132" s="351"/>
      <c r="O132" s="351"/>
      <c r="P132" s="351"/>
      <c r="Q132" s="352"/>
      <c r="R132" s="191" t="s">
        <v>270</v>
      </c>
      <c r="S132" s="192" t="s">
        <v>270</v>
      </c>
    </row>
    <row r="133" spans="1:19" ht="29.25" customHeight="1">
      <c r="A133" s="370"/>
      <c r="B133" s="371"/>
      <c r="C133" s="372"/>
      <c r="D133" s="359"/>
      <c r="E133" s="359"/>
      <c r="F133" s="9">
        <v>6</v>
      </c>
      <c r="G133" s="350" t="s">
        <v>151</v>
      </c>
      <c r="H133" s="351"/>
      <c r="I133" s="351"/>
      <c r="J133" s="351"/>
      <c r="K133" s="351"/>
      <c r="L133" s="351"/>
      <c r="M133" s="351"/>
      <c r="N133" s="351"/>
      <c r="O133" s="351"/>
      <c r="P133" s="351"/>
      <c r="Q133" s="352"/>
      <c r="R133" s="191" t="s">
        <v>270</v>
      </c>
      <c r="S133" s="192" t="s">
        <v>270</v>
      </c>
    </row>
    <row r="134" spans="1:19" ht="29.25" customHeight="1">
      <c r="A134" s="370"/>
      <c r="B134" s="371"/>
      <c r="C134" s="372"/>
      <c r="D134" s="360"/>
      <c r="E134" s="360"/>
      <c r="F134" s="9">
        <v>7</v>
      </c>
      <c r="G134" s="350" t="s">
        <v>535</v>
      </c>
      <c r="H134" s="351"/>
      <c r="I134" s="351"/>
      <c r="J134" s="351"/>
      <c r="K134" s="351"/>
      <c r="L134" s="351"/>
      <c r="M134" s="351"/>
      <c r="N134" s="351"/>
      <c r="O134" s="351"/>
      <c r="P134" s="351"/>
      <c r="Q134" s="352"/>
      <c r="R134" s="191" t="s">
        <v>270</v>
      </c>
      <c r="S134" s="192" t="s">
        <v>270</v>
      </c>
    </row>
    <row r="135" spans="1:19" ht="29.25" customHeight="1">
      <c r="A135" s="370"/>
      <c r="B135" s="371"/>
      <c r="C135" s="372"/>
      <c r="D135" s="358" t="s">
        <v>546</v>
      </c>
      <c r="E135" s="358" t="s">
        <v>161</v>
      </c>
      <c r="F135" s="13">
        <v>1</v>
      </c>
      <c r="G135" s="376" t="s">
        <v>152</v>
      </c>
      <c r="H135" s="377"/>
      <c r="I135" s="377"/>
      <c r="J135" s="377"/>
      <c r="K135" s="377"/>
      <c r="L135" s="377"/>
      <c r="M135" s="377"/>
      <c r="N135" s="377"/>
      <c r="O135" s="377"/>
      <c r="P135" s="377"/>
      <c r="Q135" s="378"/>
      <c r="R135" s="191" t="s">
        <v>270</v>
      </c>
      <c r="S135" s="192" t="s">
        <v>270</v>
      </c>
    </row>
    <row r="136" spans="1:19" ht="29.25" customHeight="1">
      <c r="A136" s="370"/>
      <c r="B136" s="371"/>
      <c r="C136" s="372"/>
      <c r="D136" s="359"/>
      <c r="E136" s="359"/>
      <c r="F136" s="13">
        <v>2</v>
      </c>
      <c r="G136" s="376" t="s">
        <v>153</v>
      </c>
      <c r="H136" s="377"/>
      <c r="I136" s="377"/>
      <c r="J136" s="377"/>
      <c r="K136" s="377"/>
      <c r="L136" s="377"/>
      <c r="M136" s="377"/>
      <c r="N136" s="377"/>
      <c r="O136" s="377"/>
      <c r="P136" s="377"/>
      <c r="Q136" s="378"/>
      <c r="R136" s="191" t="s">
        <v>270</v>
      </c>
      <c r="S136" s="192" t="s">
        <v>270</v>
      </c>
    </row>
    <row r="137" spans="1:19" ht="29.25" customHeight="1">
      <c r="A137" s="370"/>
      <c r="B137" s="371"/>
      <c r="C137" s="372"/>
      <c r="D137" s="360"/>
      <c r="E137" s="360"/>
      <c r="F137" s="13">
        <v>3</v>
      </c>
      <c r="G137" s="376" t="s">
        <v>606</v>
      </c>
      <c r="H137" s="377"/>
      <c r="I137" s="377"/>
      <c r="J137" s="377"/>
      <c r="K137" s="377"/>
      <c r="L137" s="377"/>
      <c r="M137" s="377"/>
      <c r="N137" s="377"/>
      <c r="O137" s="377"/>
      <c r="P137" s="377"/>
      <c r="Q137" s="378"/>
      <c r="R137" s="191" t="s">
        <v>270</v>
      </c>
      <c r="S137" s="192" t="s">
        <v>270</v>
      </c>
    </row>
    <row r="138" spans="1:19" ht="29.25" customHeight="1">
      <c r="A138" s="370"/>
      <c r="B138" s="371"/>
      <c r="C138" s="372"/>
      <c r="D138" s="358" t="s">
        <v>164</v>
      </c>
      <c r="E138" s="358" t="s">
        <v>161</v>
      </c>
      <c r="F138" s="13">
        <v>1</v>
      </c>
      <c r="G138" s="376" t="s">
        <v>154</v>
      </c>
      <c r="H138" s="377"/>
      <c r="I138" s="377"/>
      <c r="J138" s="377"/>
      <c r="K138" s="377"/>
      <c r="L138" s="377"/>
      <c r="M138" s="377"/>
      <c r="N138" s="377"/>
      <c r="O138" s="377"/>
      <c r="P138" s="377"/>
      <c r="Q138" s="378"/>
      <c r="R138" s="191" t="s">
        <v>270</v>
      </c>
      <c r="S138" s="192" t="s">
        <v>270</v>
      </c>
    </row>
    <row r="139" spans="1:19" ht="29.25" customHeight="1">
      <c r="A139" s="370"/>
      <c r="B139" s="371"/>
      <c r="C139" s="372"/>
      <c r="D139" s="359"/>
      <c r="E139" s="359"/>
      <c r="F139" s="13">
        <v>2</v>
      </c>
      <c r="G139" s="376" t="s">
        <v>544</v>
      </c>
      <c r="H139" s="377"/>
      <c r="I139" s="377"/>
      <c r="J139" s="377"/>
      <c r="K139" s="377"/>
      <c r="L139" s="377"/>
      <c r="M139" s="377"/>
      <c r="N139" s="377"/>
      <c r="O139" s="377"/>
      <c r="P139" s="377"/>
      <c r="Q139" s="378"/>
      <c r="R139" s="191" t="s">
        <v>270</v>
      </c>
      <c r="S139" s="192" t="s">
        <v>270</v>
      </c>
    </row>
    <row r="140" spans="1:19" ht="29.25" customHeight="1">
      <c r="A140" s="370"/>
      <c r="B140" s="371"/>
      <c r="C140" s="372"/>
      <c r="D140" s="359"/>
      <c r="E140" s="359"/>
      <c r="F140" s="13">
        <v>3</v>
      </c>
      <c r="G140" s="376" t="s">
        <v>155</v>
      </c>
      <c r="H140" s="377"/>
      <c r="I140" s="377"/>
      <c r="J140" s="377"/>
      <c r="K140" s="377"/>
      <c r="L140" s="377"/>
      <c r="M140" s="377"/>
      <c r="N140" s="377"/>
      <c r="O140" s="377"/>
      <c r="P140" s="377"/>
      <c r="Q140" s="378"/>
      <c r="R140" s="191" t="s">
        <v>270</v>
      </c>
      <c r="S140" s="192" t="s">
        <v>270</v>
      </c>
    </row>
    <row r="141" spans="1:19" ht="29.25" customHeight="1">
      <c r="A141" s="370"/>
      <c r="B141" s="371"/>
      <c r="C141" s="372"/>
      <c r="D141" s="359"/>
      <c r="E141" s="359"/>
      <c r="F141" s="13">
        <v>4</v>
      </c>
      <c r="G141" s="376" t="s">
        <v>156</v>
      </c>
      <c r="H141" s="377"/>
      <c r="I141" s="377"/>
      <c r="J141" s="377"/>
      <c r="K141" s="377"/>
      <c r="L141" s="377"/>
      <c r="M141" s="377"/>
      <c r="N141" s="377"/>
      <c r="O141" s="377"/>
      <c r="P141" s="377"/>
      <c r="Q141" s="378"/>
      <c r="R141" s="191" t="s">
        <v>270</v>
      </c>
      <c r="S141" s="192" t="s">
        <v>270</v>
      </c>
    </row>
    <row r="142" spans="1:19" ht="29.25" customHeight="1">
      <c r="A142" s="370"/>
      <c r="B142" s="371"/>
      <c r="C142" s="372"/>
      <c r="D142" s="359"/>
      <c r="E142" s="359"/>
      <c r="F142" s="13">
        <v>5</v>
      </c>
      <c r="G142" s="376" t="s">
        <v>157</v>
      </c>
      <c r="H142" s="377"/>
      <c r="I142" s="377"/>
      <c r="J142" s="377"/>
      <c r="K142" s="377"/>
      <c r="L142" s="377"/>
      <c r="M142" s="377"/>
      <c r="N142" s="377"/>
      <c r="O142" s="377"/>
      <c r="P142" s="377"/>
      <c r="Q142" s="378"/>
      <c r="R142" s="191" t="s">
        <v>270</v>
      </c>
      <c r="S142" s="192" t="s">
        <v>270</v>
      </c>
    </row>
    <row r="143" spans="1:19" ht="29.25" customHeight="1">
      <c r="A143" s="370"/>
      <c r="B143" s="371"/>
      <c r="C143" s="372"/>
      <c r="D143" s="359"/>
      <c r="E143" s="359"/>
      <c r="F143" s="13">
        <v>6</v>
      </c>
      <c r="G143" s="347" t="s">
        <v>629</v>
      </c>
      <c r="H143" s="348"/>
      <c r="I143" s="348"/>
      <c r="J143" s="348"/>
      <c r="K143" s="348"/>
      <c r="L143" s="348"/>
      <c r="M143" s="348"/>
      <c r="N143" s="348"/>
      <c r="O143" s="348"/>
      <c r="P143" s="348"/>
      <c r="Q143" s="349"/>
      <c r="R143" s="191" t="s">
        <v>270</v>
      </c>
      <c r="S143" s="192" t="s">
        <v>270</v>
      </c>
    </row>
    <row r="144" spans="1:19" ht="29.25" customHeight="1" thickBot="1">
      <c r="A144" s="373"/>
      <c r="B144" s="374"/>
      <c r="C144" s="375"/>
      <c r="D144" s="379"/>
      <c r="E144" s="379"/>
      <c r="F144" s="13">
        <v>7</v>
      </c>
      <c r="G144" s="376" t="s">
        <v>158</v>
      </c>
      <c r="H144" s="377"/>
      <c r="I144" s="377"/>
      <c r="J144" s="377"/>
      <c r="K144" s="377"/>
      <c r="L144" s="377"/>
      <c r="M144" s="377"/>
      <c r="N144" s="377"/>
      <c r="O144" s="377"/>
      <c r="P144" s="377"/>
      <c r="Q144" s="378"/>
      <c r="R144" s="191" t="s">
        <v>270</v>
      </c>
      <c r="S144" s="192" t="s">
        <v>270</v>
      </c>
    </row>
    <row r="145" spans="1:25" ht="13.5" customHeight="1">
      <c r="A145" s="364" t="s">
        <v>607</v>
      </c>
      <c r="B145" s="365"/>
      <c r="C145" s="365"/>
      <c r="D145" s="365"/>
      <c r="E145" s="365"/>
      <c r="F145" s="365"/>
      <c r="G145" s="365"/>
      <c r="H145" s="365"/>
      <c r="I145" s="365"/>
      <c r="J145" s="365"/>
      <c r="K145" s="365"/>
      <c r="L145" s="365"/>
      <c r="M145" s="365"/>
      <c r="N145" s="365"/>
      <c r="O145" s="365"/>
      <c r="P145" s="365"/>
      <c r="Q145" s="365"/>
      <c r="R145" s="365"/>
      <c r="S145" s="366"/>
    </row>
    <row r="146" spans="1:25" ht="30" customHeight="1">
      <c r="A146" s="400"/>
      <c r="B146" s="401"/>
      <c r="C146" s="401"/>
      <c r="D146" s="401"/>
      <c r="E146" s="401"/>
      <c r="F146" s="401"/>
      <c r="G146" s="401"/>
      <c r="H146" s="401"/>
      <c r="I146" s="401"/>
      <c r="J146" s="401"/>
      <c r="K146" s="401"/>
      <c r="L146" s="401"/>
      <c r="M146" s="401"/>
      <c r="N146" s="401"/>
      <c r="O146" s="401"/>
      <c r="P146" s="401"/>
      <c r="Q146" s="401"/>
      <c r="R146" s="401"/>
      <c r="S146" s="402"/>
    </row>
    <row r="147" spans="1:25" ht="30" customHeight="1" thickBot="1">
      <c r="A147" s="403"/>
      <c r="B147" s="404"/>
      <c r="C147" s="404"/>
      <c r="D147" s="404"/>
      <c r="E147" s="404"/>
      <c r="F147" s="404"/>
      <c r="G147" s="404"/>
      <c r="H147" s="404"/>
      <c r="I147" s="404"/>
      <c r="J147" s="404"/>
      <c r="K147" s="404"/>
      <c r="L147" s="404"/>
      <c r="M147" s="404"/>
      <c r="N147" s="404"/>
      <c r="O147" s="404"/>
      <c r="P147" s="404"/>
      <c r="Q147" s="404"/>
      <c r="R147" s="404"/>
      <c r="S147" s="405"/>
    </row>
    <row r="148" spans="1:25" ht="13.5" customHeight="1">
      <c r="A148" s="406" t="s">
        <v>31</v>
      </c>
      <c r="B148" s="406"/>
      <c r="C148" s="406"/>
      <c r="D148" s="406"/>
      <c r="E148" s="406"/>
      <c r="F148" s="406"/>
      <c r="G148" s="406"/>
      <c r="H148" s="406"/>
      <c r="I148" s="406"/>
      <c r="J148" s="406"/>
      <c r="K148" s="406"/>
      <c r="L148" s="406"/>
      <c r="M148" s="406"/>
      <c r="N148" s="406"/>
      <c r="O148" s="406"/>
      <c r="P148" s="406"/>
      <c r="Q148" s="406"/>
      <c r="R148" s="406"/>
      <c r="S148" s="406"/>
    </row>
    <row r="149" spans="1:25" ht="18" customHeight="1">
      <c r="A149" s="357" t="s">
        <v>32</v>
      </c>
      <c r="B149" s="357"/>
      <c r="C149" s="357"/>
      <c r="D149" s="357"/>
      <c r="E149" s="357"/>
      <c r="F149" s="357"/>
      <c r="G149" s="357"/>
      <c r="H149" s="357"/>
      <c r="I149" s="357"/>
      <c r="J149" s="357"/>
      <c r="K149" s="357"/>
      <c r="L149" s="357"/>
      <c r="M149" s="357"/>
      <c r="N149" s="357"/>
      <c r="O149" s="357"/>
      <c r="P149" s="357"/>
      <c r="Q149" s="357"/>
      <c r="R149" s="357"/>
      <c r="S149" s="357"/>
    </row>
    <row r="150" spans="1:25" ht="40.15" customHeight="1">
      <c r="A150" s="357" t="s">
        <v>682</v>
      </c>
      <c r="B150" s="357"/>
      <c r="C150" s="357"/>
      <c r="D150" s="357"/>
      <c r="E150" s="357"/>
      <c r="F150" s="357"/>
      <c r="G150" s="357"/>
      <c r="H150" s="357"/>
      <c r="I150" s="357"/>
      <c r="J150" s="357"/>
      <c r="K150" s="357"/>
      <c r="L150" s="357"/>
      <c r="M150" s="357"/>
      <c r="N150" s="357"/>
      <c r="O150" s="357"/>
      <c r="P150" s="357"/>
      <c r="Q150" s="357"/>
      <c r="R150" s="357"/>
      <c r="S150" s="357"/>
    </row>
    <row r="151" spans="1:25" ht="2.25" customHeight="1">
      <c r="A151" s="298"/>
      <c r="B151" s="298"/>
      <c r="C151" s="298"/>
      <c r="D151" s="298"/>
      <c r="E151" s="298"/>
      <c r="F151" s="298"/>
      <c r="G151" s="298"/>
      <c r="H151" s="298"/>
      <c r="I151" s="298"/>
      <c r="J151" s="298"/>
      <c r="K151" s="298"/>
      <c r="L151" s="298"/>
      <c r="M151" s="298"/>
      <c r="N151" s="298"/>
      <c r="O151" s="298"/>
      <c r="P151" s="298"/>
      <c r="Q151" s="298"/>
      <c r="R151" s="298"/>
      <c r="S151" s="298"/>
    </row>
    <row r="152" spans="1:25" ht="14.25" thickBot="1">
      <c r="A152" s="298" t="s">
        <v>218</v>
      </c>
      <c r="B152" s="299"/>
      <c r="C152" s="299"/>
      <c r="D152" s="299"/>
      <c r="E152" s="299"/>
      <c r="F152" s="299"/>
      <c r="G152" s="299"/>
      <c r="H152" s="299"/>
      <c r="I152" s="299"/>
      <c r="J152" s="299"/>
      <c r="K152" s="299"/>
      <c r="L152" s="299"/>
      <c r="M152" s="299"/>
      <c r="N152" s="299"/>
      <c r="O152" s="299"/>
      <c r="P152" s="299"/>
      <c r="Q152" s="299"/>
      <c r="R152" s="299"/>
      <c r="S152" s="299"/>
    </row>
    <row r="153" spans="1:25" ht="24" customHeight="1" thickBot="1">
      <c r="A153" s="300" t="s">
        <v>199</v>
      </c>
      <c r="B153" s="301"/>
      <c r="C153" s="301"/>
      <c r="D153" s="301"/>
      <c r="E153" s="301"/>
      <c r="F153" s="301"/>
      <c r="G153" s="301"/>
      <c r="H153" s="301"/>
      <c r="I153" s="302"/>
      <c r="J153" s="303"/>
      <c r="K153" s="304"/>
      <c r="L153" s="304"/>
      <c r="M153" s="304"/>
      <c r="N153" s="304"/>
      <c r="O153" s="304"/>
      <c r="P153" s="304"/>
      <c r="Q153" s="304"/>
      <c r="R153" s="304"/>
      <c r="S153" s="305"/>
    </row>
    <row r="154" spans="1:25" ht="5.25" customHeight="1"/>
    <row r="155" spans="1:25" ht="5.25" customHeight="1"/>
    <row r="156" spans="1:25" ht="14.25">
      <c r="A156" s="316" t="s">
        <v>188</v>
      </c>
      <c r="B156" s="316"/>
      <c r="C156" s="316"/>
      <c r="D156" s="316"/>
      <c r="E156" s="316"/>
      <c r="F156" s="316"/>
      <c r="G156" s="316"/>
      <c r="H156" s="316"/>
      <c r="I156" s="316"/>
      <c r="J156" s="316"/>
      <c r="K156" s="316"/>
      <c r="L156" s="316"/>
      <c r="M156" s="316"/>
      <c r="N156" s="316"/>
      <c r="O156" s="316"/>
      <c r="P156" s="316"/>
      <c r="Q156" s="316"/>
      <c r="R156" s="316"/>
      <c r="S156" s="316"/>
    </row>
    <row r="157" spans="1:25" ht="3.75" customHeight="1">
      <c r="A157" s="137"/>
      <c r="B157" s="137"/>
      <c r="C157" s="137"/>
      <c r="D157" s="137"/>
      <c r="E157" s="137"/>
    </row>
    <row r="158" spans="1:25" s="6" customFormat="1" ht="16.149999999999999" customHeight="1" thickBot="1">
      <c r="A158" s="307" t="s">
        <v>189</v>
      </c>
      <c r="B158" s="307"/>
      <c r="C158" s="307"/>
      <c r="D158" s="307"/>
      <c r="E158" s="307"/>
      <c r="F158" s="307"/>
      <c r="G158" s="307"/>
      <c r="H158" s="307"/>
      <c r="I158" s="306" t="s">
        <v>216</v>
      </c>
      <c r="J158" s="306"/>
      <c r="K158" s="306"/>
      <c r="L158" s="306"/>
      <c r="M158" s="306"/>
      <c r="N158" s="306"/>
      <c r="O158" s="306" t="s">
        <v>217</v>
      </c>
      <c r="P158" s="306"/>
      <c r="Q158" s="306"/>
      <c r="R158" s="306"/>
      <c r="S158" s="306"/>
      <c r="T158" s="82"/>
      <c r="U158" s="133"/>
      <c r="V158" s="133"/>
      <c r="W158" s="133"/>
      <c r="X158" s="133"/>
      <c r="Y158" s="17"/>
    </row>
    <row r="159" spans="1:25" s="6" customFormat="1" ht="21.6" customHeight="1">
      <c r="A159" s="314" t="s">
        <v>234</v>
      </c>
      <c r="B159" s="314"/>
      <c r="C159" s="314"/>
      <c r="D159" s="314"/>
      <c r="E159" s="314"/>
      <c r="F159" s="314"/>
      <c r="G159" s="314"/>
      <c r="H159" s="315"/>
      <c r="I159" s="308"/>
      <c r="J159" s="309"/>
      <c r="K159" s="309"/>
      <c r="L159" s="309"/>
      <c r="M159" s="310"/>
      <c r="N159" s="215" t="s">
        <v>190</v>
      </c>
      <c r="O159" s="319"/>
      <c r="P159" s="320"/>
      <c r="Q159" s="320"/>
      <c r="R159" s="320"/>
      <c r="S159" s="321"/>
      <c r="T159" s="82"/>
      <c r="U159" s="133"/>
      <c r="V159" s="133"/>
      <c r="W159" s="133"/>
      <c r="X159" s="133"/>
      <c r="Y159" s="17"/>
    </row>
    <row r="160" spans="1:25" s="6" customFormat="1" ht="21.6" customHeight="1">
      <c r="A160" s="314" t="s">
        <v>192</v>
      </c>
      <c r="B160" s="314"/>
      <c r="C160" s="314"/>
      <c r="D160" s="314"/>
      <c r="E160" s="314"/>
      <c r="F160" s="314"/>
      <c r="G160" s="314"/>
      <c r="H160" s="315"/>
      <c r="I160" s="311"/>
      <c r="J160" s="312"/>
      <c r="K160" s="312"/>
      <c r="L160" s="312"/>
      <c r="M160" s="313"/>
      <c r="N160" s="215" t="s">
        <v>190</v>
      </c>
      <c r="O160" s="322"/>
      <c r="P160" s="323"/>
      <c r="Q160" s="323"/>
      <c r="R160" s="323"/>
      <c r="S160" s="324"/>
      <c r="T160" s="82"/>
      <c r="U160" s="133"/>
      <c r="V160" s="133"/>
      <c r="W160" s="133"/>
      <c r="X160" s="133"/>
      <c r="Y160" s="17"/>
    </row>
    <row r="161" spans="1:25" s="6" customFormat="1" ht="21.6" customHeight="1">
      <c r="A161" s="314" t="s">
        <v>17</v>
      </c>
      <c r="B161" s="314"/>
      <c r="C161" s="314"/>
      <c r="D161" s="314"/>
      <c r="E161" s="314"/>
      <c r="F161" s="314"/>
      <c r="G161" s="314"/>
      <c r="H161" s="315"/>
      <c r="I161" s="311"/>
      <c r="J161" s="312"/>
      <c r="K161" s="312"/>
      <c r="L161" s="312"/>
      <c r="M161" s="313"/>
      <c r="N161" s="215" t="s">
        <v>190</v>
      </c>
      <c r="O161" s="322"/>
      <c r="P161" s="323"/>
      <c r="Q161" s="323"/>
      <c r="R161" s="323"/>
      <c r="S161" s="324"/>
      <c r="T161" s="82"/>
      <c r="U161" s="133"/>
      <c r="V161" s="133"/>
      <c r="W161" s="133"/>
      <c r="X161" s="133"/>
      <c r="Y161" s="17"/>
    </row>
    <row r="162" spans="1:25" s="6" customFormat="1" ht="21.6" customHeight="1">
      <c r="A162" s="314" t="s">
        <v>193</v>
      </c>
      <c r="B162" s="314"/>
      <c r="C162" s="314"/>
      <c r="D162" s="314"/>
      <c r="E162" s="314"/>
      <c r="F162" s="314"/>
      <c r="G162" s="314"/>
      <c r="H162" s="315"/>
      <c r="I162" s="311"/>
      <c r="J162" s="312"/>
      <c r="K162" s="312"/>
      <c r="L162" s="312"/>
      <c r="M162" s="313"/>
      <c r="N162" s="215" t="s">
        <v>190</v>
      </c>
      <c r="O162" s="322"/>
      <c r="P162" s="323"/>
      <c r="Q162" s="323"/>
      <c r="R162" s="323"/>
      <c r="S162" s="324"/>
      <c r="T162" s="82"/>
      <c r="U162" s="133"/>
      <c r="V162" s="133"/>
      <c r="W162" s="133"/>
      <c r="X162" s="133"/>
      <c r="Y162" s="17"/>
    </row>
    <row r="163" spans="1:25" s="6" customFormat="1" ht="21.6" customHeight="1">
      <c r="A163" s="314" t="s">
        <v>18</v>
      </c>
      <c r="B163" s="314"/>
      <c r="C163" s="314"/>
      <c r="D163" s="314"/>
      <c r="E163" s="314"/>
      <c r="F163" s="314"/>
      <c r="G163" s="314"/>
      <c r="H163" s="315"/>
      <c r="I163" s="311"/>
      <c r="J163" s="312"/>
      <c r="K163" s="312"/>
      <c r="L163" s="312"/>
      <c r="M163" s="313"/>
      <c r="N163" s="215" t="s">
        <v>190</v>
      </c>
      <c r="O163" s="322"/>
      <c r="P163" s="323"/>
      <c r="Q163" s="323"/>
      <c r="R163" s="323"/>
      <c r="S163" s="324"/>
      <c r="T163" s="82"/>
      <c r="U163" s="133"/>
      <c r="V163" s="133"/>
      <c r="W163" s="133"/>
      <c r="X163" s="133"/>
      <c r="Y163" s="17"/>
    </row>
    <row r="164" spans="1:25" s="6" customFormat="1" ht="21.6" customHeight="1">
      <c r="A164" s="314" t="s">
        <v>235</v>
      </c>
      <c r="B164" s="314"/>
      <c r="C164" s="314"/>
      <c r="D164" s="314"/>
      <c r="E164" s="314"/>
      <c r="F164" s="314"/>
      <c r="G164" s="314"/>
      <c r="H164" s="315"/>
      <c r="I164" s="311"/>
      <c r="J164" s="312"/>
      <c r="K164" s="312"/>
      <c r="L164" s="312"/>
      <c r="M164" s="313"/>
      <c r="N164" s="215" t="s">
        <v>190</v>
      </c>
      <c r="O164" s="322"/>
      <c r="P164" s="323"/>
      <c r="Q164" s="323"/>
      <c r="R164" s="323"/>
      <c r="S164" s="324"/>
      <c r="T164" s="82"/>
      <c r="U164" s="133"/>
      <c r="V164" s="133"/>
      <c r="W164" s="133"/>
      <c r="X164" s="133"/>
      <c r="Y164" s="17"/>
    </row>
    <row r="165" spans="1:25" s="6" customFormat="1" ht="21.6" customHeight="1">
      <c r="A165" s="314" t="s">
        <v>215</v>
      </c>
      <c r="B165" s="314"/>
      <c r="C165" s="314"/>
      <c r="D165" s="314"/>
      <c r="E165" s="314"/>
      <c r="F165" s="314"/>
      <c r="G165" s="314"/>
      <c r="H165" s="315"/>
      <c r="I165" s="311"/>
      <c r="J165" s="312"/>
      <c r="K165" s="312"/>
      <c r="L165" s="312"/>
      <c r="M165" s="313"/>
      <c r="N165" s="215" t="s">
        <v>190</v>
      </c>
      <c r="O165" s="322"/>
      <c r="P165" s="323"/>
      <c r="Q165" s="323"/>
      <c r="R165" s="323"/>
      <c r="S165" s="324"/>
      <c r="T165" s="82"/>
      <c r="U165" s="133"/>
      <c r="V165" s="133"/>
      <c r="W165" s="133"/>
      <c r="X165" s="133"/>
      <c r="Y165" s="17"/>
    </row>
    <row r="166" spans="1:25" s="6" customFormat="1" ht="21.6" customHeight="1">
      <c r="A166" s="314" t="s">
        <v>195</v>
      </c>
      <c r="B166" s="314"/>
      <c r="C166" s="314"/>
      <c r="D166" s="314"/>
      <c r="E166" s="314"/>
      <c r="F166" s="314"/>
      <c r="G166" s="314"/>
      <c r="H166" s="315"/>
      <c r="I166" s="311"/>
      <c r="J166" s="312"/>
      <c r="K166" s="312"/>
      <c r="L166" s="312"/>
      <c r="M166" s="313"/>
      <c r="N166" s="215" t="s">
        <v>190</v>
      </c>
      <c r="O166" s="322"/>
      <c r="P166" s="323"/>
      <c r="Q166" s="323"/>
      <c r="R166" s="323"/>
      <c r="S166" s="324"/>
      <c r="T166" s="82"/>
      <c r="U166" s="133"/>
      <c r="V166" s="133"/>
      <c r="W166" s="133"/>
      <c r="X166" s="133"/>
      <c r="Y166" s="17"/>
    </row>
    <row r="167" spans="1:25" s="6" customFormat="1" ht="21.6" customHeight="1" thickBot="1">
      <c r="A167" s="314" t="s">
        <v>196</v>
      </c>
      <c r="B167" s="314"/>
      <c r="C167" s="314"/>
      <c r="D167" s="317"/>
      <c r="E167" s="317"/>
      <c r="F167" s="317"/>
      <c r="G167" s="317"/>
      <c r="H167" s="318"/>
      <c r="I167" s="311"/>
      <c r="J167" s="312"/>
      <c r="K167" s="312"/>
      <c r="L167" s="312"/>
      <c r="M167" s="313"/>
      <c r="N167" s="215" t="s">
        <v>190</v>
      </c>
      <c r="O167" s="322"/>
      <c r="P167" s="323"/>
      <c r="Q167" s="323"/>
      <c r="R167" s="323"/>
      <c r="S167" s="324"/>
      <c r="T167" s="82"/>
      <c r="U167" s="133"/>
      <c r="V167" s="133"/>
      <c r="W167" s="133"/>
      <c r="X167" s="133"/>
      <c r="Y167" s="17"/>
    </row>
    <row r="168" spans="1:25" s="6" customFormat="1" ht="21.6" customHeight="1">
      <c r="A168" s="334" t="s">
        <v>623</v>
      </c>
      <c r="B168" s="334"/>
      <c r="C168" s="335"/>
      <c r="D168" s="319"/>
      <c r="E168" s="320"/>
      <c r="F168" s="320"/>
      <c r="G168" s="320"/>
      <c r="H168" s="321"/>
      <c r="I168" s="311"/>
      <c r="J168" s="312"/>
      <c r="K168" s="312"/>
      <c r="L168" s="312"/>
      <c r="M168" s="313"/>
      <c r="N168" s="215" t="s">
        <v>190</v>
      </c>
      <c r="O168" s="322"/>
      <c r="P168" s="323"/>
      <c r="Q168" s="323"/>
      <c r="R168" s="323"/>
      <c r="S168" s="324"/>
      <c r="T168" s="82"/>
      <c r="U168" s="133"/>
      <c r="V168" s="133"/>
      <c r="W168" s="133"/>
      <c r="X168" s="133"/>
      <c r="Y168" s="17"/>
    </row>
    <row r="169" spans="1:25" s="6" customFormat="1" ht="21.6" customHeight="1">
      <c r="A169" s="334"/>
      <c r="B169" s="334"/>
      <c r="C169" s="335"/>
      <c r="D169" s="322"/>
      <c r="E169" s="323"/>
      <c r="F169" s="323"/>
      <c r="G169" s="323"/>
      <c r="H169" s="324"/>
      <c r="I169" s="311"/>
      <c r="J169" s="312"/>
      <c r="K169" s="312"/>
      <c r="L169" s="312"/>
      <c r="M169" s="313"/>
      <c r="N169" s="215" t="s">
        <v>190</v>
      </c>
      <c r="O169" s="322"/>
      <c r="P169" s="323"/>
      <c r="Q169" s="323"/>
      <c r="R169" s="323"/>
      <c r="S169" s="324"/>
      <c r="T169" s="82"/>
      <c r="U169" s="133"/>
      <c r="V169" s="133"/>
      <c r="W169" s="133"/>
      <c r="X169" s="133"/>
      <c r="Y169" s="17"/>
    </row>
    <row r="170" spans="1:25" s="6" customFormat="1" ht="21.6" customHeight="1">
      <c r="A170" s="334"/>
      <c r="B170" s="334"/>
      <c r="C170" s="335"/>
      <c r="D170" s="325"/>
      <c r="E170" s="326"/>
      <c r="F170" s="326"/>
      <c r="G170" s="326"/>
      <c r="H170" s="327"/>
      <c r="I170" s="311"/>
      <c r="J170" s="312"/>
      <c r="K170" s="312"/>
      <c r="L170" s="312"/>
      <c r="M170" s="313"/>
      <c r="N170" s="215" t="s">
        <v>190</v>
      </c>
      <c r="O170" s="322"/>
      <c r="P170" s="323"/>
      <c r="Q170" s="323"/>
      <c r="R170" s="323"/>
      <c r="S170" s="324"/>
      <c r="T170" s="82"/>
      <c r="U170" s="133"/>
      <c r="V170" s="133"/>
      <c r="W170" s="133"/>
      <c r="X170" s="133"/>
      <c r="Y170" s="17"/>
    </row>
    <row r="171" spans="1:25" s="6" customFormat="1" ht="21.6" customHeight="1" thickBot="1">
      <c r="A171" s="334"/>
      <c r="B171" s="334"/>
      <c r="C171" s="335"/>
      <c r="D171" s="331"/>
      <c r="E171" s="332"/>
      <c r="F171" s="332"/>
      <c r="G171" s="332"/>
      <c r="H171" s="333"/>
      <c r="I171" s="328"/>
      <c r="J171" s="329"/>
      <c r="K171" s="329"/>
      <c r="L171" s="329"/>
      <c r="M171" s="330"/>
      <c r="N171" s="215" t="s">
        <v>190</v>
      </c>
      <c r="O171" s="331"/>
      <c r="P171" s="332"/>
      <c r="Q171" s="332"/>
      <c r="R171" s="332"/>
      <c r="S171" s="333"/>
      <c r="T171" s="82"/>
      <c r="U171" s="133"/>
      <c r="V171" s="133"/>
      <c r="W171" s="133"/>
      <c r="X171" s="133"/>
      <c r="Y171" s="17"/>
    </row>
    <row r="172" spans="1:25" s="6" customFormat="1" ht="3.6" customHeight="1">
      <c r="A172" s="133"/>
      <c r="B172" s="133"/>
      <c r="C172" s="133"/>
      <c r="D172" s="133"/>
      <c r="E172" s="133"/>
      <c r="F172" s="132"/>
      <c r="G172" s="132"/>
      <c r="H172" s="132"/>
      <c r="I172" s="132"/>
      <c r="J172" s="132"/>
      <c r="K172" s="132"/>
      <c r="L172" s="132"/>
      <c r="M172" s="132"/>
      <c r="N172" s="132"/>
      <c r="O172" s="132"/>
      <c r="P172" s="132"/>
      <c r="Q172" s="132"/>
      <c r="R172" s="132"/>
      <c r="S172" s="132"/>
      <c r="T172" s="82"/>
      <c r="U172" s="133"/>
      <c r="V172" s="133"/>
      <c r="W172" s="133"/>
      <c r="X172" s="133"/>
      <c r="Y172" s="17"/>
    </row>
    <row r="173" spans="1:25" s="6" customFormat="1" ht="28.5" customHeight="1">
      <c r="A173" s="297" t="s">
        <v>635</v>
      </c>
      <c r="B173" s="297"/>
      <c r="C173" s="297"/>
      <c r="D173" s="297"/>
      <c r="E173" s="297"/>
      <c r="F173" s="297"/>
      <c r="G173" s="297"/>
      <c r="H173" s="297"/>
      <c r="I173" s="297"/>
      <c r="J173" s="297"/>
      <c r="K173" s="297"/>
      <c r="L173" s="297"/>
      <c r="M173" s="297"/>
      <c r="N173" s="297"/>
      <c r="O173" s="297"/>
      <c r="P173" s="297"/>
      <c r="Q173" s="297"/>
      <c r="R173" s="297"/>
      <c r="S173" s="297"/>
      <c r="T173" s="82"/>
      <c r="U173" s="133"/>
      <c r="V173" s="133"/>
      <c r="W173" s="133"/>
      <c r="X173" s="133"/>
      <c r="Y173" s="17"/>
    </row>
    <row r="174" spans="1:25" s="6" customFormat="1" ht="29.25" customHeight="1">
      <c r="A174" s="297" t="s">
        <v>608</v>
      </c>
      <c r="B174" s="297"/>
      <c r="C174" s="297"/>
      <c r="D174" s="297"/>
      <c r="E174" s="297"/>
      <c r="F174" s="297"/>
      <c r="G174" s="297"/>
      <c r="H174" s="297"/>
      <c r="I174" s="297"/>
      <c r="J174" s="297"/>
      <c r="K174" s="297"/>
      <c r="L174" s="297"/>
      <c r="M174" s="297"/>
      <c r="N174" s="297"/>
      <c r="O174" s="297"/>
      <c r="P174" s="297"/>
      <c r="Q174" s="297"/>
      <c r="R174" s="297"/>
      <c r="S174" s="297"/>
      <c r="T174" s="82"/>
      <c r="U174" s="133"/>
      <c r="V174" s="133"/>
      <c r="W174" s="133"/>
      <c r="X174" s="133"/>
      <c r="Y174" s="17"/>
    </row>
    <row r="175" spans="1:25" s="6" customFormat="1" hidden="1">
      <c r="T175" s="82"/>
      <c r="U175" s="133"/>
      <c r="V175" s="133"/>
      <c r="W175" s="133"/>
      <c r="X175" s="133"/>
      <c r="Y175" s="17"/>
    </row>
    <row r="176" spans="1:25" s="6" customFormat="1" hidden="1">
      <c r="T176" s="82"/>
      <c r="U176" s="133"/>
      <c r="V176" s="133"/>
      <c r="W176" s="133"/>
      <c r="X176" s="133"/>
      <c r="Y176" s="17"/>
    </row>
    <row r="177" spans="20:25" s="6" customFormat="1" hidden="1">
      <c r="T177" s="82"/>
      <c r="U177" s="133"/>
      <c r="V177" s="133"/>
      <c r="W177" s="133"/>
      <c r="X177" s="133"/>
      <c r="Y177" s="17"/>
    </row>
    <row r="178" spans="20:25" s="6" customFormat="1" hidden="1">
      <c r="T178" s="82"/>
      <c r="U178" s="133"/>
      <c r="V178" s="133"/>
      <c r="W178" s="133"/>
      <c r="X178" s="133"/>
      <c r="Y178" s="17"/>
    </row>
    <row r="179" spans="20:25" s="6" customFormat="1" hidden="1">
      <c r="T179" s="82"/>
      <c r="U179" s="133"/>
      <c r="V179" s="133"/>
      <c r="W179" s="133"/>
      <c r="X179" s="133"/>
      <c r="Y179" s="17"/>
    </row>
    <row r="180" spans="20:25" s="6" customFormat="1" hidden="1">
      <c r="T180" s="82"/>
      <c r="U180" s="133"/>
      <c r="V180" s="133"/>
      <c r="W180" s="133"/>
      <c r="X180" s="133"/>
      <c r="Y180" s="17"/>
    </row>
    <row r="181" spans="20:25" s="6" customFormat="1" hidden="1">
      <c r="T181" s="82"/>
      <c r="U181" s="133"/>
      <c r="V181" s="133"/>
      <c r="W181" s="133"/>
      <c r="X181" s="133"/>
      <c r="Y181" s="17"/>
    </row>
    <row r="182" spans="20:25" s="6" customFormat="1" hidden="1">
      <c r="T182" s="82"/>
      <c r="U182" s="133"/>
      <c r="V182" s="133"/>
      <c r="W182" s="133"/>
      <c r="X182" s="133"/>
      <c r="Y182" s="17"/>
    </row>
    <row r="183" spans="20:25" s="6" customFormat="1" hidden="1">
      <c r="T183" s="82"/>
      <c r="U183" s="133"/>
      <c r="V183" s="133"/>
      <c r="W183" s="133"/>
      <c r="X183" s="133"/>
      <c r="Y183" s="17"/>
    </row>
    <row r="184" spans="20:25" s="6" customFormat="1" hidden="1">
      <c r="T184" s="82"/>
      <c r="U184" s="133"/>
      <c r="V184" s="133"/>
      <c r="W184" s="133"/>
      <c r="X184" s="133"/>
      <c r="Y184" s="17"/>
    </row>
    <row r="185" spans="20:25" s="6" customFormat="1" hidden="1">
      <c r="T185" s="82"/>
      <c r="U185" s="133"/>
      <c r="V185" s="133"/>
      <c r="W185" s="133"/>
      <c r="X185" s="133"/>
      <c r="Y185" s="17"/>
    </row>
    <row r="186" spans="20:25" s="6" customFormat="1" hidden="1">
      <c r="T186" s="82"/>
      <c r="U186" s="133"/>
      <c r="V186" s="133"/>
      <c r="W186" s="133"/>
      <c r="X186" s="133"/>
      <c r="Y186" s="17"/>
    </row>
    <row r="187" spans="20:25" s="6" customFormat="1" hidden="1">
      <c r="T187" s="82"/>
      <c r="U187" s="133"/>
      <c r="V187" s="133"/>
      <c r="W187" s="133"/>
      <c r="X187" s="133"/>
      <c r="Y187" s="17"/>
    </row>
    <row r="188" spans="20:25" s="6" customFormat="1" hidden="1">
      <c r="T188" s="82"/>
      <c r="U188" s="133"/>
      <c r="V188" s="133"/>
      <c r="W188" s="133"/>
      <c r="X188" s="133"/>
      <c r="Y188" s="17"/>
    </row>
    <row r="189" spans="20:25" s="6" customFormat="1" hidden="1">
      <c r="T189" s="82"/>
      <c r="U189" s="133"/>
      <c r="V189" s="133"/>
      <c r="W189" s="133"/>
      <c r="X189" s="133"/>
      <c r="Y189" s="17"/>
    </row>
    <row r="190" spans="20:25" s="6" customFormat="1" hidden="1">
      <c r="T190" s="82"/>
      <c r="U190" s="133"/>
      <c r="V190" s="133"/>
      <c r="W190" s="133"/>
      <c r="X190" s="133"/>
      <c r="Y190" s="17"/>
    </row>
    <row r="191" spans="20:25" s="6" customFormat="1" hidden="1">
      <c r="T191" s="82"/>
      <c r="U191" s="133"/>
      <c r="V191" s="133"/>
      <c r="W191" s="133"/>
      <c r="X191" s="133"/>
      <c r="Y191" s="17"/>
    </row>
    <row r="192" spans="20:25" ht="0.2" customHeight="1"/>
    <row r="193" ht="0.2" customHeight="1"/>
    <row r="194" ht="0.2" customHeight="1"/>
    <row r="195" ht="0.2" customHeight="1"/>
    <row r="196" ht="0.2" customHeight="1"/>
    <row r="197" ht="0.2" customHeight="1"/>
    <row r="198" ht="0.2" customHeight="1"/>
    <row r="199" ht="0.2" customHeight="1"/>
    <row r="200" ht="0.2" customHeight="1"/>
    <row r="201" ht="0.2" customHeight="1"/>
    <row r="202" ht="0.2" customHeight="1"/>
    <row r="203" ht="0.2" customHeight="1"/>
    <row r="204" ht="0.2" customHeight="1"/>
  </sheetData>
  <sheetProtection algorithmName="SHA-512" hashValue="Bm6a4xdg5KDcUA5tJj0SkinYjAeazVEkq43OIEvfSBPVfaSapUsGhMV8J0o3qKkLDF4ItIIY1K4y5vIouSw+iw==" saltValue="f/2WOhEMge6zn2UpeSG4XQ==" spinCount="100000" sheet="1" objects="1" scenarios="1"/>
  <dataConsolidate/>
  <mergeCells count="338">
    <mergeCell ref="A36:S36"/>
    <mergeCell ref="U2:U3"/>
    <mergeCell ref="A65:P65"/>
    <mergeCell ref="Q65:S65"/>
    <mergeCell ref="A34:P34"/>
    <mergeCell ref="Q34:S34"/>
    <mergeCell ref="B42:D42"/>
    <mergeCell ref="I42:J42"/>
    <mergeCell ref="D72:F72"/>
    <mergeCell ref="A71:C72"/>
    <mergeCell ref="D71:G71"/>
    <mergeCell ref="L37:S37"/>
    <mergeCell ref="E38:F38"/>
    <mergeCell ref="G38:H38"/>
    <mergeCell ref="L38:S38"/>
    <mergeCell ref="H72:J72"/>
    <mergeCell ref="L40:O40"/>
    <mergeCell ref="I38:J38"/>
    <mergeCell ref="E39:F39"/>
    <mergeCell ref="G39:H39"/>
    <mergeCell ref="I39:J39"/>
    <mergeCell ref="G37:H37"/>
    <mergeCell ref="A63:S63"/>
    <mergeCell ref="E55:H55"/>
    <mergeCell ref="A40:D40"/>
    <mergeCell ref="A50:S50"/>
    <mergeCell ref="A74:S74"/>
    <mergeCell ref="H71:K71"/>
    <mergeCell ref="L71:O71"/>
    <mergeCell ref="P71:S71"/>
    <mergeCell ref="L72:N72"/>
    <mergeCell ref="P72:R72"/>
    <mergeCell ref="H68:J68"/>
    <mergeCell ref="P67:R67"/>
    <mergeCell ref="P68:S68"/>
    <mergeCell ref="F66:R66"/>
    <mergeCell ref="H67:J67"/>
    <mergeCell ref="L68:N68"/>
    <mergeCell ref="L69:N69"/>
    <mergeCell ref="P69:R69"/>
    <mergeCell ref="P70:R70"/>
    <mergeCell ref="D69:G70"/>
    <mergeCell ref="I55:L55"/>
    <mergeCell ref="I56:L56"/>
    <mergeCell ref="I57:L57"/>
    <mergeCell ref="A60:S60"/>
    <mergeCell ref="Q55:S55"/>
    <mergeCell ref="Q56:S56"/>
    <mergeCell ref="G118:Q118"/>
    <mergeCell ref="G119:Q119"/>
    <mergeCell ref="G120:Q120"/>
    <mergeCell ref="A79:D86"/>
    <mergeCell ref="E79:E86"/>
    <mergeCell ref="A87:D94"/>
    <mergeCell ref="E87:E94"/>
    <mergeCell ref="E95:E96"/>
    <mergeCell ref="A97:D99"/>
    <mergeCell ref="E97:E99"/>
    <mergeCell ref="A100:D110"/>
    <mergeCell ref="G85:Q85"/>
    <mergeCell ref="G106:Q106"/>
    <mergeCell ref="G107:Q107"/>
    <mergeCell ref="E111:E113"/>
    <mergeCell ref="G95:Q95"/>
    <mergeCell ref="G96:Q96"/>
    <mergeCell ref="G86:Q86"/>
    <mergeCell ref="G87:Q87"/>
    <mergeCell ref="G129:Q129"/>
    <mergeCell ref="A111:D113"/>
    <mergeCell ref="D115:D120"/>
    <mergeCell ref="E115:E116"/>
    <mergeCell ref="G89:Q89"/>
    <mergeCell ref="G90:Q90"/>
    <mergeCell ref="A77:E78"/>
    <mergeCell ref="G82:Q82"/>
    <mergeCell ref="G83:Q83"/>
    <mergeCell ref="G101:Q101"/>
    <mergeCell ref="G102:Q102"/>
    <mergeCell ref="G108:Q108"/>
    <mergeCell ref="G109:Q109"/>
    <mergeCell ref="G105:Q105"/>
    <mergeCell ref="G91:Q91"/>
    <mergeCell ref="G92:Q92"/>
    <mergeCell ref="G93:Q93"/>
    <mergeCell ref="G84:Q84"/>
    <mergeCell ref="G94:Q94"/>
    <mergeCell ref="G99:Q99"/>
    <mergeCell ref="G103:Q103"/>
    <mergeCell ref="A95:D96"/>
    <mergeCell ref="G110:Q110"/>
    <mergeCell ref="G121:Q121"/>
    <mergeCell ref="A33:S33"/>
    <mergeCell ref="A66:C70"/>
    <mergeCell ref="D66:E68"/>
    <mergeCell ref="F67:G68"/>
    <mergeCell ref="I37:J37"/>
    <mergeCell ref="A37:D39"/>
    <mergeCell ref="E37:F37"/>
    <mergeCell ref="K37:K39"/>
    <mergeCell ref="L39:O39"/>
    <mergeCell ref="P39:S39"/>
    <mergeCell ref="A58:D58"/>
    <mergeCell ref="A59:D59"/>
    <mergeCell ref="G46:H46"/>
    <mergeCell ref="G45:H45"/>
    <mergeCell ref="L46:O46"/>
    <mergeCell ref="P46:S46"/>
    <mergeCell ref="A47:D47"/>
    <mergeCell ref="K47:P47"/>
    <mergeCell ref="A56:D56"/>
    <mergeCell ref="A57:D57"/>
    <mergeCell ref="A55:D55"/>
    <mergeCell ref="E56:H56"/>
    <mergeCell ref="E57:H57"/>
    <mergeCell ref="Q58:S58"/>
    <mergeCell ref="A13:I13"/>
    <mergeCell ref="J13:S13"/>
    <mergeCell ref="A14:I14"/>
    <mergeCell ref="A15:F16"/>
    <mergeCell ref="G15:I15"/>
    <mergeCell ref="G16:I16"/>
    <mergeCell ref="J16:S16"/>
    <mergeCell ref="J15:S15"/>
    <mergeCell ref="J14:S14"/>
    <mergeCell ref="A17:F18"/>
    <mergeCell ref="G17:I17"/>
    <mergeCell ref="G18:I18"/>
    <mergeCell ref="A19:C24"/>
    <mergeCell ref="D19:I19"/>
    <mergeCell ref="D20:I20"/>
    <mergeCell ref="D21:I21"/>
    <mergeCell ref="D22:I22"/>
    <mergeCell ref="D23:I23"/>
    <mergeCell ref="D24:I24"/>
    <mergeCell ref="J19:S19"/>
    <mergeCell ref="J20:S20"/>
    <mergeCell ref="A32:C32"/>
    <mergeCell ref="D32:M32"/>
    <mergeCell ref="R32:S32"/>
    <mergeCell ref="J24:S24"/>
    <mergeCell ref="A26:S26"/>
    <mergeCell ref="A27:S27"/>
    <mergeCell ref="A28:I28"/>
    <mergeCell ref="D30:I30"/>
    <mergeCell ref="D31:I31"/>
    <mergeCell ref="A30:C31"/>
    <mergeCell ref="J31:S31"/>
    <mergeCell ref="J30:S30"/>
    <mergeCell ref="J28:S28"/>
    <mergeCell ref="J29:S29"/>
    <mergeCell ref="J17:S17"/>
    <mergeCell ref="A29:I29"/>
    <mergeCell ref="J18:S18"/>
    <mergeCell ref="J21:S21"/>
    <mergeCell ref="J22:S22"/>
    <mergeCell ref="J23:S23"/>
    <mergeCell ref="B41:D41"/>
    <mergeCell ref="A41:A46"/>
    <mergeCell ref="E54:H54"/>
    <mergeCell ref="A54:D54"/>
    <mergeCell ref="Q51:S53"/>
    <mergeCell ref="I54:L54"/>
    <mergeCell ref="Q54:S54"/>
    <mergeCell ref="M52:P52"/>
    <mergeCell ref="M53:P53"/>
    <mergeCell ref="B44:D44"/>
    <mergeCell ref="I45:J45"/>
    <mergeCell ref="B45:D45"/>
    <mergeCell ref="E45:F45"/>
    <mergeCell ref="E44:F44"/>
    <mergeCell ref="G44:H44"/>
    <mergeCell ref="Q47:S47"/>
    <mergeCell ref="A51:D53"/>
    <mergeCell ref="I46:J46"/>
    <mergeCell ref="M57:P57"/>
    <mergeCell ref="M58:P58"/>
    <mergeCell ref="M59:P59"/>
    <mergeCell ref="F78:Q78"/>
    <mergeCell ref="G80:Q80"/>
    <mergeCell ref="G81:Q81"/>
    <mergeCell ref="Q59:S59"/>
    <mergeCell ref="E58:H58"/>
    <mergeCell ref="E59:H59"/>
    <mergeCell ref="G79:Q79"/>
    <mergeCell ref="B61:C61"/>
    <mergeCell ref="B76:C76"/>
    <mergeCell ref="G88:Q88"/>
    <mergeCell ref="H70:N70"/>
    <mergeCell ref="H69:J69"/>
    <mergeCell ref="L67:N67"/>
    <mergeCell ref="A75:S75"/>
    <mergeCell ref="I58:L58"/>
    <mergeCell ref="I59:L59"/>
    <mergeCell ref="F77:S77"/>
    <mergeCell ref="B43:D43"/>
    <mergeCell ref="B46:D46"/>
    <mergeCell ref="E47:F47"/>
    <mergeCell ref="E51:H51"/>
    <mergeCell ref="E52:H52"/>
    <mergeCell ref="E53:H53"/>
    <mergeCell ref="I51:L51"/>
    <mergeCell ref="I52:L52"/>
    <mergeCell ref="I53:L53"/>
    <mergeCell ref="A48:S48"/>
    <mergeCell ref="G47:H47"/>
    <mergeCell ref="I47:J47"/>
    <mergeCell ref="M51:P51"/>
    <mergeCell ref="E46:F46"/>
    <mergeCell ref="M54:P54"/>
    <mergeCell ref="Q57:S57"/>
    <mergeCell ref="M55:P55"/>
    <mergeCell ref="M56:P56"/>
    <mergeCell ref="I168:M168"/>
    <mergeCell ref="P40:S40"/>
    <mergeCell ref="L41:O41"/>
    <mergeCell ref="L42:O42"/>
    <mergeCell ref="L43:O43"/>
    <mergeCell ref="L44:O44"/>
    <mergeCell ref="L45:O45"/>
    <mergeCell ref="I44:J44"/>
    <mergeCell ref="I43:J43"/>
    <mergeCell ref="P41:S41"/>
    <mergeCell ref="P42:S42"/>
    <mergeCell ref="P43:S43"/>
    <mergeCell ref="P44:S44"/>
    <mergeCell ref="P45:S45"/>
    <mergeCell ref="G97:Q97"/>
    <mergeCell ref="G98:Q98"/>
    <mergeCell ref="A146:S147"/>
    <mergeCell ref="A148:S148"/>
    <mergeCell ref="A149:S149"/>
    <mergeCell ref="G124:Q124"/>
    <mergeCell ref="A151:S151"/>
    <mergeCell ref="G111:Q111"/>
    <mergeCell ref="G112:Q112"/>
    <mergeCell ref="G113:Q113"/>
    <mergeCell ref="G114:Q114"/>
    <mergeCell ref="G115:Q115"/>
    <mergeCell ref="G116:Q116"/>
    <mergeCell ref="D128:D134"/>
    <mergeCell ref="E128:E134"/>
    <mergeCell ref="G128:Q128"/>
    <mergeCell ref="G142:Q142"/>
    <mergeCell ref="G143:Q143"/>
    <mergeCell ref="G144:Q144"/>
    <mergeCell ref="G130:Q130"/>
    <mergeCell ref="G131:Q131"/>
    <mergeCell ref="G132:Q132"/>
    <mergeCell ref="G133:Q133"/>
    <mergeCell ref="G134:Q134"/>
    <mergeCell ref="D135:D137"/>
    <mergeCell ref="D124:D127"/>
    <mergeCell ref="E124:E127"/>
    <mergeCell ref="G126:Q126"/>
    <mergeCell ref="G127:Q127"/>
    <mergeCell ref="G125:Q125"/>
    <mergeCell ref="G122:Q122"/>
    <mergeCell ref="G123:Q123"/>
    <mergeCell ref="E108:E110"/>
    <mergeCell ref="E100:E103"/>
    <mergeCell ref="A150:S150"/>
    <mergeCell ref="E117:E119"/>
    <mergeCell ref="D121:D123"/>
    <mergeCell ref="E121:E122"/>
    <mergeCell ref="G117:Q117"/>
    <mergeCell ref="G100:Q100"/>
    <mergeCell ref="A145:S145"/>
    <mergeCell ref="A114:C144"/>
    <mergeCell ref="E135:E137"/>
    <mergeCell ref="G135:Q135"/>
    <mergeCell ref="G136:Q136"/>
    <mergeCell ref="G137:Q137"/>
    <mergeCell ref="D138:D144"/>
    <mergeCell ref="E138:E144"/>
    <mergeCell ref="G138:Q138"/>
    <mergeCell ref="G139:Q139"/>
    <mergeCell ref="G140:Q140"/>
    <mergeCell ref="G141:Q141"/>
    <mergeCell ref="E104:E107"/>
    <mergeCell ref="G104:Q104"/>
    <mergeCell ref="E42:F42"/>
    <mergeCell ref="G42:H42"/>
    <mergeCell ref="E43:F43"/>
    <mergeCell ref="I40:J40"/>
    <mergeCell ref="G41:H41"/>
    <mergeCell ref="I41:J41"/>
    <mergeCell ref="G43:H43"/>
    <mergeCell ref="E40:F40"/>
    <mergeCell ref="E41:F41"/>
    <mergeCell ref="G40:H40"/>
    <mergeCell ref="D170:H170"/>
    <mergeCell ref="I171:M171"/>
    <mergeCell ref="D171:H171"/>
    <mergeCell ref="A168:C171"/>
    <mergeCell ref="O159:S159"/>
    <mergeCell ref="O158:S158"/>
    <mergeCell ref="O160:S160"/>
    <mergeCell ref="O161:S161"/>
    <mergeCell ref="O162:S162"/>
    <mergeCell ref="O163:S163"/>
    <mergeCell ref="O164:S164"/>
    <mergeCell ref="O165:S165"/>
    <mergeCell ref="O166:S166"/>
    <mergeCell ref="O167:S167"/>
    <mergeCell ref="O168:S168"/>
    <mergeCell ref="O169:S169"/>
    <mergeCell ref="O170:S170"/>
    <mergeCell ref="O171:S171"/>
    <mergeCell ref="I162:M162"/>
    <mergeCell ref="I163:M163"/>
    <mergeCell ref="I164:M164"/>
    <mergeCell ref="I165:M165"/>
    <mergeCell ref="I166:M166"/>
    <mergeCell ref="I170:M170"/>
    <mergeCell ref="A173:S173"/>
    <mergeCell ref="A174:S174"/>
    <mergeCell ref="A152:S152"/>
    <mergeCell ref="A153:I153"/>
    <mergeCell ref="J153:S153"/>
    <mergeCell ref="I158:N158"/>
    <mergeCell ref="A158:H158"/>
    <mergeCell ref="I159:M159"/>
    <mergeCell ref="I160:M160"/>
    <mergeCell ref="I161:M161"/>
    <mergeCell ref="A159:H159"/>
    <mergeCell ref="A160:H160"/>
    <mergeCell ref="A161:H161"/>
    <mergeCell ref="A156:S156"/>
    <mergeCell ref="A162:H162"/>
    <mergeCell ref="A163:H163"/>
    <mergeCell ref="A164:H164"/>
    <mergeCell ref="A165:H165"/>
    <mergeCell ref="A166:H166"/>
    <mergeCell ref="A167:H167"/>
    <mergeCell ref="D168:H168"/>
    <mergeCell ref="D169:H169"/>
    <mergeCell ref="I167:M167"/>
    <mergeCell ref="I169:M169"/>
  </mergeCells>
  <phoneticPr fontId="3"/>
  <conditionalFormatting sqref="A153:S153">
    <cfRule type="expression" dxfId="14" priority="4">
      <formula>$J$30&lt;&gt;"小売業"</formula>
    </cfRule>
  </conditionalFormatting>
  <conditionalFormatting sqref="A158:S171">
    <cfRule type="expression" dxfId="13" priority="5">
      <formula>OR($J$30&lt;&gt;"小売業",$R$138="D",$R$138="-")</formula>
    </cfRule>
  </conditionalFormatting>
  <conditionalFormatting sqref="D72:F72">
    <cfRule type="cellIs" dxfId="12" priority="1" operator="equal">
      <formula>""</formula>
    </cfRule>
  </conditionalFormatting>
  <conditionalFormatting sqref="E40:F47 G47:J47 Q47:S47 E54:H59 I59:P59 P72:R72">
    <cfRule type="cellIs" dxfId="11" priority="2" operator="equal">
      <formula>""</formula>
    </cfRule>
  </conditionalFormatting>
  <conditionalFormatting sqref="F104:S107 F117:S119">
    <cfRule type="expression" dxfId="10" priority="6">
      <formula>$J$30&lt;&gt;"飲食店業"</formula>
    </cfRule>
  </conditionalFormatting>
  <conditionalFormatting sqref="F108:S110 F120:S120 F123:S144">
    <cfRule type="expression" dxfId="9" priority="7">
      <formula>$J$30&lt;&gt;"小売業"</formula>
    </cfRule>
  </conditionalFormatting>
  <conditionalFormatting sqref="M8:M11">
    <cfRule type="containsText" dxfId="8" priority="3" operator="containsText" text="※">
      <formula>NOT(ISERROR(SEARCH("※",M8)))</formula>
    </cfRule>
  </conditionalFormatting>
  <pageMargins left="0.51181102362204722" right="0.51181102362204722" top="0.74803149606299213" bottom="0.74803149606299213" header="0.31496062992125984" footer="0.31496062992125984"/>
  <pageSetup paperSize="8" scale="78" fitToHeight="0" orientation="portrait" horizontalDpi="1200" verticalDpi="1200" r:id="rId1"/>
  <rowBreaks count="2" manualBreakCount="2">
    <brk id="64" max="16383" man="1"/>
    <brk id="113"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B8038591-1E1E-4573-A931-A495F979AB04}">
          <x14:formula1>
            <xm:f>選択肢!$C$3:$C$4</xm:f>
          </x14:formula1>
          <xm:sqref>S69:S70 K67:K69 O67:O70 S66:S67</xm:sqref>
        </x14:dataValidation>
        <x14:dataValidation type="list" allowBlank="1" showInputMessage="1" showErrorMessage="1" xr:uid="{E7539177-EB2D-4B25-9DF0-F1F46D3F3B93}">
          <x14:formula1>
            <xm:f>選択肢!$D$7:$D$12</xm:f>
          </x14:formula1>
          <xm:sqref>R79:R144</xm:sqref>
        </x14:dataValidation>
        <x14:dataValidation type="list" allowBlank="1" showInputMessage="1" showErrorMessage="1" xr:uid="{D16BC0A1-BF84-4E0A-8B0A-1CCDA6974F2B}">
          <x14:formula1>
            <xm:f>選択肢!$D$17:$D$21</xm:f>
          </x14:formula1>
          <xm:sqref>Q54:Q58 K40:K46</xm:sqref>
        </x14:dataValidation>
        <x14:dataValidation type="list" allowBlank="1" showInputMessage="1" showErrorMessage="1" xr:uid="{EE7F7C9D-7BD4-4FD1-9A26-B7905DF7C0A2}">
          <x14:formula1>
            <xm:f>選択肢!$C$42:$C$50</xm:f>
          </x14:formula1>
          <xm:sqref>J31:S31</xm:sqref>
        </x14:dataValidation>
        <x14:dataValidation type="list" allowBlank="1" showInputMessage="1" showErrorMessage="1" xr:uid="{C47E2F8B-C50C-4A8B-A066-9061EEDE763A}">
          <x14:formula1>
            <xm:f>選択肢!$C$25:$C$28</xm:f>
          </x14:formula1>
          <xm:sqref>J30:S30</xm:sqref>
        </x14:dataValidation>
        <x14:dataValidation type="list" allowBlank="1" showInputMessage="1" showErrorMessage="1" xr:uid="{D3A25132-30A7-45E4-A7F8-FE969651DC55}">
          <x14:formula1>
            <xm:f>選択肢!$C$57:$C$61</xm:f>
          </x14:formula1>
          <xm:sqref>J28:S28</xm:sqref>
        </x14:dataValidation>
        <x14:dataValidation type="list" allowBlank="1" showInputMessage="1" showErrorMessage="1" xr:uid="{814E83AB-52A3-434A-97F5-5E279CCC0AD3}">
          <x14:formula1>
            <xm:f>選択肢!$C$86:$C$88</xm:f>
          </x14:formula1>
          <xm:sqref>L41:O43</xm:sqref>
        </x14:dataValidation>
        <x14:dataValidation type="list" allowBlank="1" showInputMessage="1" showErrorMessage="1" xr:uid="{66C4D6A3-4D17-4C30-85A5-EC5DEC571937}">
          <x14:formula1>
            <xm:f>選択肢!$C$91:$C$94</xm:f>
          </x14:formula1>
          <xm:sqref>P41:S43</xm:sqref>
        </x14:dataValidation>
        <x14:dataValidation type="list" allowBlank="1" showInputMessage="1" showErrorMessage="1" xr:uid="{37ED0347-959D-4AA0-8778-B93EB92ECE0C}">
          <x14:formula1>
            <xm:f>選択肢!$C$72:$C$83</xm:f>
          </x14:formula1>
          <xm:sqref>P44:S44</xm:sqref>
        </x14:dataValidation>
        <x14:dataValidation type="list" allowBlank="1" showInputMessage="1" showErrorMessage="1" xr:uid="{907006EA-FB4E-43DD-9F04-60D8CD8A42F4}">
          <x14:formula1>
            <xm:f>選択肢!$D$96:$D$100</xm:f>
          </x14:formula1>
          <xm:sqref>S79:S144</xm:sqref>
        </x14:dataValidation>
        <x14:dataValidation type="list" allowBlank="1" showInputMessage="1" showErrorMessage="1" xr:uid="{B5998FBB-FA37-4EAC-8216-28A093FC225C}">
          <x14:formula1>
            <xm:f>選択肢!$C$65:$C$68</xm:f>
          </x14:formula1>
          <xm:sqref>L44:O44</xm:sqref>
        </x14:dataValidation>
        <x14:dataValidation type="list" allowBlank="1" showInputMessage="1" showErrorMessage="1" xr:uid="{C4ECE539-7DF6-4584-B69C-422DD4F34D14}">
          <x14:formula1>
            <xm:f>選択肢!$C$102:$C$103</xm:f>
          </x14:formula1>
          <xm:sqref>V3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431C-16DB-4B9B-90B3-D0A23E18EA8B}">
  <sheetPr codeName="Sheet2">
    <tabColor rgb="FFFFC000"/>
    <pageSetUpPr fitToPage="1"/>
  </sheetPr>
  <dimension ref="A1:WVO312"/>
  <sheetViews>
    <sheetView zoomScaleNormal="100" zoomScaleSheetLayoutView="100" workbookViewId="0">
      <pane ySplit="10" topLeftCell="A11" activePane="bottomLeft" state="frozen"/>
      <selection pane="bottomLeft" activeCell="A11" sqref="A11"/>
    </sheetView>
  </sheetViews>
  <sheetFormatPr defaultColWidth="0" defaultRowHeight="13.5" zeroHeight="1"/>
  <cols>
    <col min="1" max="1" width="21.875" style="46" customWidth="1"/>
    <col min="2" max="2" width="9.125" style="47" customWidth="1"/>
    <col min="3" max="3" width="7.625" style="46" customWidth="1"/>
    <col min="4" max="4" width="49.625" style="46" customWidth="1"/>
    <col min="5" max="5" width="31.375" style="46" customWidth="1"/>
    <col min="6" max="6" width="14.5" style="46" customWidth="1"/>
    <col min="7" max="7" width="15.875" style="46" customWidth="1"/>
    <col min="8" max="8" width="12" style="294" customWidth="1"/>
    <col min="9" max="11" width="12.875" style="294" customWidth="1"/>
    <col min="12" max="12" width="12" style="294" customWidth="1"/>
    <col min="13" max="259" width="9" style="296" hidden="1"/>
    <col min="260" max="260" width="22" style="296" hidden="1"/>
    <col min="261" max="261" width="40.125" style="296" hidden="1"/>
    <col min="262" max="262" width="20.625" style="296" hidden="1"/>
    <col min="263" max="263" width="18.5" style="296" hidden="1"/>
    <col min="264" max="515" width="9" style="296" hidden="1"/>
    <col min="516" max="516" width="22" style="296" hidden="1"/>
    <col min="517" max="517" width="40.125" style="296" hidden="1"/>
    <col min="518" max="518" width="20.625" style="296" hidden="1"/>
    <col min="519" max="519" width="18.5" style="296" hidden="1"/>
    <col min="520" max="771" width="9" style="296" hidden="1"/>
    <col min="772" max="772" width="22" style="296" hidden="1"/>
    <col min="773" max="773" width="40.125" style="296" hidden="1"/>
    <col min="774" max="774" width="20.625" style="296" hidden="1"/>
    <col min="775" max="775" width="18.5" style="296" hidden="1"/>
    <col min="776" max="1027" width="9" style="296" hidden="1"/>
    <col min="1028" max="1028" width="22" style="296" hidden="1"/>
    <col min="1029" max="1029" width="40.125" style="296" hidden="1"/>
    <col min="1030" max="1030" width="20.625" style="296" hidden="1"/>
    <col min="1031" max="1031" width="18.5" style="296" hidden="1"/>
    <col min="1032" max="1283" width="9" style="296" hidden="1"/>
    <col min="1284" max="1284" width="22" style="296" hidden="1"/>
    <col min="1285" max="1285" width="40.125" style="296" hidden="1"/>
    <col min="1286" max="1286" width="20.625" style="296" hidden="1"/>
    <col min="1287" max="1287" width="18.5" style="296" hidden="1"/>
    <col min="1288" max="1539" width="9" style="296" hidden="1"/>
    <col min="1540" max="1540" width="22" style="296" hidden="1"/>
    <col min="1541" max="1541" width="40.125" style="296" hidden="1"/>
    <col min="1542" max="1542" width="20.625" style="296" hidden="1"/>
    <col min="1543" max="1543" width="18.5" style="296" hidden="1"/>
    <col min="1544" max="1795" width="9" style="296" hidden="1"/>
    <col min="1796" max="1796" width="22" style="296" hidden="1"/>
    <col min="1797" max="1797" width="40.125" style="296" hidden="1"/>
    <col min="1798" max="1798" width="20.625" style="296" hidden="1"/>
    <col min="1799" max="1799" width="18.5" style="296" hidden="1"/>
    <col min="1800" max="2051" width="9" style="296" hidden="1"/>
    <col min="2052" max="2052" width="22" style="296" hidden="1"/>
    <col min="2053" max="2053" width="40.125" style="296" hidden="1"/>
    <col min="2054" max="2054" width="20.625" style="296" hidden="1"/>
    <col min="2055" max="2055" width="18.5" style="296" hidden="1"/>
    <col min="2056" max="2307" width="9" style="296" hidden="1"/>
    <col min="2308" max="2308" width="22" style="296" hidden="1"/>
    <col min="2309" max="2309" width="40.125" style="296" hidden="1"/>
    <col min="2310" max="2310" width="20.625" style="296" hidden="1"/>
    <col min="2311" max="2311" width="18.5" style="296" hidden="1"/>
    <col min="2312" max="2563" width="9" style="296" hidden="1"/>
    <col min="2564" max="2564" width="22" style="296" hidden="1"/>
    <col min="2565" max="2565" width="40.125" style="296" hidden="1"/>
    <col min="2566" max="2566" width="20.625" style="296" hidden="1"/>
    <col min="2567" max="2567" width="18.5" style="296" hidden="1"/>
    <col min="2568" max="2819" width="9" style="296" hidden="1"/>
    <col min="2820" max="2820" width="22" style="296" hidden="1"/>
    <col min="2821" max="2821" width="40.125" style="296" hidden="1"/>
    <col min="2822" max="2822" width="20.625" style="296" hidden="1"/>
    <col min="2823" max="2823" width="18.5" style="296" hidden="1"/>
    <col min="2824" max="3075" width="9" style="296" hidden="1"/>
    <col min="3076" max="3076" width="22" style="296" hidden="1"/>
    <col min="3077" max="3077" width="40.125" style="296" hidden="1"/>
    <col min="3078" max="3078" width="20.625" style="296" hidden="1"/>
    <col min="3079" max="3079" width="18.5" style="296" hidden="1"/>
    <col min="3080" max="3331" width="9" style="296" hidden="1"/>
    <col min="3332" max="3332" width="22" style="296" hidden="1"/>
    <col min="3333" max="3333" width="40.125" style="296" hidden="1"/>
    <col min="3334" max="3334" width="20.625" style="296" hidden="1"/>
    <col min="3335" max="3335" width="18.5" style="296" hidden="1"/>
    <col min="3336" max="3587" width="9" style="296" hidden="1"/>
    <col min="3588" max="3588" width="22" style="296" hidden="1"/>
    <col min="3589" max="3589" width="40.125" style="296" hidden="1"/>
    <col min="3590" max="3590" width="20.625" style="296" hidden="1"/>
    <col min="3591" max="3591" width="18.5" style="296" hidden="1"/>
    <col min="3592" max="3843" width="9" style="296" hidden="1"/>
    <col min="3844" max="3844" width="22" style="296" hidden="1"/>
    <col min="3845" max="3845" width="40.125" style="296" hidden="1"/>
    <col min="3846" max="3846" width="20.625" style="296" hidden="1"/>
    <col min="3847" max="3847" width="18.5" style="296" hidden="1"/>
    <col min="3848" max="4099" width="9" style="296" hidden="1"/>
    <col min="4100" max="4100" width="22" style="296" hidden="1"/>
    <col min="4101" max="4101" width="40.125" style="296" hidden="1"/>
    <col min="4102" max="4102" width="20.625" style="296" hidden="1"/>
    <col min="4103" max="4103" width="18.5" style="296" hidden="1"/>
    <col min="4104" max="4355" width="9" style="296" hidden="1"/>
    <col min="4356" max="4356" width="22" style="296" hidden="1"/>
    <col min="4357" max="4357" width="40.125" style="296" hidden="1"/>
    <col min="4358" max="4358" width="20.625" style="296" hidden="1"/>
    <col min="4359" max="4359" width="18.5" style="296" hidden="1"/>
    <col min="4360" max="4611" width="9" style="296" hidden="1"/>
    <col min="4612" max="4612" width="22" style="296" hidden="1"/>
    <col min="4613" max="4613" width="40.125" style="296" hidden="1"/>
    <col min="4614" max="4614" width="20.625" style="296" hidden="1"/>
    <col min="4615" max="4615" width="18.5" style="296" hidden="1"/>
    <col min="4616" max="4867" width="9" style="296" hidden="1"/>
    <col min="4868" max="4868" width="22" style="296" hidden="1"/>
    <col min="4869" max="4869" width="40.125" style="296" hidden="1"/>
    <col min="4870" max="4870" width="20.625" style="296" hidden="1"/>
    <col min="4871" max="4871" width="18.5" style="296" hidden="1"/>
    <col min="4872" max="5123" width="9" style="296" hidden="1"/>
    <col min="5124" max="5124" width="22" style="296" hidden="1"/>
    <col min="5125" max="5125" width="40.125" style="296" hidden="1"/>
    <col min="5126" max="5126" width="20.625" style="296" hidden="1"/>
    <col min="5127" max="5127" width="18.5" style="296" hidden="1"/>
    <col min="5128" max="5379" width="9" style="296" hidden="1"/>
    <col min="5380" max="5380" width="22" style="296" hidden="1"/>
    <col min="5381" max="5381" width="40.125" style="296" hidden="1"/>
    <col min="5382" max="5382" width="20.625" style="296" hidden="1"/>
    <col min="5383" max="5383" width="18.5" style="296" hidden="1"/>
    <col min="5384" max="5635" width="9" style="296" hidden="1"/>
    <col min="5636" max="5636" width="22" style="296" hidden="1"/>
    <col min="5637" max="5637" width="40.125" style="296" hidden="1"/>
    <col min="5638" max="5638" width="20.625" style="296" hidden="1"/>
    <col min="5639" max="5639" width="18.5" style="296" hidden="1"/>
    <col min="5640" max="5891" width="9" style="296" hidden="1"/>
    <col min="5892" max="5892" width="22" style="296" hidden="1"/>
    <col min="5893" max="5893" width="40.125" style="296" hidden="1"/>
    <col min="5894" max="5894" width="20.625" style="296" hidden="1"/>
    <col min="5895" max="5895" width="18.5" style="296" hidden="1"/>
    <col min="5896" max="6147" width="9" style="296" hidden="1"/>
    <col min="6148" max="6148" width="22" style="296" hidden="1"/>
    <col min="6149" max="6149" width="40.125" style="296" hidden="1"/>
    <col min="6150" max="6150" width="20.625" style="296" hidden="1"/>
    <col min="6151" max="6151" width="18.5" style="296" hidden="1"/>
    <col min="6152" max="6403" width="9" style="296" hidden="1"/>
    <col min="6404" max="6404" width="22" style="296" hidden="1"/>
    <col min="6405" max="6405" width="40.125" style="296" hidden="1"/>
    <col min="6406" max="6406" width="20.625" style="296" hidden="1"/>
    <col min="6407" max="6407" width="18.5" style="296" hidden="1"/>
    <col min="6408" max="6659" width="9" style="296" hidden="1"/>
    <col min="6660" max="6660" width="22" style="296" hidden="1"/>
    <col min="6661" max="6661" width="40.125" style="296" hidden="1"/>
    <col min="6662" max="6662" width="20.625" style="296" hidden="1"/>
    <col min="6663" max="6663" width="18.5" style="296" hidden="1"/>
    <col min="6664" max="6915" width="9" style="296" hidden="1"/>
    <col min="6916" max="6916" width="22" style="296" hidden="1"/>
    <col min="6917" max="6917" width="40.125" style="296" hidden="1"/>
    <col min="6918" max="6918" width="20.625" style="296" hidden="1"/>
    <col min="6919" max="6919" width="18.5" style="296" hidden="1"/>
    <col min="6920" max="7171" width="9" style="296" hidden="1"/>
    <col min="7172" max="7172" width="22" style="296" hidden="1"/>
    <col min="7173" max="7173" width="40.125" style="296" hidden="1"/>
    <col min="7174" max="7174" width="20.625" style="296" hidden="1"/>
    <col min="7175" max="7175" width="18.5" style="296" hidden="1"/>
    <col min="7176" max="7427" width="9" style="296" hidden="1"/>
    <col min="7428" max="7428" width="22" style="296" hidden="1"/>
    <col min="7429" max="7429" width="40.125" style="296" hidden="1"/>
    <col min="7430" max="7430" width="20.625" style="296" hidden="1"/>
    <col min="7431" max="7431" width="18.5" style="296" hidden="1"/>
    <col min="7432" max="7683" width="9" style="296" hidden="1"/>
    <col min="7684" max="7684" width="22" style="296" hidden="1"/>
    <col min="7685" max="7685" width="40.125" style="296" hidden="1"/>
    <col min="7686" max="7686" width="20.625" style="296" hidden="1"/>
    <col min="7687" max="7687" width="18.5" style="296" hidden="1"/>
    <col min="7688" max="7939" width="9" style="296" hidden="1"/>
    <col min="7940" max="7940" width="22" style="296" hidden="1"/>
    <col min="7941" max="7941" width="40.125" style="296" hidden="1"/>
    <col min="7942" max="7942" width="20.625" style="296" hidden="1"/>
    <col min="7943" max="7943" width="18.5" style="296" hidden="1"/>
    <col min="7944" max="8195" width="9" style="296" hidden="1"/>
    <col min="8196" max="8196" width="22" style="296" hidden="1"/>
    <col min="8197" max="8197" width="40.125" style="296" hidden="1"/>
    <col min="8198" max="8198" width="20.625" style="296" hidden="1"/>
    <col min="8199" max="8199" width="18.5" style="296" hidden="1"/>
    <col min="8200" max="8451" width="9" style="296" hidden="1"/>
    <col min="8452" max="8452" width="22" style="296" hidden="1"/>
    <col min="8453" max="8453" width="40.125" style="296" hidden="1"/>
    <col min="8454" max="8454" width="20.625" style="296" hidden="1"/>
    <col min="8455" max="8455" width="18.5" style="296" hidden="1"/>
    <col min="8456" max="8707" width="9" style="296" hidden="1"/>
    <col min="8708" max="8708" width="22" style="296" hidden="1"/>
    <col min="8709" max="8709" width="40.125" style="296" hidden="1"/>
    <col min="8710" max="8710" width="20.625" style="296" hidden="1"/>
    <col min="8711" max="8711" width="18.5" style="296" hidden="1"/>
    <col min="8712" max="8963" width="9" style="296" hidden="1"/>
    <col min="8964" max="8964" width="22" style="296" hidden="1"/>
    <col min="8965" max="8965" width="40.125" style="296" hidden="1"/>
    <col min="8966" max="8966" width="20.625" style="296" hidden="1"/>
    <col min="8967" max="8967" width="18.5" style="296" hidden="1"/>
    <col min="8968" max="9219" width="9" style="296" hidden="1"/>
    <col min="9220" max="9220" width="22" style="296" hidden="1"/>
    <col min="9221" max="9221" width="40.125" style="296" hidden="1"/>
    <col min="9222" max="9222" width="20.625" style="296" hidden="1"/>
    <col min="9223" max="9223" width="18.5" style="296" hidden="1"/>
    <col min="9224" max="9475" width="9" style="296" hidden="1"/>
    <col min="9476" max="9476" width="22" style="296" hidden="1"/>
    <col min="9477" max="9477" width="40.125" style="296" hidden="1"/>
    <col min="9478" max="9478" width="20.625" style="296" hidden="1"/>
    <col min="9479" max="9479" width="18.5" style="296" hidden="1"/>
    <col min="9480" max="9731" width="9" style="296" hidden="1"/>
    <col min="9732" max="9732" width="22" style="296" hidden="1"/>
    <col min="9733" max="9733" width="40.125" style="296" hidden="1"/>
    <col min="9734" max="9734" width="20.625" style="296" hidden="1"/>
    <col min="9735" max="9735" width="18.5" style="296" hidden="1"/>
    <col min="9736" max="9987" width="9" style="296" hidden="1"/>
    <col min="9988" max="9988" width="22" style="296" hidden="1"/>
    <col min="9989" max="9989" width="40.125" style="296" hidden="1"/>
    <col min="9990" max="9990" width="20.625" style="296" hidden="1"/>
    <col min="9991" max="9991" width="18.5" style="296" hidden="1"/>
    <col min="9992" max="10243" width="9" style="296" hidden="1"/>
    <col min="10244" max="10244" width="22" style="296" hidden="1"/>
    <col min="10245" max="10245" width="40.125" style="296" hidden="1"/>
    <col min="10246" max="10246" width="20.625" style="296" hidden="1"/>
    <col min="10247" max="10247" width="18.5" style="296" hidden="1"/>
    <col min="10248" max="10499" width="9" style="296" hidden="1"/>
    <col min="10500" max="10500" width="22" style="296" hidden="1"/>
    <col min="10501" max="10501" width="40.125" style="296" hidden="1"/>
    <col min="10502" max="10502" width="20.625" style="296" hidden="1"/>
    <col min="10503" max="10503" width="18.5" style="296" hidden="1"/>
    <col min="10504" max="10755" width="9" style="296" hidden="1"/>
    <col min="10756" max="10756" width="22" style="296" hidden="1"/>
    <col min="10757" max="10757" width="40.125" style="296" hidden="1"/>
    <col min="10758" max="10758" width="20.625" style="296" hidden="1"/>
    <col min="10759" max="10759" width="18.5" style="296" hidden="1"/>
    <col min="10760" max="11011" width="9" style="296" hidden="1"/>
    <col min="11012" max="11012" width="22" style="296" hidden="1"/>
    <col min="11013" max="11013" width="40.125" style="296" hidden="1"/>
    <col min="11014" max="11014" width="20.625" style="296" hidden="1"/>
    <col min="11015" max="11015" width="18.5" style="296" hidden="1"/>
    <col min="11016" max="11267" width="9" style="296" hidden="1"/>
    <col min="11268" max="11268" width="22" style="296" hidden="1"/>
    <col min="11269" max="11269" width="40.125" style="296" hidden="1"/>
    <col min="11270" max="11270" width="20.625" style="296" hidden="1"/>
    <col min="11271" max="11271" width="18.5" style="296" hidden="1"/>
    <col min="11272" max="11523" width="9" style="296" hidden="1"/>
    <col min="11524" max="11524" width="22" style="296" hidden="1"/>
    <col min="11525" max="11525" width="40.125" style="296" hidden="1"/>
    <col min="11526" max="11526" width="20.625" style="296" hidden="1"/>
    <col min="11527" max="11527" width="18.5" style="296" hidden="1"/>
    <col min="11528" max="11779" width="9" style="296" hidden="1"/>
    <col min="11780" max="11780" width="22" style="296" hidden="1"/>
    <col min="11781" max="11781" width="40.125" style="296" hidden="1"/>
    <col min="11782" max="11782" width="20.625" style="296" hidden="1"/>
    <col min="11783" max="11783" width="18.5" style="296" hidden="1"/>
    <col min="11784" max="12035" width="9" style="296" hidden="1"/>
    <col min="12036" max="12036" width="22" style="296" hidden="1"/>
    <col min="12037" max="12037" width="40.125" style="296" hidden="1"/>
    <col min="12038" max="12038" width="20.625" style="296" hidden="1"/>
    <col min="12039" max="12039" width="18.5" style="296" hidden="1"/>
    <col min="12040" max="12291" width="9" style="296" hidden="1"/>
    <col min="12292" max="12292" width="22" style="296" hidden="1"/>
    <col min="12293" max="12293" width="40.125" style="296" hidden="1"/>
    <col min="12294" max="12294" width="20.625" style="296" hidden="1"/>
    <col min="12295" max="12295" width="18.5" style="296" hidden="1"/>
    <col min="12296" max="12547" width="9" style="296" hidden="1"/>
    <col min="12548" max="12548" width="22" style="296" hidden="1"/>
    <col min="12549" max="12549" width="40.125" style="296" hidden="1"/>
    <col min="12550" max="12550" width="20.625" style="296" hidden="1"/>
    <col min="12551" max="12551" width="18.5" style="296" hidden="1"/>
    <col min="12552" max="12803" width="9" style="296" hidden="1"/>
    <col min="12804" max="12804" width="22" style="296" hidden="1"/>
    <col min="12805" max="12805" width="40.125" style="296" hidden="1"/>
    <col min="12806" max="12806" width="20.625" style="296" hidden="1"/>
    <col min="12807" max="12807" width="18.5" style="296" hidden="1"/>
    <col min="12808" max="13059" width="9" style="296" hidden="1"/>
    <col min="13060" max="13060" width="22" style="296" hidden="1"/>
    <col min="13061" max="13061" width="40.125" style="296" hidden="1"/>
    <col min="13062" max="13062" width="20.625" style="296" hidden="1"/>
    <col min="13063" max="13063" width="18.5" style="296" hidden="1"/>
    <col min="13064" max="13315" width="9" style="296" hidden="1"/>
    <col min="13316" max="13316" width="22" style="296" hidden="1"/>
    <col min="13317" max="13317" width="40.125" style="296" hidden="1"/>
    <col min="13318" max="13318" width="20.625" style="296" hidden="1"/>
    <col min="13319" max="13319" width="18.5" style="296" hidden="1"/>
    <col min="13320" max="13571" width="9" style="296" hidden="1"/>
    <col min="13572" max="13572" width="22" style="296" hidden="1"/>
    <col min="13573" max="13573" width="40.125" style="296" hidden="1"/>
    <col min="13574" max="13574" width="20.625" style="296" hidden="1"/>
    <col min="13575" max="13575" width="18.5" style="296" hidden="1"/>
    <col min="13576" max="13827" width="9" style="296" hidden="1"/>
    <col min="13828" max="13828" width="22" style="296" hidden="1"/>
    <col min="13829" max="13829" width="40.125" style="296" hidden="1"/>
    <col min="13830" max="13830" width="20.625" style="296" hidden="1"/>
    <col min="13831" max="13831" width="18.5" style="296" hidden="1"/>
    <col min="13832" max="14083" width="9" style="296" hidden="1"/>
    <col min="14084" max="14084" width="22" style="296" hidden="1"/>
    <col min="14085" max="14085" width="40.125" style="296" hidden="1"/>
    <col min="14086" max="14086" width="20.625" style="296" hidden="1"/>
    <col min="14087" max="14087" width="18.5" style="296" hidden="1"/>
    <col min="14088" max="14339" width="9" style="296" hidden="1"/>
    <col min="14340" max="14340" width="22" style="296" hidden="1"/>
    <col min="14341" max="14341" width="40.125" style="296" hidden="1"/>
    <col min="14342" max="14342" width="20.625" style="296" hidden="1"/>
    <col min="14343" max="14343" width="18.5" style="296" hidden="1"/>
    <col min="14344" max="14595" width="9" style="296" hidden="1"/>
    <col min="14596" max="14596" width="22" style="296" hidden="1"/>
    <col min="14597" max="14597" width="40.125" style="296" hidden="1"/>
    <col min="14598" max="14598" width="20.625" style="296" hidden="1"/>
    <col min="14599" max="14599" width="18.5" style="296" hidden="1"/>
    <col min="14600" max="14851" width="9" style="296" hidden="1"/>
    <col min="14852" max="14852" width="22" style="296" hidden="1"/>
    <col min="14853" max="14853" width="40.125" style="296" hidden="1"/>
    <col min="14854" max="14854" width="20.625" style="296" hidden="1"/>
    <col min="14855" max="14855" width="18.5" style="296" hidden="1"/>
    <col min="14856" max="15107" width="9" style="296" hidden="1"/>
    <col min="15108" max="15108" width="22" style="296" hidden="1"/>
    <col min="15109" max="15109" width="40.125" style="296" hidden="1"/>
    <col min="15110" max="15110" width="20.625" style="296" hidden="1"/>
    <col min="15111" max="15111" width="18.5" style="296" hidden="1"/>
    <col min="15112" max="15363" width="9" style="296" hidden="1"/>
    <col min="15364" max="15364" width="22" style="296" hidden="1"/>
    <col min="15365" max="15365" width="40.125" style="296" hidden="1"/>
    <col min="15366" max="15366" width="20.625" style="296" hidden="1"/>
    <col min="15367" max="15367" width="18.5" style="296" hidden="1"/>
    <col min="15368" max="15619" width="9" style="296" hidden="1"/>
    <col min="15620" max="15620" width="22" style="296" hidden="1"/>
    <col min="15621" max="15621" width="40.125" style="296" hidden="1"/>
    <col min="15622" max="15622" width="20.625" style="296" hidden="1"/>
    <col min="15623" max="15623" width="18.5" style="296" hidden="1"/>
    <col min="15624" max="15875" width="9" style="296" hidden="1"/>
    <col min="15876" max="15876" width="22" style="296" hidden="1"/>
    <col min="15877" max="15877" width="40.125" style="296" hidden="1"/>
    <col min="15878" max="15878" width="20.625" style="296" hidden="1"/>
    <col min="15879" max="15879" width="18.5" style="296" hidden="1"/>
    <col min="15880" max="16131" width="9" style="296" hidden="1"/>
    <col min="16132" max="16132" width="22" style="296" hidden="1"/>
    <col min="16133" max="16133" width="40.125" style="296" hidden="1"/>
    <col min="16134" max="16134" width="20.625" style="296" hidden="1"/>
    <col min="16135" max="16135" width="18.5" style="296" hidden="1"/>
    <col min="16136" max="16384" width="9" style="296" hidden="1"/>
  </cols>
  <sheetData>
    <row r="1" spans="1:7" s="294" customFormat="1">
      <c r="A1" s="149"/>
      <c r="B1" s="150"/>
      <c r="C1" s="149"/>
      <c r="D1" s="149"/>
      <c r="E1" s="149"/>
      <c r="F1" s="149"/>
      <c r="G1" s="149"/>
    </row>
    <row r="2" spans="1:7" s="295" customFormat="1" ht="14.25">
      <c r="A2" s="646" t="s">
        <v>661</v>
      </c>
      <c r="B2" s="646"/>
      <c r="C2" s="646"/>
      <c r="D2" s="646"/>
      <c r="E2" s="646"/>
      <c r="F2" s="646"/>
      <c r="G2" s="646"/>
    </row>
    <row r="3" spans="1:7" s="294" customFormat="1" ht="7.5" customHeight="1" thickBot="1">
      <c r="A3" s="149"/>
      <c r="B3" s="150"/>
      <c r="C3" s="149"/>
      <c r="D3" s="149"/>
      <c r="E3" s="149"/>
      <c r="F3" s="149"/>
      <c r="G3" s="149"/>
    </row>
    <row r="4" spans="1:7" s="294" customFormat="1">
      <c r="A4" s="149"/>
      <c r="B4" s="647" t="s">
        <v>42</v>
      </c>
      <c r="C4" s="648"/>
      <c r="D4" s="648"/>
      <c r="E4" s="231" t="str">
        <f>IF(入力シート!J29="","",入力シート!J29)</f>
        <v/>
      </c>
      <c r="F4" s="149"/>
      <c r="G4" s="149"/>
    </row>
    <row r="5" spans="1:7" s="294" customFormat="1">
      <c r="A5" s="149"/>
      <c r="B5" s="647" t="s">
        <v>183</v>
      </c>
      <c r="C5" s="648"/>
      <c r="D5" s="648"/>
      <c r="E5" s="227" t="str">
        <f>IF(入力シート!J31="","",入力シート!J31)</f>
        <v/>
      </c>
      <c r="F5" s="149"/>
      <c r="G5" s="149"/>
    </row>
    <row r="6" spans="1:7" s="294" customFormat="1">
      <c r="A6" s="149"/>
      <c r="B6" s="647" t="s">
        <v>184</v>
      </c>
      <c r="C6" s="648"/>
      <c r="D6" s="648"/>
      <c r="E6" s="232" t="str">
        <f>IF(COUNT(F11:F310)=0,"",SUM(F11:F310))</f>
        <v/>
      </c>
      <c r="F6" s="151"/>
      <c r="G6" s="149"/>
    </row>
    <row r="7" spans="1:7" s="294" customFormat="1">
      <c r="A7" s="149"/>
      <c r="B7" s="647" t="s">
        <v>200</v>
      </c>
      <c r="C7" s="648"/>
      <c r="D7" s="648"/>
      <c r="E7" s="227" t="str">
        <f>IF((300-COUNTBLANK(A11:A310))=0,"",300-COUNTBLANK(A11:A310))</f>
        <v/>
      </c>
      <c r="F7" s="149"/>
      <c r="G7" s="149"/>
    </row>
    <row r="8" spans="1:7" s="294" customFormat="1" ht="14.25" thickBot="1">
      <c r="A8" s="149"/>
      <c r="B8" s="643" t="s">
        <v>185</v>
      </c>
      <c r="C8" s="644"/>
      <c r="D8" s="645"/>
      <c r="E8" s="233" t="str">
        <f>IF(COUNTIF(F11:F310,"&gt;=1000")=0,"",COUNTIF(F11:F310,"&gt;=1000"))</f>
        <v/>
      </c>
      <c r="F8" s="149"/>
      <c r="G8" s="149"/>
    </row>
    <row r="9" spans="1:7" s="294" customFormat="1" ht="7.5" customHeight="1">
      <c r="A9" s="149"/>
      <c r="B9" s="150"/>
      <c r="C9" s="149"/>
      <c r="D9" s="149"/>
      <c r="E9" s="149"/>
      <c r="F9" s="149"/>
      <c r="G9" s="149"/>
    </row>
    <row r="10" spans="1:7" ht="19.5" customHeight="1" thickBot="1">
      <c r="A10" s="242" t="s">
        <v>609</v>
      </c>
      <c r="B10" s="242" t="s">
        <v>9</v>
      </c>
      <c r="C10" s="243" t="s">
        <v>10</v>
      </c>
      <c r="D10" s="242" t="s">
        <v>186</v>
      </c>
      <c r="E10" s="242" t="s">
        <v>610</v>
      </c>
      <c r="F10" s="242" t="s">
        <v>611</v>
      </c>
      <c r="G10" s="242" t="s">
        <v>612</v>
      </c>
    </row>
    <row r="11" spans="1:7" ht="19.5" customHeight="1">
      <c r="A11" s="258"/>
      <c r="B11" s="259"/>
      <c r="C11" s="260"/>
      <c r="D11" s="259"/>
      <c r="E11" s="259"/>
      <c r="F11" s="261"/>
      <c r="G11" s="262"/>
    </row>
    <row r="12" spans="1:7" ht="19.5" customHeight="1">
      <c r="A12" s="263"/>
      <c r="B12" s="264"/>
      <c r="C12" s="265"/>
      <c r="D12" s="264"/>
      <c r="E12" s="264"/>
      <c r="F12" s="266"/>
      <c r="G12" s="267"/>
    </row>
    <row r="13" spans="1:7" ht="19.5" customHeight="1">
      <c r="A13" s="263"/>
      <c r="B13" s="264"/>
      <c r="C13" s="265"/>
      <c r="D13" s="264"/>
      <c r="E13" s="264"/>
      <c r="F13" s="266"/>
      <c r="G13" s="267"/>
    </row>
    <row r="14" spans="1:7" ht="19.5" customHeight="1">
      <c r="A14" s="263"/>
      <c r="B14" s="264"/>
      <c r="C14" s="265"/>
      <c r="D14" s="264"/>
      <c r="E14" s="264"/>
      <c r="F14" s="266"/>
      <c r="G14" s="267"/>
    </row>
    <row r="15" spans="1:7" ht="19.5" customHeight="1">
      <c r="A15" s="263"/>
      <c r="B15" s="264"/>
      <c r="C15" s="265"/>
      <c r="D15" s="264"/>
      <c r="E15" s="264"/>
      <c r="F15" s="266"/>
      <c r="G15" s="267"/>
    </row>
    <row r="16" spans="1:7" ht="19.5" customHeight="1">
      <c r="A16" s="263"/>
      <c r="B16" s="264"/>
      <c r="C16" s="265"/>
      <c r="D16" s="264"/>
      <c r="E16" s="264"/>
      <c r="F16" s="266"/>
      <c r="G16" s="267"/>
    </row>
    <row r="17" spans="1:7" ht="19.5" customHeight="1">
      <c r="A17" s="263"/>
      <c r="B17" s="264"/>
      <c r="C17" s="265"/>
      <c r="D17" s="264"/>
      <c r="E17" s="264"/>
      <c r="F17" s="266"/>
      <c r="G17" s="267"/>
    </row>
    <row r="18" spans="1:7" ht="19.5" customHeight="1">
      <c r="A18" s="263"/>
      <c r="B18" s="264"/>
      <c r="C18" s="265"/>
      <c r="D18" s="264"/>
      <c r="E18" s="264"/>
      <c r="F18" s="266"/>
      <c r="G18" s="267"/>
    </row>
    <row r="19" spans="1:7" ht="19.5" customHeight="1">
      <c r="A19" s="263"/>
      <c r="B19" s="264"/>
      <c r="C19" s="265"/>
      <c r="D19" s="264"/>
      <c r="E19" s="264"/>
      <c r="F19" s="266"/>
      <c r="G19" s="267"/>
    </row>
    <row r="20" spans="1:7" ht="19.5" customHeight="1">
      <c r="A20" s="263"/>
      <c r="B20" s="264"/>
      <c r="C20" s="265"/>
      <c r="D20" s="264"/>
      <c r="E20" s="264"/>
      <c r="F20" s="266"/>
      <c r="G20" s="267"/>
    </row>
    <row r="21" spans="1:7" ht="19.5" customHeight="1">
      <c r="A21" s="263"/>
      <c r="B21" s="264"/>
      <c r="C21" s="265"/>
      <c r="D21" s="264"/>
      <c r="E21" s="264"/>
      <c r="F21" s="266"/>
      <c r="G21" s="267"/>
    </row>
    <row r="22" spans="1:7" ht="19.5" customHeight="1">
      <c r="A22" s="263"/>
      <c r="B22" s="264"/>
      <c r="C22" s="265"/>
      <c r="D22" s="264"/>
      <c r="E22" s="264"/>
      <c r="F22" s="266"/>
      <c r="G22" s="267"/>
    </row>
    <row r="23" spans="1:7" ht="19.5" customHeight="1">
      <c r="A23" s="263"/>
      <c r="B23" s="264"/>
      <c r="C23" s="265"/>
      <c r="D23" s="264"/>
      <c r="E23" s="264"/>
      <c r="F23" s="266"/>
      <c r="G23" s="267"/>
    </row>
    <row r="24" spans="1:7" ht="19.5" customHeight="1">
      <c r="A24" s="263"/>
      <c r="B24" s="264"/>
      <c r="C24" s="265"/>
      <c r="D24" s="264"/>
      <c r="E24" s="264"/>
      <c r="F24" s="266"/>
      <c r="G24" s="267"/>
    </row>
    <row r="25" spans="1:7" ht="19.5" customHeight="1">
      <c r="A25" s="263"/>
      <c r="B25" s="264"/>
      <c r="C25" s="265"/>
      <c r="D25" s="264"/>
      <c r="E25" s="264"/>
      <c r="F25" s="266"/>
      <c r="G25" s="267"/>
    </row>
    <row r="26" spans="1:7" ht="19.5" customHeight="1">
      <c r="A26" s="263"/>
      <c r="B26" s="264"/>
      <c r="C26" s="265"/>
      <c r="D26" s="264"/>
      <c r="E26" s="264"/>
      <c r="F26" s="266"/>
      <c r="G26" s="267"/>
    </row>
    <row r="27" spans="1:7" ht="19.5" customHeight="1">
      <c r="A27" s="263"/>
      <c r="B27" s="264"/>
      <c r="C27" s="265"/>
      <c r="D27" s="264"/>
      <c r="E27" s="264"/>
      <c r="F27" s="266"/>
      <c r="G27" s="267"/>
    </row>
    <row r="28" spans="1:7" ht="19.5" customHeight="1">
      <c r="A28" s="263"/>
      <c r="B28" s="264"/>
      <c r="C28" s="265"/>
      <c r="D28" s="264"/>
      <c r="E28" s="264"/>
      <c r="F28" s="266"/>
      <c r="G28" s="267"/>
    </row>
    <row r="29" spans="1:7" ht="19.5" customHeight="1">
      <c r="A29" s="263"/>
      <c r="B29" s="264"/>
      <c r="C29" s="265"/>
      <c r="D29" s="264"/>
      <c r="E29" s="264"/>
      <c r="F29" s="266"/>
      <c r="G29" s="267"/>
    </row>
    <row r="30" spans="1:7" ht="19.5" customHeight="1">
      <c r="A30" s="263"/>
      <c r="B30" s="264"/>
      <c r="C30" s="265"/>
      <c r="D30" s="264"/>
      <c r="E30" s="264"/>
      <c r="F30" s="266"/>
      <c r="G30" s="267"/>
    </row>
    <row r="31" spans="1:7" ht="19.5" customHeight="1">
      <c r="A31" s="263"/>
      <c r="B31" s="264"/>
      <c r="C31" s="265"/>
      <c r="D31" s="264"/>
      <c r="E31" s="264"/>
      <c r="F31" s="266"/>
      <c r="G31" s="267"/>
    </row>
    <row r="32" spans="1:7" ht="19.5" customHeight="1">
      <c r="A32" s="263"/>
      <c r="B32" s="264"/>
      <c r="C32" s="265"/>
      <c r="D32" s="264"/>
      <c r="E32" s="264"/>
      <c r="F32" s="266"/>
      <c r="G32" s="267"/>
    </row>
    <row r="33" spans="1:7" ht="19.5" customHeight="1">
      <c r="A33" s="263"/>
      <c r="B33" s="264"/>
      <c r="C33" s="265"/>
      <c r="D33" s="264"/>
      <c r="E33" s="264"/>
      <c r="F33" s="266"/>
      <c r="G33" s="267"/>
    </row>
    <row r="34" spans="1:7" ht="19.5" customHeight="1">
      <c r="A34" s="263"/>
      <c r="B34" s="264"/>
      <c r="C34" s="265"/>
      <c r="D34" s="264"/>
      <c r="E34" s="264"/>
      <c r="F34" s="266"/>
      <c r="G34" s="267"/>
    </row>
    <row r="35" spans="1:7" ht="19.5" customHeight="1">
      <c r="A35" s="263"/>
      <c r="B35" s="264"/>
      <c r="C35" s="265"/>
      <c r="D35" s="264"/>
      <c r="E35" s="264"/>
      <c r="F35" s="266"/>
      <c r="G35" s="267"/>
    </row>
    <row r="36" spans="1:7" ht="19.5" customHeight="1">
      <c r="A36" s="263"/>
      <c r="B36" s="264"/>
      <c r="C36" s="265"/>
      <c r="D36" s="264"/>
      <c r="E36" s="264"/>
      <c r="F36" s="266"/>
      <c r="G36" s="267"/>
    </row>
    <row r="37" spans="1:7" ht="19.5" customHeight="1">
      <c r="A37" s="263"/>
      <c r="B37" s="264"/>
      <c r="C37" s="265"/>
      <c r="D37" s="264"/>
      <c r="E37" s="264"/>
      <c r="F37" s="266"/>
      <c r="G37" s="267"/>
    </row>
    <row r="38" spans="1:7" ht="19.5" customHeight="1">
      <c r="A38" s="263"/>
      <c r="B38" s="264"/>
      <c r="C38" s="265"/>
      <c r="D38" s="264"/>
      <c r="E38" s="264"/>
      <c r="F38" s="266"/>
      <c r="G38" s="267"/>
    </row>
    <row r="39" spans="1:7" ht="19.5" customHeight="1">
      <c r="A39" s="263"/>
      <c r="B39" s="264"/>
      <c r="C39" s="265"/>
      <c r="D39" s="264"/>
      <c r="E39" s="264"/>
      <c r="F39" s="266"/>
      <c r="G39" s="267"/>
    </row>
    <row r="40" spans="1:7" ht="19.5" customHeight="1">
      <c r="A40" s="263"/>
      <c r="B40" s="264"/>
      <c r="C40" s="265"/>
      <c r="D40" s="264"/>
      <c r="E40" s="264"/>
      <c r="F40" s="266"/>
      <c r="G40" s="267"/>
    </row>
    <row r="41" spans="1:7" ht="19.5" customHeight="1">
      <c r="A41" s="263"/>
      <c r="B41" s="264"/>
      <c r="C41" s="265"/>
      <c r="D41" s="264"/>
      <c r="E41" s="264"/>
      <c r="F41" s="266"/>
      <c r="G41" s="267"/>
    </row>
    <row r="42" spans="1:7" ht="19.5" customHeight="1">
      <c r="A42" s="263"/>
      <c r="B42" s="264"/>
      <c r="C42" s="265"/>
      <c r="D42" s="264"/>
      <c r="E42" s="264"/>
      <c r="F42" s="266"/>
      <c r="G42" s="267"/>
    </row>
    <row r="43" spans="1:7" ht="19.5" customHeight="1">
      <c r="A43" s="263"/>
      <c r="B43" s="264"/>
      <c r="C43" s="265"/>
      <c r="D43" s="264"/>
      <c r="E43" s="264"/>
      <c r="F43" s="266"/>
      <c r="G43" s="267"/>
    </row>
    <row r="44" spans="1:7" ht="19.5" customHeight="1">
      <c r="A44" s="263"/>
      <c r="B44" s="264"/>
      <c r="C44" s="265"/>
      <c r="D44" s="264"/>
      <c r="E44" s="264"/>
      <c r="F44" s="266"/>
      <c r="G44" s="267"/>
    </row>
    <row r="45" spans="1:7" ht="19.5" customHeight="1">
      <c r="A45" s="263"/>
      <c r="B45" s="264"/>
      <c r="C45" s="265"/>
      <c r="D45" s="264"/>
      <c r="E45" s="264"/>
      <c r="F45" s="266"/>
      <c r="G45" s="267"/>
    </row>
    <row r="46" spans="1:7" ht="19.5" customHeight="1">
      <c r="A46" s="263"/>
      <c r="B46" s="264"/>
      <c r="C46" s="265"/>
      <c r="D46" s="264"/>
      <c r="E46" s="264"/>
      <c r="F46" s="266"/>
      <c r="G46" s="267"/>
    </row>
    <row r="47" spans="1:7" ht="19.5" customHeight="1">
      <c r="A47" s="263"/>
      <c r="B47" s="264"/>
      <c r="C47" s="265"/>
      <c r="D47" s="264"/>
      <c r="E47" s="264"/>
      <c r="F47" s="266"/>
      <c r="G47" s="267"/>
    </row>
    <row r="48" spans="1:7" ht="19.5" customHeight="1">
      <c r="A48" s="263"/>
      <c r="B48" s="264"/>
      <c r="C48" s="265"/>
      <c r="D48" s="264"/>
      <c r="E48" s="264"/>
      <c r="F48" s="266"/>
      <c r="G48" s="267"/>
    </row>
    <row r="49" spans="1:7" ht="19.5" customHeight="1">
      <c r="A49" s="263"/>
      <c r="B49" s="264"/>
      <c r="C49" s="265"/>
      <c r="D49" s="264"/>
      <c r="E49" s="264"/>
      <c r="F49" s="266"/>
      <c r="G49" s="267"/>
    </row>
    <row r="50" spans="1:7" ht="19.5" customHeight="1">
      <c r="A50" s="263"/>
      <c r="B50" s="264"/>
      <c r="C50" s="265"/>
      <c r="D50" s="264"/>
      <c r="E50" s="264"/>
      <c r="F50" s="266"/>
      <c r="G50" s="267"/>
    </row>
    <row r="51" spans="1:7" ht="19.5" customHeight="1">
      <c r="A51" s="263"/>
      <c r="B51" s="264"/>
      <c r="C51" s="265"/>
      <c r="D51" s="264"/>
      <c r="E51" s="264"/>
      <c r="F51" s="266"/>
      <c r="G51" s="267"/>
    </row>
    <row r="52" spans="1:7" ht="19.5" customHeight="1">
      <c r="A52" s="263"/>
      <c r="B52" s="264"/>
      <c r="C52" s="265"/>
      <c r="D52" s="264"/>
      <c r="E52" s="264"/>
      <c r="F52" s="266"/>
      <c r="G52" s="267"/>
    </row>
    <row r="53" spans="1:7" ht="19.5" customHeight="1">
      <c r="A53" s="263"/>
      <c r="B53" s="264"/>
      <c r="C53" s="265"/>
      <c r="D53" s="264"/>
      <c r="E53" s="264"/>
      <c r="F53" s="266"/>
      <c r="G53" s="267"/>
    </row>
    <row r="54" spans="1:7" ht="19.5" customHeight="1">
      <c r="A54" s="263"/>
      <c r="B54" s="264"/>
      <c r="C54" s="265"/>
      <c r="D54" s="264"/>
      <c r="E54" s="264"/>
      <c r="F54" s="266"/>
      <c r="G54" s="267"/>
    </row>
    <row r="55" spans="1:7" ht="19.5" customHeight="1">
      <c r="A55" s="263"/>
      <c r="B55" s="264"/>
      <c r="C55" s="265"/>
      <c r="D55" s="264"/>
      <c r="E55" s="264"/>
      <c r="F55" s="266"/>
      <c r="G55" s="267"/>
    </row>
    <row r="56" spans="1:7" ht="19.5" customHeight="1">
      <c r="A56" s="263"/>
      <c r="B56" s="264"/>
      <c r="C56" s="265"/>
      <c r="D56" s="264"/>
      <c r="E56" s="264"/>
      <c r="F56" s="266"/>
      <c r="G56" s="267"/>
    </row>
    <row r="57" spans="1:7" ht="19.5" customHeight="1">
      <c r="A57" s="263"/>
      <c r="B57" s="264"/>
      <c r="C57" s="265"/>
      <c r="D57" s="264"/>
      <c r="E57" s="264"/>
      <c r="F57" s="266"/>
      <c r="G57" s="267"/>
    </row>
    <row r="58" spans="1:7" ht="19.5" customHeight="1">
      <c r="A58" s="263"/>
      <c r="B58" s="264"/>
      <c r="C58" s="265"/>
      <c r="D58" s="264"/>
      <c r="E58" s="264"/>
      <c r="F58" s="266"/>
      <c r="G58" s="267"/>
    </row>
    <row r="59" spans="1:7" ht="19.5" customHeight="1">
      <c r="A59" s="263"/>
      <c r="B59" s="264"/>
      <c r="C59" s="265"/>
      <c r="D59" s="264"/>
      <c r="E59" s="264"/>
      <c r="F59" s="266"/>
      <c r="G59" s="267"/>
    </row>
    <row r="60" spans="1:7" ht="19.5" customHeight="1">
      <c r="A60" s="263"/>
      <c r="B60" s="264"/>
      <c r="C60" s="265"/>
      <c r="D60" s="264"/>
      <c r="E60" s="264"/>
      <c r="F60" s="266"/>
      <c r="G60" s="267"/>
    </row>
    <row r="61" spans="1:7" ht="19.5" customHeight="1">
      <c r="A61" s="263"/>
      <c r="B61" s="264"/>
      <c r="C61" s="265"/>
      <c r="D61" s="264"/>
      <c r="E61" s="264"/>
      <c r="F61" s="266"/>
      <c r="G61" s="267"/>
    </row>
    <row r="62" spans="1:7" ht="19.5" customHeight="1">
      <c r="A62" s="263"/>
      <c r="B62" s="264"/>
      <c r="C62" s="265"/>
      <c r="D62" s="264"/>
      <c r="E62" s="264"/>
      <c r="F62" s="266"/>
      <c r="G62" s="267"/>
    </row>
    <row r="63" spans="1:7" ht="19.5" customHeight="1">
      <c r="A63" s="263"/>
      <c r="B63" s="264"/>
      <c r="C63" s="265"/>
      <c r="D63" s="264"/>
      <c r="E63" s="264"/>
      <c r="F63" s="266"/>
      <c r="G63" s="267"/>
    </row>
    <row r="64" spans="1:7" ht="19.5" customHeight="1">
      <c r="A64" s="263"/>
      <c r="B64" s="264"/>
      <c r="C64" s="265"/>
      <c r="D64" s="264"/>
      <c r="E64" s="264"/>
      <c r="F64" s="266"/>
      <c r="G64" s="267"/>
    </row>
    <row r="65" spans="1:7" ht="19.5" customHeight="1">
      <c r="A65" s="263"/>
      <c r="B65" s="264"/>
      <c r="C65" s="265"/>
      <c r="D65" s="264"/>
      <c r="E65" s="264"/>
      <c r="F65" s="266"/>
      <c r="G65" s="267"/>
    </row>
    <row r="66" spans="1:7" ht="19.5" customHeight="1">
      <c r="A66" s="263"/>
      <c r="B66" s="264"/>
      <c r="C66" s="265"/>
      <c r="D66" s="264"/>
      <c r="E66" s="264"/>
      <c r="F66" s="266"/>
      <c r="G66" s="267"/>
    </row>
    <row r="67" spans="1:7" ht="19.5" customHeight="1">
      <c r="A67" s="263"/>
      <c r="B67" s="264"/>
      <c r="C67" s="265"/>
      <c r="D67" s="264"/>
      <c r="E67" s="264"/>
      <c r="F67" s="266"/>
      <c r="G67" s="267"/>
    </row>
    <row r="68" spans="1:7" ht="19.5" customHeight="1">
      <c r="A68" s="263"/>
      <c r="B68" s="264"/>
      <c r="C68" s="265"/>
      <c r="D68" s="264"/>
      <c r="E68" s="264"/>
      <c r="F68" s="266"/>
      <c r="G68" s="267"/>
    </row>
    <row r="69" spans="1:7" ht="19.5" customHeight="1">
      <c r="A69" s="263"/>
      <c r="B69" s="264"/>
      <c r="C69" s="265"/>
      <c r="D69" s="264"/>
      <c r="E69" s="264"/>
      <c r="F69" s="266"/>
      <c r="G69" s="267"/>
    </row>
    <row r="70" spans="1:7" ht="19.5" customHeight="1">
      <c r="A70" s="263"/>
      <c r="B70" s="264"/>
      <c r="C70" s="265"/>
      <c r="D70" s="264"/>
      <c r="E70" s="264"/>
      <c r="F70" s="266"/>
      <c r="G70" s="267"/>
    </row>
    <row r="71" spans="1:7" ht="19.5" customHeight="1">
      <c r="A71" s="263"/>
      <c r="B71" s="264"/>
      <c r="C71" s="265"/>
      <c r="D71" s="264"/>
      <c r="E71" s="264"/>
      <c r="F71" s="266"/>
      <c r="G71" s="267"/>
    </row>
    <row r="72" spans="1:7" ht="19.5" customHeight="1">
      <c r="A72" s="263"/>
      <c r="B72" s="264"/>
      <c r="C72" s="265"/>
      <c r="D72" s="264"/>
      <c r="E72" s="264"/>
      <c r="F72" s="266"/>
      <c r="G72" s="267"/>
    </row>
    <row r="73" spans="1:7" ht="19.5" customHeight="1">
      <c r="A73" s="263"/>
      <c r="B73" s="264"/>
      <c r="C73" s="265"/>
      <c r="D73" s="264"/>
      <c r="E73" s="264"/>
      <c r="F73" s="266"/>
      <c r="G73" s="267"/>
    </row>
    <row r="74" spans="1:7" ht="19.5" customHeight="1">
      <c r="A74" s="263"/>
      <c r="B74" s="264"/>
      <c r="C74" s="265"/>
      <c r="D74" s="264"/>
      <c r="E74" s="264"/>
      <c r="F74" s="266"/>
      <c r="G74" s="267"/>
    </row>
    <row r="75" spans="1:7" ht="19.5" customHeight="1">
      <c r="A75" s="263"/>
      <c r="B75" s="264"/>
      <c r="C75" s="265"/>
      <c r="D75" s="264"/>
      <c r="E75" s="264"/>
      <c r="F75" s="266"/>
      <c r="G75" s="267"/>
    </row>
    <row r="76" spans="1:7" ht="19.5" customHeight="1">
      <c r="A76" s="263"/>
      <c r="B76" s="264"/>
      <c r="C76" s="265"/>
      <c r="D76" s="264"/>
      <c r="E76" s="264"/>
      <c r="F76" s="266"/>
      <c r="G76" s="267"/>
    </row>
    <row r="77" spans="1:7" ht="19.5" customHeight="1">
      <c r="A77" s="263"/>
      <c r="B77" s="264"/>
      <c r="C77" s="265"/>
      <c r="D77" s="264"/>
      <c r="E77" s="264"/>
      <c r="F77" s="266"/>
      <c r="G77" s="267"/>
    </row>
    <row r="78" spans="1:7" ht="19.5" customHeight="1">
      <c r="A78" s="263"/>
      <c r="B78" s="264"/>
      <c r="C78" s="265"/>
      <c r="D78" s="264"/>
      <c r="E78" s="264"/>
      <c r="F78" s="266"/>
      <c r="G78" s="267"/>
    </row>
    <row r="79" spans="1:7" ht="19.5" customHeight="1">
      <c r="A79" s="263"/>
      <c r="B79" s="264"/>
      <c r="C79" s="265"/>
      <c r="D79" s="264"/>
      <c r="E79" s="264"/>
      <c r="F79" s="266"/>
      <c r="G79" s="267"/>
    </row>
    <row r="80" spans="1:7" ht="19.5" customHeight="1">
      <c r="A80" s="263"/>
      <c r="B80" s="264"/>
      <c r="C80" s="265"/>
      <c r="D80" s="264"/>
      <c r="E80" s="264"/>
      <c r="F80" s="266"/>
      <c r="G80" s="267"/>
    </row>
    <row r="81" spans="1:7" ht="19.5" customHeight="1">
      <c r="A81" s="263"/>
      <c r="B81" s="264"/>
      <c r="C81" s="265"/>
      <c r="D81" s="264"/>
      <c r="E81" s="264"/>
      <c r="F81" s="266"/>
      <c r="G81" s="267"/>
    </row>
    <row r="82" spans="1:7" ht="19.5" customHeight="1">
      <c r="A82" s="263"/>
      <c r="B82" s="264"/>
      <c r="C82" s="265"/>
      <c r="D82" s="264"/>
      <c r="E82" s="264"/>
      <c r="F82" s="266"/>
      <c r="G82" s="267"/>
    </row>
    <row r="83" spans="1:7" ht="19.5" customHeight="1">
      <c r="A83" s="263"/>
      <c r="B83" s="264"/>
      <c r="C83" s="265"/>
      <c r="D83" s="264"/>
      <c r="E83" s="264"/>
      <c r="F83" s="266"/>
      <c r="G83" s="267"/>
    </row>
    <row r="84" spans="1:7" ht="19.5" customHeight="1">
      <c r="A84" s="263"/>
      <c r="B84" s="264"/>
      <c r="C84" s="265"/>
      <c r="D84" s="264"/>
      <c r="E84" s="264"/>
      <c r="F84" s="266"/>
      <c r="G84" s="267"/>
    </row>
    <row r="85" spans="1:7" ht="19.5" customHeight="1">
      <c r="A85" s="263"/>
      <c r="B85" s="264"/>
      <c r="C85" s="265"/>
      <c r="D85" s="264"/>
      <c r="E85" s="264"/>
      <c r="F85" s="266"/>
      <c r="G85" s="267"/>
    </row>
    <row r="86" spans="1:7" ht="19.5" customHeight="1">
      <c r="A86" s="263"/>
      <c r="B86" s="264"/>
      <c r="C86" s="265"/>
      <c r="D86" s="264"/>
      <c r="E86" s="264"/>
      <c r="F86" s="266"/>
      <c r="G86" s="267"/>
    </row>
    <row r="87" spans="1:7" ht="19.5" customHeight="1">
      <c r="A87" s="263"/>
      <c r="B87" s="264"/>
      <c r="C87" s="265"/>
      <c r="D87" s="264"/>
      <c r="E87" s="264"/>
      <c r="F87" s="266"/>
      <c r="G87" s="267"/>
    </row>
    <row r="88" spans="1:7" ht="19.5" customHeight="1">
      <c r="A88" s="263"/>
      <c r="B88" s="264"/>
      <c r="C88" s="265"/>
      <c r="D88" s="264"/>
      <c r="E88" s="264"/>
      <c r="F88" s="266"/>
      <c r="G88" s="267"/>
    </row>
    <row r="89" spans="1:7" ht="19.5" customHeight="1">
      <c r="A89" s="263"/>
      <c r="B89" s="264"/>
      <c r="C89" s="265"/>
      <c r="D89" s="264"/>
      <c r="E89" s="264"/>
      <c r="F89" s="266"/>
      <c r="G89" s="267"/>
    </row>
    <row r="90" spans="1:7" ht="19.5" customHeight="1">
      <c r="A90" s="263"/>
      <c r="B90" s="264"/>
      <c r="C90" s="265"/>
      <c r="D90" s="264"/>
      <c r="E90" s="264"/>
      <c r="F90" s="266"/>
      <c r="G90" s="267"/>
    </row>
    <row r="91" spans="1:7" ht="19.5" customHeight="1">
      <c r="A91" s="263"/>
      <c r="B91" s="264"/>
      <c r="C91" s="265"/>
      <c r="D91" s="264"/>
      <c r="E91" s="264"/>
      <c r="F91" s="266"/>
      <c r="G91" s="267"/>
    </row>
    <row r="92" spans="1:7" ht="19.5" customHeight="1">
      <c r="A92" s="263"/>
      <c r="B92" s="264"/>
      <c r="C92" s="265"/>
      <c r="D92" s="264"/>
      <c r="E92" s="264"/>
      <c r="F92" s="266"/>
      <c r="G92" s="267"/>
    </row>
    <row r="93" spans="1:7" ht="19.5" customHeight="1">
      <c r="A93" s="263"/>
      <c r="B93" s="264"/>
      <c r="C93" s="265"/>
      <c r="D93" s="264"/>
      <c r="E93" s="264"/>
      <c r="F93" s="266"/>
      <c r="G93" s="267"/>
    </row>
    <row r="94" spans="1:7" ht="19.5" customHeight="1">
      <c r="A94" s="263"/>
      <c r="B94" s="264"/>
      <c r="C94" s="265"/>
      <c r="D94" s="264"/>
      <c r="E94" s="264"/>
      <c r="F94" s="266"/>
      <c r="G94" s="267"/>
    </row>
    <row r="95" spans="1:7" ht="19.5" customHeight="1">
      <c r="A95" s="263"/>
      <c r="B95" s="264"/>
      <c r="C95" s="265"/>
      <c r="D95" s="264"/>
      <c r="E95" s="264"/>
      <c r="F95" s="266"/>
      <c r="G95" s="267"/>
    </row>
    <row r="96" spans="1:7" ht="19.5" customHeight="1">
      <c r="A96" s="263"/>
      <c r="B96" s="264"/>
      <c r="C96" s="265"/>
      <c r="D96" s="264"/>
      <c r="E96" s="264"/>
      <c r="F96" s="266"/>
      <c r="G96" s="267"/>
    </row>
    <row r="97" spans="1:7" ht="19.5" customHeight="1">
      <c r="A97" s="263"/>
      <c r="B97" s="264"/>
      <c r="C97" s="265"/>
      <c r="D97" s="264"/>
      <c r="E97" s="264"/>
      <c r="F97" s="266"/>
      <c r="G97" s="267"/>
    </row>
    <row r="98" spans="1:7" ht="19.5" customHeight="1">
      <c r="A98" s="263"/>
      <c r="B98" s="264"/>
      <c r="C98" s="265"/>
      <c r="D98" s="264"/>
      <c r="E98" s="264"/>
      <c r="F98" s="266"/>
      <c r="G98" s="267"/>
    </row>
    <row r="99" spans="1:7" ht="19.5" customHeight="1">
      <c r="A99" s="263"/>
      <c r="B99" s="264"/>
      <c r="C99" s="265"/>
      <c r="D99" s="264"/>
      <c r="E99" s="264"/>
      <c r="F99" s="266"/>
      <c r="G99" s="267"/>
    </row>
    <row r="100" spans="1:7" ht="19.5" customHeight="1">
      <c r="A100" s="263"/>
      <c r="B100" s="264"/>
      <c r="C100" s="265"/>
      <c r="D100" s="264"/>
      <c r="E100" s="264"/>
      <c r="F100" s="266"/>
      <c r="G100" s="267"/>
    </row>
    <row r="101" spans="1:7" ht="19.5" customHeight="1">
      <c r="A101" s="263"/>
      <c r="B101" s="264"/>
      <c r="C101" s="265"/>
      <c r="D101" s="264"/>
      <c r="E101" s="264"/>
      <c r="F101" s="266"/>
      <c r="G101" s="267"/>
    </row>
    <row r="102" spans="1:7" ht="19.5" customHeight="1">
      <c r="A102" s="263"/>
      <c r="B102" s="264"/>
      <c r="C102" s="265"/>
      <c r="D102" s="264"/>
      <c r="E102" s="264"/>
      <c r="F102" s="266"/>
      <c r="G102" s="267"/>
    </row>
    <row r="103" spans="1:7" ht="19.5" customHeight="1">
      <c r="A103" s="263"/>
      <c r="B103" s="264"/>
      <c r="C103" s="265"/>
      <c r="D103" s="264"/>
      <c r="E103" s="264"/>
      <c r="F103" s="266"/>
      <c r="G103" s="267"/>
    </row>
    <row r="104" spans="1:7" ht="19.5" customHeight="1">
      <c r="A104" s="263"/>
      <c r="B104" s="264"/>
      <c r="C104" s="265"/>
      <c r="D104" s="264"/>
      <c r="E104" s="264"/>
      <c r="F104" s="266"/>
      <c r="G104" s="267"/>
    </row>
    <row r="105" spans="1:7" ht="19.5" customHeight="1">
      <c r="A105" s="263"/>
      <c r="B105" s="264"/>
      <c r="C105" s="265"/>
      <c r="D105" s="264"/>
      <c r="E105" s="264"/>
      <c r="F105" s="266"/>
      <c r="G105" s="267"/>
    </row>
    <row r="106" spans="1:7" ht="19.5" customHeight="1">
      <c r="A106" s="263"/>
      <c r="B106" s="264"/>
      <c r="C106" s="265"/>
      <c r="D106" s="264"/>
      <c r="E106" s="264"/>
      <c r="F106" s="266"/>
      <c r="G106" s="267"/>
    </row>
    <row r="107" spans="1:7" ht="19.5" customHeight="1">
      <c r="A107" s="263"/>
      <c r="B107" s="264"/>
      <c r="C107" s="265"/>
      <c r="D107" s="264"/>
      <c r="E107" s="264"/>
      <c r="F107" s="266"/>
      <c r="G107" s="267"/>
    </row>
    <row r="108" spans="1:7" ht="19.5" customHeight="1">
      <c r="A108" s="263"/>
      <c r="B108" s="264"/>
      <c r="C108" s="265"/>
      <c r="D108" s="264"/>
      <c r="E108" s="264"/>
      <c r="F108" s="266"/>
      <c r="G108" s="267"/>
    </row>
    <row r="109" spans="1:7" ht="19.5" customHeight="1">
      <c r="A109" s="263"/>
      <c r="B109" s="264"/>
      <c r="C109" s="265"/>
      <c r="D109" s="264"/>
      <c r="E109" s="264"/>
      <c r="F109" s="266"/>
      <c r="G109" s="267"/>
    </row>
    <row r="110" spans="1:7" ht="19.5" customHeight="1">
      <c r="A110" s="263"/>
      <c r="B110" s="264"/>
      <c r="C110" s="265"/>
      <c r="D110" s="264"/>
      <c r="E110" s="264"/>
      <c r="F110" s="266"/>
      <c r="G110" s="267"/>
    </row>
    <row r="111" spans="1:7" ht="19.5" customHeight="1">
      <c r="A111" s="263"/>
      <c r="B111" s="264"/>
      <c r="C111" s="265"/>
      <c r="D111" s="264"/>
      <c r="E111" s="264"/>
      <c r="F111" s="266"/>
      <c r="G111" s="267"/>
    </row>
    <row r="112" spans="1:7" ht="19.5" customHeight="1">
      <c r="A112" s="263"/>
      <c r="B112" s="264"/>
      <c r="C112" s="265"/>
      <c r="D112" s="264"/>
      <c r="E112" s="264"/>
      <c r="F112" s="266"/>
      <c r="G112" s="267"/>
    </row>
    <row r="113" spans="1:7" ht="19.5" customHeight="1">
      <c r="A113" s="263"/>
      <c r="B113" s="264"/>
      <c r="C113" s="265"/>
      <c r="D113" s="264"/>
      <c r="E113" s="264"/>
      <c r="F113" s="266"/>
      <c r="G113" s="267"/>
    </row>
    <row r="114" spans="1:7" ht="19.5" customHeight="1">
      <c r="A114" s="263"/>
      <c r="B114" s="264"/>
      <c r="C114" s="265"/>
      <c r="D114" s="264"/>
      <c r="E114" s="264"/>
      <c r="F114" s="266"/>
      <c r="G114" s="267"/>
    </row>
    <row r="115" spans="1:7" ht="19.5" customHeight="1">
      <c r="A115" s="263"/>
      <c r="B115" s="264"/>
      <c r="C115" s="265"/>
      <c r="D115" s="264"/>
      <c r="E115" s="264"/>
      <c r="F115" s="266"/>
      <c r="G115" s="267"/>
    </row>
    <row r="116" spans="1:7" ht="19.5" customHeight="1">
      <c r="A116" s="263"/>
      <c r="B116" s="264"/>
      <c r="C116" s="265"/>
      <c r="D116" s="264"/>
      <c r="E116" s="264"/>
      <c r="F116" s="266"/>
      <c r="G116" s="267"/>
    </row>
    <row r="117" spans="1:7" ht="19.5" customHeight="1">
      <c r="A117" s="263"/>
      <c r="B117" s="264"/>
      <c r="C117" s="265"/>
      <c r="D117" s="264"/>
      <c r="E117" s="264"/>
      <c r="F117" s="266"/>
      <c r="G117" s="267"/>
    </row>
    <row r="118" spans="1:7" ht="19.5" customHeight="1">
      <c r="A118" s="263"/>
      <c r="B118" s="264"/>
      <c r="C118" s="265"/>
      <c r="D118" s="264"/>
      <c r="E118" s="264"/>
      <c r="F118" s="266"/>
      <c r="G118" s="267"/>
    </row>
    <row r="119" spans="1:7" ht="19.5" customHeight="1">
      <c r="A119" s="263"/>
      <c r="B119" s="264"/>
      <c r="C119" s="265"/>
      <c r="D119" s="264"/>
      <c r="E119" s="264"/>
      <c r="F119" s="266"/>
      <c r="G119" s="267"/>
    </row>
    <row r="120" spans="1:7" ht="19.5" customHeight="1">
      <c r="A120" s="263"/>
      <c r="B120" s="264"/>
      <c r="C120" s="265"/>
      <c r="D120" s="264"/>
      <c r="E120" s="264"/>
      <c r="F120" s="266"/>
      <c r="G120" s="267"/>
    </row>
    <row r="121" spans="1:7" ht="19.5" customHeight="1">
      <c r="A121" s="263"/>
      <c r="B121" s="264"/>
      <c r="C121" s="265"/>
      <c r="D121" s="264"/>
      <c r="E121" s="264"/>
      <c r="F121" s="266"/>
      <c r="G121" s="267"/>
    </row>
    <row r="122" spans="1:7" ht="19.5" customHeight="1">
      <c r="A122" s="263"/>
      <c r="B122" s="264"/>
      <c r="C122" s="265"/>
      <c r="D122" s="264"/>
      <c r="E122" s="264"/>
      <c r="F122" s="266"/>
      <c r="G122" s="267"/>
    </row>
    <row r="123" spans="1:7" ht="19.5" customHeight="1">
      <c r="A123" s="263"/>
      <c r="B123" s="264"/>
      <c r="C123" s="265"/>
      <c r="D123" s="264"/>
      <c r="E123" s="264"/>
      <c r="F123" s="266"/>
      <c r="G123" s="267"/>
    </row>
    <row r="124" spans="1:7" ht="19.5" customHeight="1">
      <c r="A124" s="263"/>
      <c r="B124" s="264"/>
      <c r="C124" s="265"/>
      <c r="D124" s="264"/>
      <c r="E124" s="264"/>
      <c r="F124" s="266"/>
      <c r="G124" s="267"/>
    </row>
    <row r="125" spans="1:7" ht="19.5" customHeight="1">
      <c r="A125" s="263"/>
      <c r="B125" s="264"/>
      <c r="C125" s="265"/>
      <c r="D125" s="264"/>
      <c r="E125" s="264"/>
      <c r="F125" s="266"/>
      <c r="G125" s="267"/>
    </row>
    <row r="126" spans="1:7" ht="19.5" customHeight="1">
      <c r="A126" s="263"/>
      <c r="B126" s="264"/>
      <c r="C126" s="265"/>
      <c r="D126" s="264"/>
      <c r="E126" s="264"/>
      <c r="F126" s="266"/>
      <c r="G126" s="267"/>
    </row>
    <row r="127" spans="1:7" ht="19.5" customHeight="1">
      <c r="A127" s="263"/>
      <c r="B127" s="264"/>
      <c r="C127" s="265"/>
      <c r="D127" s="264"/>
      <c r="E127" s="264"/>
      <c r="F127" s="266"/>
      <c r="G127" s="267"/>
    </row>
    <row r="128" spans="1:7" ht="19.5" customHeight="1">
      <c r="A128" s="263"/>
      <c r="B128" s="264"/>
      <c r="C128" s="265"/>
      <c r="D128" s="264"/>
      <c r="E128" s="264"/>
      <c r="F128" s="266"/>
      <c r="G128" s="267"/>
    </row>
    <row r="129" spans="1:7" ht="19.5" customHeight="1">
      <c r="A129" s="263"/>
      <c r="B129" s="264"/>
      <c r="C129" s="265"/>
      <c r="D129" s="264"/>
      <c r="E129" s="264"/>
      <c r="F129" s="266"/>
      <c r="G129" s="267"/>
    </row>
    <row r="130" spans="1:7" ht="19.5" customHeight="1">
      <c r="A130" s="263"/>
      <c r="B130" s="264"/>
      <c r="C130" s="265"/>
      <c r="D130" s="264"/>
      <c r="E130" s="264"/>
      <c r="F130" s="266"/>
      <c r="G130" s="267"/>
    </row>
    <row r="131" spans="1:7" ht="19.5" customHeight="1">
      <c r="A131" s="263"/>
      <c r="B131" s="264"/>
      <c r="C131" s="265"/>
      <c r="D131" s="264"/>
      <c r="E131" s="264"/>
      <c r="F131" s="266"/>
      <c r="G131" s="267"/>
    </row>
    <row r="132" spans="1:7" ht="19.5" customHeight="1">
      <c r="A132" s="263"/>
      <c r="B132" s="264"/>
      <c r="C132" s="265"/>
      <c r="D132" s="264"/>
      <c r="E132" s="264"/>
      <c r="F132" s="266"/>
      <c r="G132" s="267"/>
    </row>
    <row r="133" spans="1:7" ht="19.5" customHeight="1">
      <c r="A133" s="263"/>
      <c r="B133" s="264"/>
      <c r="C133" s="265"/>
      <c r="D133" s="264"/>
      <c r="E133" s="264"/>
      <c r="F133" s="266"/>
      <c r="G133" s="267"/>
    </row>
    <row r="134" spans="1:7" ht="19.5" customHeight="1">
      <c r="A134" s="263"/>
      <c r="B134" s="264"/>
      <c r="C134" s="265"/>
      <c r="D134" s="264"/>
      <c r="E134" s="264"/>
      <c r="F134" s="266"/>
      <c r="G134" s="267"/>
    </row>
    <row r="135" spans="1:7" ht="19.5" customHeight="1">
      <c r="A135" s="263"/>
      <c r="B135" s="264"/>
      <c r="C135" s="265"/>
      <c r="D135" s="264"/>
      <c r="E135" s="264"/>
      <c r="F135" s="266"/>
      <c r="G135" s="267"/>
    </row>
    <row r="136" spans="1:7" ht="19.5" customHeight="1">
      <c r="A136" s="263"/>
      <c r="B136" s="264"/>
      <c r="C136" s="265"/>
      <c r="D136" s="264"/>
      <c r="E136" s="264"/>
      <c r="F136" s="266"/>
      <c r="G136" s="267"/>
    </row>
    <row r="137" spans="1:7" ht="19.5" customHeight="1">
      <c r="A137" s="263"/>
      <c r="B137" s="264"/>
      <c r="C137" s="265"/>
      <c r="D137" s="264"/>
      <c r="E137" s="264"/>
      <c r="F137" s="266"/>
      <c r="G137" s="267"/>
    </row>
    <row r="138" spans="1:7" ht="19.5" customHeight="1">
      <c r="A138" s="263"/>
      <c r="B138" s="264"/>
      <c r="C138" s="265"/>
      <c r="D138" s="264"/>
      <c r="E138" s="264"/>
      <c r="F138" s="266"/>
      <c r="G138" s="267"/>
    </row>
    <row r="139" spans="1:7" ht="19.5" customHeight="1">
      <c r="A139" s="263"/>
      <c r="B139" s="264"/>
      <c r="C139" s="265"/>
      <c r="D139" s="264"/>
      <c r="E139" s="264"/>
      <c r="F139" s="266"/>
      <c r="G139" s="267"/>
    </row>
    <row r="140" spans="1:7" ht="19.5" customHeight="1">
      <c r="A140" s="263"/>
      <c r="B140" s="264"/>
      <c r="C140" s="265"/>
      <c r="D140" s="264"/>
      <c r="E140" s="264"/>
      <c r="F140" s="266"/>
      <c r="G140" s="267"/>
    </row>
    <row r="141" spans="1:7" ht="19.5" customHeight="1">
      <c r="A141" s="263"/>
      <c r="B141" s="264"/>
      <c r="C141" s="265"/>
      <c r="D141" s="264"/>
      <c r="E141" s="264"/>
      <c r="F141" s="266"/>
      <c r="G141" s="267"/>
    </row>
    <row r="142" spans="1:7" ht="19.5" customHeight="1">
      <c r="A142" s="263"/>
      <c r="B142" s="264"/>
      <c r="C142" s="265"/>
      <c r="D142" s="264"/>
      <c r="E142" s="264"/>
      <c r="F142" s="266"/>
      <c r="G142" s="267"/>
    </row>
    <row r="143" spans="1:7" ht="19.5" customHeight="1">
      <c r="A143" s="263"/>
      <c r="B143" s="264"/>
      <c r="C143" s="265"/>
      <c r="D143" s="264"/>
      <c r="E143" s="264"/>
      <c r="F143" s="266"/>
      <c r="G143" s="267"/>
    </row>
    <row r="144" spans="1:7" ht="19.5" customHeight="1">
      <c r="A144" s="263"/>
      <c r="B144" s="264"/>
      <c r="C144" s="265"/>
      <c r="D144" s="264"/>
      <c r="E144" s="264"/>
      <c r="F144" s="266"/>
      <c r="G144" s="267"/>
    </row>
    <row r="145" spans="1:7" ht="19.5" customHeight="1">
      <c r="A145" s="263"/>
      <c r="B145" s="264"/>
      <c r="C145" s="265"/>
      <c r="D145" s="264"/>
      <c r="E145" s="264"/>
      <c r="F145" s="266"/>
      <c r="G145" s="267"/>
    </row>
    <row r="146" spans="1:7" ht="19.5" customHeight="1">
      <c r="A146" s="263"/>
      <c r="B146" s="264"/>
      <c r="C146" s="265"/>
      <c r="D146" s="264"/>
      <c r="E146" s="264"/>
      <c r="F146" s="266"/>
      <c r="G146" s="267"/>
    </row>
    <row r="147" spans="1:7" ht="19.5" customHeight="1">
      <c r="A147" s="263"/>
      <c r="B147" s="264"/>
      <c r="C147" s="265"/>
      <c r="D147" s="264"/>
      <c r="E147" s="264"/>
      <c r="F147" s="266"/>
      <c r="G147" s="267"/>
    </row>
    <row r="148" spans="1:7" ht="19.5" customHeight="1">
      <c r="A148" s="263"/>
      <c r="B148" s="264"/>
      <c r="C148" s="265"/>
      <c r="D148" s="264"/>
      <c r="E148" s="264"/>
      <c r="F148" s="266"/>
      <c r="G148" s="267"/>
    </row>
    <row r="149" spans="1:7" ht="19.5" customHeight="1">
      <c r="A149" s="263"/>
      <c r="B149" s="264"/>
      <c r="C149" s="265"/>
      <c r="D149" s="264"/>
      <c r="E149" s="264"/>
      <c r="F149" s="266"/>
      <c r="G149" s="267"/>
    </row>
    <row r="150" spans="1:7" ht="19.5" customHeight="1">
      <c r="A150" s="263"/>
      <c r="B150" s="264"/>
      <c r="C150" s="265"/>
      <c r="D150" s="264"/>
      <c r="E150" s="264"/>
      <c r="F150" s="266"/>
      <c r="G150" s="267"/>
    </row>
    <row r="151" spans="1:7" ht="19.5" customHeight="1">
      <c r="A151" s="263"/>
      <c r="B151" s="264"/>
      <c r="C151" s="265"/>
      <c r="D151" s="264"/>
      <c r="E151" s="264"/>
      <c r="F151" s="266"/>
      <c r="G151" s="267"/>
    </row>
    <row r="152" spans="1:7" ht="19.5" customHeight="1">
      <c r="A152" s="263"/>
      <c r="B152" s="264"/>
      <c r="C152" s="265"/>
      <c r="D152" s="264"/>
      <c r="E152" s="264"/>
      <c r="F152" s="266"/>
      <c r="G152" s="267"/>
    </row>
    <row r="153" spans="1:7" ht="19.5" customHeight="1">
      <c r="A153" s="263"/>
      <c r="B153" s="264"/>
      <c r="C153" s="265"/>
      <c r="D153" s="264"/>
      <c r="E153" s="264"/>
      <c r="F153" s="266"/>
      <c r="G153" s="267"/>
    </row>
    <row r="154" spans="1:7" ht="19.5" customHeight="1">
      <c r="A154" s="263"/>
      <c r="B154" s="264"/>
      <c r="C154" s="265"/>
      <c r="D154" s="264"/>
      <c r="E154" s="264"/>
      <c r="F154" s="266"/>
      <c r="G154" s="267"/>
    </row>
    <row r="155" spans="1:7" ht="19.5" customHeight="1">
      <c r="A155" s="263"/>
      <c r="B155" s="264"/>
      <c r="C155" s="265"/>
      <c r="D155" s="264"/>
      <c r="E155" s="264"/>
      <c r="F155" s="266"/>
      <c r="G155" s="267"/>
    </row>
    <row r="156" spans="1:7" ht="19.5" customHeight="1">
      <c r="A156" s="263"/>
      <c r="B156" s="264"/>
      <c r="C156" s="265"/>
      <c r="D156" s="264"/>
      <c r="E156" s="264"/>
      <c r="F156" s="266"/>
      <c r="G156" s="267"/>
    </row>
    <row r="157" spans="1:7" ht="19.5" customHeight="1">
      <c r="A157" s="263"/>
      <c r="B157" s="264"/>
      <c r="C157" s="265"/>
      <c r="D157" s="264"/>
      <c r="E157" s="264"/>
      <c r="F157" s="266"/>
      <c r="G157" s="267"/>
    </row>
    <row r="158" spans="1:7" ht="19.5" customHeight="1">
      <c r="A158" s="263"/>
      <c r="B158" s="264"/>
      <c r="C158" s="265"/>
      <c r="D158" s="264"/>
      <c r="E158" s="264"/>
      <c r="F158" s="266"/>
      <c r="G158" s="267"/>
    </row>
    <row r="159" spans="1:7" ht="19.5" customHeight="1">
      <c r="A159" s="263"/>
      <c r="B159" s="264"/>
      <c r="C159" s="265"/>
      <c r="D159" s="264"/>
      <c r="E159" s="264"/>
      <c r="F159" s="266"/>
      <c r="G159" s="267"/>
    </row>
    <row r="160" spans="1:7" ht="19.5" customHeight="1">
      <c r="A160" s="263"/>
      <c r="B160" s="264"/>
      <c r="C160" s="265"/>
      <c r="D160" s="264"/>
      <c r="E160" s="264"/>
      <c r="F160" s="266"/>
      <c r="G160" s="267"/>
    </row>
    <row r="161" spans="1:7" ht="19.5" customHeight="1">
      <c r="A161" s="263"/>
      <c r="B161" s="264"/>
      <c r="C161" s="265"/>
      <c r="D161" s="264"/>
      <c r="E161" s="264"/>
      <c r="F161" s="266"/>
      <c r="G161" s="267"/>
    </row>
    <row r="162" spans="1:7" ht="19.5" customHeight="1">
      <c r="A162" s="263"/>
      <c r="B162" s="264"/>
      <c r="C162" s="265"/>
      <c r="D162" s="264"/>
      <c r="E162" s="264"/>
      <c r="F162" s="266"/>
      <c r="G162" s="267"/>
    </row>
    <row r="163" spans="1:7" ht="19.5" customHeight="1">
      <c r="A163" s="263"/>
      <c r="B163" s="264"/>
      <c r="C163" s="265"/>
      <c r="D163" s="264"/>
      <c r="E163" s="264"/>
      <c r="F163" s="266"/>
      <c r="G163" s="267"/>
    </row>
    <row r="164" spans="1:7" ht="19.5" customHeight="1">
      <c r="A164" s="263"/>
      <c r="B164" s="264"/>
      <c r="C164" s="265"/>
      <c r="D164" s="264"/>
      <c r="E164" s="264"/>
      <c r="F164" s="266"/>
      <c r="G164" s="267"/>
    </row>
    <row r="165" spans="1:7" ht="19.5" customHeight="1">
      <c r="A165" s="263"/>
      <c r="B165" s="264"/>
      <c r="C165" s="265"/>
      <c r="D165" s="264"/>
      <c r="E165" s="264"/>
      <c r="F165" s="266"/>
      <c r="G165" s="267"/>
    </row>
    <row r="166" spans="1:7" ht="19.5" customHeight="1">
      <c r="A166" s="263"/>
      <c r="B166" s="264"/>
      <c r="C166" s="265"/>
      <c r="D166" s="264"/>
      <c r="E166" s="264"/>
      <c r="F166" s="266"/>
      <c r="G166" s="267"/>
    </row>
    <row r="167" spans="1:7" ht="19.5" customHeight="1">
      <c r="A167" s="263"/>
      <c r="B167" s="264"/>
      <c r="C167" s="265"/>
      <c r="D167" s="264"/>
      <c r="E167" s="264"/>
      <c r="F167" s="266"/>
      <c r="G167" s="267"/>
    </row>
    <row r="168" spans="1:7" ht="19.5" customHeight="1">
      <c r="A168" s="263"/>
      <c r="B168" s="264"/>
      <c r="C168" s="265"/>
      <c r="D168" s="264"/>
      <c r="E168" s="264"/>
      <c r="F168" s="266"/>
      <c r="G168" s="267"/>
    </row>
    <row r="169" spans="1:7" ht="19.5" customHeight="1">
      <c r="A169" s="263"/>
      <c r="B169" s="264"/>
      <c r="C169" s="265"/>
      <c r="D169" s="264"/>
      <c r="E169" s="264"/>
      <c r="F169" s="266"/>
      <c r="G169" s="267"/>
    </row>
    <row r="170" spans="1:7" ht="19.5" customHeight="1">
      <c r="A170" s="263"/>
      <c r="B170" s="264"/>
      <c r="C170" s="265"/>
      <c r="D170" s="264"/>
      <c r="E170" s="264"/>
      <c r="F170" s="266"/>
      <c r="G170" s="267"/>
    </row>
    <row r="171" spans="1:7" ht="19.5" customHeight="1">
      <c r="A171" s="263"/>
      <c r="B171" s="264"/>
      <c r="C171" s="265"/>
      <c r="D171" s="264"/>
      <c r="E171" s="264"/>
      <c r="F171" s="266"/>
      <c r="G171" s="267"/>
    </row>
    <row r="172" spans="1:7" ht="19.5" customHeight="1">
      <c r="A172" s="263"/>
      <c r="B172" s="264"/>
      <c r="C172" s="265"/>
      <c r="D172" s="264"/>
      <c r="E172" s="264"/>
      <c r="F172" s="266"/>
      <c r="G172" s="267"/>
    </row>
    <row r="173" spans="1:7" ht="19.5" customHeight="1">
      <c r="A173" s="263"/>
      <c r="B173" s="264"/>
      <c r="C173" s="265"/>
      <c r="D173" s="264"/>
      <c r="E173" s="264"/>
      <c r="F173" s="266"/>
      <c r="G173" s="267"/>
    </row>
    <row r="174" spans="1:7" ht="19.5" customHeight="1">
      <c r="A174" s="263"/>
      <c r="B174" s="264"/>
      <c r="C174" s="265"/>
      <c r="D174" s="264"/>
      <c r="E174" s="264"/>
      <c r="F174" s="266"/>
      <c r="G174" s="267"/>
    </row>
    <row r="175" spans="1:7" ht="19.5" customHeight="1">
      <c r="A175" s="263"/>
      <c r="B175" s="264"/>
      <c r="C175" s="265"/>
      <c r="D175" s="264"/>
      <c r="E175" s="264"/>
      <c r="F175" s="266"/>
      <c r="G175" s="267"/>
    </row>
    <row r="176" spans="1:7" ht="19.5" customHeight="1">
      <c r="A176" s="263"/>
      <c r="B176" s="264"/>
      <c r="C176" s="265"/>
      <c r="D176" s="264"/>
      <c r="E176" s="264"/>
      <c r="F176" s="266"/>
      <c r="G176" s="267"/>
    </row>
    <row r="177" spans="1:7" ht="19.5" customHeight="1">
      <c r="A177" s="263"/>
      <c r="B177" s="264"/>
      <c r="C177" s="265"/>
      <c r="D177" s="264"/>
      <c r="E177" s="264"/>
      <c r="F177" s="266"/>
      <c r="G177" s="267"/>
    </row>
    <row r="178" spans="1:7" ht="19.5" customHeight="1">
      <c r="A178" s="263"/>
      <c r="B178" s="264"/>
      <c r="C178" s="265"/>
      <c r="D178" s="264"/>
      <c r="E178" s="264"/>
      <c r="F178" s="266"/>
      <c r="G178" s="267"/>
    </row>
    <row r="179" spans="1:7" ht="19.5" customHeight="1">
      <c r="A179" s="263"/>
      <c r="B179" s="264"/>
      <c r="C179" s="265"/>
      <c r="D179" s="264"/>
      <c r="E179" s="264"/>
      <c r="F179" s="266"/>
      <c r="G179" s="267"/>
    </row>
    <row r="180" spans="1:7" ht="19.5" customHeight="1">
      <c r="A180" s="263"/>
      <c r="B180" s="264"/>
      <c r="C180" s="265"/>
      <c r="D180" s="264"/>
      <c r="E180" s="264"/>
      <c r="F180" s="266"/>
      <c r="G180" s="267"/>
    </row>
    <row r="181" spans="1:7" ht="19.5" customHeight="1">
      <c r="A181" s="263"/>
      <c r="B181" s="264"/>
      <c r="C181" s="265"/>
      <c r="D181" s="264"/>
      <c r="E181" s="264"/>
      <c r="F181" s="266"/>
      <c r="G181" s="267"/>
    </row>
    <row r="182" spans="1:7" ht="19.5" customHeight="1">
      <c r="A182" s="263"/>
      <c r="B182" s="264"/>
      <c r="C182" s="265"/>
      <c r="D182" s="264"/>
      <c r="E182" s="264"/>
      <c r="F182" s="266"/>
      <c r="G182" s="267"/>
    </row>
    <row r="183" spans="1:7" ht="19.5" customHeight="1">
      <c r="A183" s="263"/>
      <c r="B183" s="264"/>
      <c r="C183" s="265"/>
      <c r="D183" s="264"/>
      <c r="E183" s="264"/>
      <c r="F183" s="266"/>
      <c r="G183" s="267"/>
    </row>
    <row r="184" spans="1:7" ht="19.5" customHeight="1">
      <c r="A184" s="263"/>
      <c r="B184" s="264"/>
      <c r="C184" s="265"/>
      <c r="D184" s="264"/>
      <c r="E184" s="264"/>
      <c r="F184" s="266"/>
      <c r="G184" s="267"/>
    </row>
    <row r="185" spans="1:7" ht="19.5" customHeight="1">
      <c r="A185" s="263"/>
      <c r="B185" s="264"/>
      <c r="C185" s="265"/>
      <c r="D185" s="264"/>
      <c r="E185" s="264"/>
      <c r="F185" s="266"/>
      <c r="G185" s="267"/>
    </row>
    <row r="186" spans="1:7" ht="19.5" customHeight="1">
      <c r="A186" s="263"/>
      <c r="B186" s="264"/>
      <c r="C186" s="265"/>
      <c r="D186" s="264"/>
      <c r="E186" s="264"/>
      <c r="F186" s="266"/>
      <c r="G186" s="267"/>
    </row>
    <row r="187" spans="1:7" ht="19.5" customHeight="1">
      <c r="A187" s="263"/>
      <c r="B187" s="264"/>
      <c r="C187" s="265"/>
      <c r="D187" s="264"/>
      <c r="E187" s="264"/>
      <c r="F187" s="266"/>
      <c r="G187" s="267"/>
    </row>
    <row r="188" spans="1:7" ht="19.5" customHeight="1">
      <c r="A188" s="263"/>
      <c r="B188" s="264"/>
      <c r="C188" s="265"/>
      <c r="D188" s="264"/>
      <c r="E188" s="264"/>
      <c r="F188" s="266"/>
      <c r="G188" s="267"/>
    </row>
    <row r="189" spans="1:7" ht="19.5" customHeight="1">
      <c r="A189" s="263"/>
      <c r="B189" s="264"/>
      <c r="C189" s="265"/>
      <c r="D189" s="264"/>
      <c r="E189" s="264"/>
      <c r="F189" s="266"/>
      <c r="G189" s="267"/>
    </row>
    <row r="190" spans="1:7" ht="19.5" customHeight="1">
      <c r="A190" s="263"/>
      <c r="B190" s="264"/>
      <c r="C190" s="265"/>
      <c r="D190" s="264"/>
      <c r="E190" s="264"/>
      <c r="F190" s="266"/>
      <c r="G190" s="267"/>
    </row>
    <row r="191" spans="1:7" ht="19.5" customHeight="1">
      <c r="A191" s="263"/>
      <c r="B191" s="264"/>
      <c r="C191" s="265"/>
      <c r="D191" s="264"/>
      <c r="E191" s="264"/>
      <c r="F191" s="266"/>
      <c r="G191" s="267"/>
    </row>
    <row r="192" spans="1:7" ht="19.5" customHeight="1">
      <c r="A192" s="263"/>
      <c r="B192" s="264"/>
      <c r="C192" s="265"/>
      <c r="D192" s="264"/>
      <c r="E192" s="264"/>
      <c r="F192" s="266"/>
      <c r="G192" s="267"/>
    </row>
    <row r="193" spans="1:7" ht="19.5" customHeight="1">
      <c r="A193" s="263"/>
      <c r="B193" s="264"/>
      <c r="C193" s="265"/>
      <c r="D193" s="264"/>
      <c r="E193" s="264"/>
      <c r="F193" s="266"/>
      <c r="G193" s="267"/>
    </row>
    <row r="194" spans="1:7" ht="19.5" customHeight="1">
      <c r="A194" s="263"/>
      <c r="B194" s="264"/>
      <c r="C194" s="265"/>
      <c r="D194" s="264"/>
      <c r="E194" s="264"/>
      <c r="F194" s="266"/>
      <c r="G194" s="267"/>
    </row>
    <row r="195" spans="1:7" ht="19.5" customHeight="1">
      <c r="A195" s="263"/>
      <c r="B195" s="264"/>
      <c r="C195" s="265"/>
      <c r="D195" s="264"/>
      <c r="E195" s="264"/>
      <c r="F195" s="266"/>
      <c r="G195" s="267"/>
    </row>
    <row r="196" spans="1:7" ht="19.5" customHeight="1">
      <c r="A196" s="263"/>
      <c r="B196" s="264"/>
      <c r="C196" s="265"/>
      <c r="D196" s="264"/>
      <c r="E196" s="264"/>
      <c r="F196" s="266"/>
      <c r="G196" s="267"/>
    </row>
    <row r="197" spans="1:7" ht="19.5" customHeight="1">
      <c r="A197" s="263"/>
      <c r="B197" s="264"/>
      <c r="C197" s="265"/>
      <c r="D197" s="264"/>
      <c r="E197" s="264"/>
      <c r="F197" s="266"/>
      <c r="G197" s="267"/>
    </row>
    <row r="198" spans="1:7" ht="19.5" customHeight="1">
      <c r="A198" s="263"/>
      <c r="B198" s="264"/>
      <c r="C198" s="265"/>
      <c r="D198" s="264"/>
      <c r="E198" s="264"/>
      <c r="F198" s="266"/>
      <c r="G198" s="267"/>
    </row>
    <row r="199" spans="1:7" ht="19.5" customHeight="1">
      <c r="A199" s="263"/>
      <c r="B199" s="264"/>
      <c r="C199" s="265"/>
      <c r="D199" s="264"/>
      <c r="E199" s="264"/>
      <c r="F199" s="266"/>
      <c r="G199" s="267"/>
    </row>
    <row r="200" spans="1:7" ht="19.5" customHeight="1">
      <c r="A200" s="263"/>
      <c r="B200" s="264"/>
      <c r="C200" s="265"/>
      <c r="D200" s="264"/>
      <c r="E200" s="264"/>
      <c r="F200" s="266"/>
      <c r="G200" s="267"/>
    </row>
    <row r="201" spans="1:7" ht="19.5" customHeight="1">
      <c r="A201" s="263"/>
      <c r="B201" s="264"/>
      <c r="C201" s="265"/>
      <c r="D201" s="264"/>
      <c r="E201" s="264"/>
      <c r="F201" s="266"/>
      <c r="G201" s="267"/>
    </row>
    <row r="202" spans="1:7" ht="19.5" customHeight="1">
      <c r="A202" s="263"/>
      <c r="B202" s="264"/>
      <c r="C202" s="265"/>
      <c r="D202" s="264"/>
      <c r="E202" s="264"/>
      <c r="F202" s="266"/>
      <c r="G202" s="267"/>
    </row>
    <row r="203" spans="1:7" ht="19.5" customHeight="1">
      <c r="A203" s="263"/>
      <c r="B203" s="264"/>
      <c r="C203" s="265"/>
      <c r="D203" s="264"/>
      <c r="E203" s="264"/>
      <c r="F203" s="266"/>
      <c r="G203" s="267"/>
    </row>
    <row r="204" spans="1:7" ht="19.5" customHeight="1">
      <c r="A204" s="263"/>
      <c r="B204" s="264"/>
      <c r="C204" s="265"/>
      <c r="D204" s="264"/>
      <c r="E204" s="264"/>
      <c r="F204" s="266"/>
      <c r="G204" s="267"/>
    </row>
    <row r="205" spans="1:7" ht="19.5" customHeight="1">
      <c r="A205" s="263"/>
      <c r="B205" s="264"/>
      <c r="C205" s="265"/>
      <c r="D205" s="264"/>
      <c r="E205" s="264"/>
      <c r="F205" s="266"/>
      <c r="G205" s="267"/>
    </row>
    <row r="206" spans="1:7" ht="19.5" customHeight="1">
      <c r="A206" s="263"/>
      <c r="B206" s="264"/>
      <c r="C206" s="265"/>
      <c r="D206" s="264"/>
      <c r="E206" s="264"/>
      <c r="F206" s="266"/>
      <c r="G206" s="267"/>
    </row>
    <row r="207" spans="1:7" ht="19.5" customHeight="1">
      <c r="A207" s="263"/>
      <c r="B207" s="264"/>
      <c r="C207" s="265"/>
      <c r="D207" s="264"/>
      <c r="E207" s="264"/>
      <c r="F207" s="266"/>
      <c r="G207" s="267"/>
    </row>
    <row r="208" spans="1:7" ht="19.5" customHeight="1">
      <c r="A208" s="263"/>
      <c r="B208" s="264"/>
      <c r="C208" s="265"/>
      <c r="D208" s="264"/>
      <c r="E208" s="264"/>
      <c r="F208" s="266"/>
      <c r="G208" s="267"/>
    </row>
    <row r="209" spans="1:7" ht="19.5" customHeight="1">
      <c r="A209" s="263"/>
      <c r="B209" s="264"/>
      <c r="C209" s="265"/>
      <c r="D209" s="264"/>
      <c r="E209" s="264"/>
      <c r="F209" s="266"/>
      <c r="G209" s="267"/>
    </row>
    <row r="210" spans="1:7" ht="19.5" customHeight="1">
      <c r="A210" s="263"/>
      <c r="B210" s="264"/>
      <c r="C210" s="265"/>
      <c r="D210" s="264"/>
      <c r="E210" s="264"/>
      <c r="F210" s="266"/>
      <c r="G210" s="267"/>
    </row>
    <row r="211" spans="1:7" ht="19.5" customHeight="1">
      <c r="A211" s="263"/>
      <c r="B211" s="264"/>
      <c r="C211" s="265"/>
      <c r="D211" s="264"/>
      <c r="E211" s="264"/>
      <c r="F211" s="266"/>
      <c r="G211" s="267"/>
    </row>
    <row r="212" spans="1:7" ht="19.5" customHeight="1">
      <c r="A212" s="263"/>
      <c r="B212" s="264"/>
      <c r="C212" s="265"/>
      <c r="D212" s="264"/>
      <c r="E212" s="264"/>
      <c r="F212" s="266"/>
      <c r="G212" s="267"/>
    </row>
    <row r="213" spans="1:7" ht="19.5" customHeight="1">
      <c r="A213" s="263"/>
      <c r="B213" s="264"/>
      <c r="C213" s="265"/>
      <c r="D213" s="264"/>
      <c r="E213" s="264"/>
      <c r="F213" s="266"/>
      <c r="G213" s="267"/>
    </row>
    <row r="214" spans="1:7" ht="19.5" customHeight="1">
      <c r="A214" s="263"/>
      <c r="B214" s="264"/>
      <c r="C214" s="265"/>
      <c r="D214" s="264"/>
      <c r="E214" s="264"/>
      <c r="F214" s="266"/>
      <c r="G214" s="267"/>
    </row>
    <row r="215" spans="1:7" ht="19.5" customHeight="1">
      <c r="A215" s="263"/>
      <c r="B215" s="264"/>
      <c r="C215" s="265"/>
      <c r="D215" s="264"/>
      <c r="E215" s="264"/>
      <c r="F215" s="266"/>
      <c r="G215" s="267"/>
    </row>
    <row r="216" spans="1:7" ht="19.5" customHeight="1">
      <c r="A216" s="263"/>
      <c r="B216" s="264"/>
      <c r="C216" s="265"/>
      <c r="D216" s="264"/>
      <c r="E216" s="264"/>
      <c r="F216" s="266"/>
      <c r="G216" s="267"/>
    </row>
    <row r="217" spans="1:7" ht="19.5" customHeight="1">
      <c r="A217" s="263"/>
      <c r="B217" s="264"/>
      <c r="C217" s="265"/>
      <c r="D217" s="264"/>
      <c r="E217" s="264"/>
      <c r="F217" s="266"/>
      <c r="G217" s="267"/>
    </row>
    <row r="218" spans="1:7" ht="19.5" customHeight="1">
      <c r="A218" s="263"/>
      <c r="B218" s="264"/>
      <c r="C218" s="265"/>
      <c r="D218" s="264"/>
      <c r="E218" s="264"/>
      <c r="F218" s="266"/>
      <c r="G218" s="267"/>
    </row>
    <row r="219" spans="1:7" ht="19.5" customHeight="1">
      <c r="A219" s="263"/>
      <c r="B219" s="264"/>
      <c r="C219" s="265"/>
      <c r="D219" s="264"/>
      <c r="E219" s="264"/>
      <c r="F219" s="266"/>
      <c r="G219" s="267"/>
    </row>
    <row r="220" spans="1:7" ht="19.5" customHeight="1">
      <c r="A220" s="263"/>
      <c r="B220" s="264"/>
      <c r="C220" s="265"/>
      <c r="D220" s="264"/>
      <c r="E220" s="264"/>
      <c r="F220" s="266"/>
      <c r="G220" s="267"/>
    </row>
    <row r="221" spans="1:7" ht="19.5" customHeight="1">
      <c r="A221" s="263"/>
      <c r="B221" s="264"/>
      <c r="C221" s="265"/>
      <c r="D221" s="264"/>
      <c r="E221" s="264"/>
      <c r="F221" s="266"/>
      <c r="G221" s="267"/>
    </row>
    <row r="222" spans="1:7" ht="19.5" customHeight="1">
      <c r="A222" s="263"/>
      <c r="B222" s="264"/>
      <c r="C222" s="265"/>
      <c r="D222" s="264"/>
      <c r="E222" s="264"/>
      <c r="F222" s="266"/>
      <c r="G222" s="267"/>
    </row>
    <row r="223" spans="1:7" ht="19.5" customHeight="1">
      <c r="A223" s="263"/>
      <c r="B223" s="264"/>
      <c r="C223" s="265"/>
      <c r="D223" s="264"/>
      <c r="E223" s="264"/>
      <c r="F223" s="266"/>
      <c r="G223" s="267"/>
    </row>
    <row r="224" spans="1:7" ht="19.5" customHeight="1">
      <c r="A224" s="263"/>
      <c r="B224" s="264"/>
      <c r="C224" s="265"/>
      <c r="D224" s="264"/>
      <c r="E224" s="264"/>
      <c r="F224" s="266"/>
      <c r="G224" s="267"/>
    </row>
    <row r="225" spans="1:7" ht="19.5" customHeight="1">
      <c r="A225" s="263"/>
      <c r="B225" s="264"/>
      <c r="C225" s="265"/>
      <c r="D225" s="264"/>
      <c r="E225" s="264"/>
      <c r="F225" s="266"/>
      <c r="G225" s="267"/>
    </row>
    <row r="226" spans="1:7" ht="19.5" customHeight="1">
      <c r="A226" s="263"/>
      <c r="B226" s="264"/>
      <c r="C226" s="265"/>
      <c r="D226" s="264"/>
      <c r="E226" s="264"/>
      <c r="F226" s="266"/>
      <c r="G226" s="267"/>
    </row>
    <row r="227" spans="1:7" ht="19.5" customHeight="1">
      <c r="A227" s="263"/>
      <c r="B227" s="264"/>
      <c r="C227" s="265"/>
      <c r="D227" s="264"/>
      <c r="E227" s="264"/>
      <c r="F227" s="266"/>
      <c r="G227" s="267"/>
    </row>
    <row r="228" spans="1:7" ht="19.5" customHeight="1">
      <c r="A228" s="263"/>
      <c r="B228" s="264"/>
      <c r="C228" s="265"/>
      <c r="D228" s="264"/>
      <c r="E228" s="264"/>
      <c r="F228" s="266"/>
      <c r="G228" s="267"/>
    </row>
    <row r="229" spans="1:7" ht="19.5" customHeight="1">
      <c r="A229" s="263"/>
      <c r="B229" s="264"/>
      <c r="C229" s="265"/>
      <c r="D229" s="264"/>
      <c r="E229" s="264"/>
      <c r="F229" s="266"/>
      <c r="G229" s="267"/>
    </row>
    <row r="230" spans="1:7" ht="19.5" customHeight="1">
      <c r="A230" s="263"/>
      <c r="B230" s="264"/>
      <c r="C230" s="265"/>
      <c r="D230" s="264"/>
      <c r="E230" s="264"/>
      <c r="F230" s="266"/>
      <c r="G230" s="267"/>
    </row>
    <row r="231" spans="1:7" ht="19.5" customHeight="1">
      <c r="A231" s="263"/>
      <c r="B231" s="264"/>
      <c r="C231" s="265"/>
      <c r="D231" s="264"/>
      <c r="E231" s="264"/>
      <c r="F231" s="266"/>
      <c r="G231" s="267"/>
    </row>
    <row r="232" spans="1:7" ht="19.5" customHeight="1">
      <c r="A232" s="263"/>
      <c r="B232" s="264"/>
      <c r="C232" s="265"/>
      <c r="D232" s="264"/>
      <c r="E232" s="264"/>
      <c r="F232" s="266"/>
      <c r="G232" s="267"/>
    </row>
    <row r="233" spans="1:7" ht="19.5" customHeight="1">
      <c r="A233" s="263"/>
      <c r="B233" s="264"/>
      <c r="C233" s="265"/>
      <c r="D233" s="264"/>
      <c r="E233" s="264"/>
      <c r="F233" s="266"/>
      <c r="G233" s="267"/>
    </row>
    <row r="234" spans="1:7" ht="19.5" customHeight="1">
      <c r="A234" s="263"/>
      <c r="B234" s="264"/>
      <c r="C234" s="265"/>
      <c r="D234" s="264"/>
      <c r="E234" s="264"/>
      <c r="F234" s="266"/>
      <c r="G234" s="267"/>
    </row>
    <row r="235" spans="1:7" ht="19.5" customHeight="1">
      <c r="A235" s="263"/>
      <c r="B235" s="264"/>
      <c r="C235" s="265"/>
      <c r="D235" s="264"/>
      <c r="E235" s="264"/>
      <c r="F235" s="266"/>
      <c r="G235" s="267"/>
    </row>
    <row r="236" spans="1:7" ht="19.5" customHeight="1">
      <c r="A236" s="263"/>
      <c r="B236" s="264"/>
      <c r="C236" s="265"/>
      <c r="D236" s="264"/>
      <c r="E236" s="264"/>
      <c r="F236" s="266"/>
      <c r="G236" s="267"/>
    </row>
    <row r="237" spans="1:7" ht="19.5" customHeight="1">
      <c r="A237" s="263"/>
      <c r="B237" s="264"/>
      <c r="C237" s="265"/>
      <c r="D237" s="264"/>
      <c r="E237" s="264"/>
      <c r="F237" s="266"/>
      <c r="G237" s="267"/>
    </row>
    <row r="238" spans="1:7" ht="19.5" customHeight="1">
      <c r="A238" s="263"/>
      <c r="B238" s="264"/>
      <c r="C238" s="265"/>
      <c r="D238" s="264"/>
      <c r="E238" s="264"/>
      <c r="F238" s="266"/>
      <c r="G238" s="267"/>
    </row>
    <row r="239" spans="1:7" ht="19.5" customHeight="1">
      <c r="A239" s="263"/>
      <c r="B239" s="264"/>
      <c r="C239" s="265"/>
      <c r="D239" s="264"/>
      <c r="E239" s="264"/>
      <c r="F239" s="266"/>
      <c r="G239" s="267"/>
    </row>
    <row r="240" spans="1:7" ht="19.5" customHeight="1">
      <c r="A240" s="263"/>
      <c r="B240" s="264"/>
      <c r="C240" s="265"/>
      <c r="D240" s="264"/>
      <c r="E240" s="264"/>
      <c r="F240" s="266"/>
      <c r="G240" s="267"/>
    </row>
    <row r="241" spans="1:7" ht="19.5" customHeight="1">
      <c r="A241" s="263"/>
      <c r="B241" s="264"/>
      <c r="C241" s="265"/>
      <c r="D241" s="264"/>
      <c r="E241" s="264"/>
      <c r="F241" s="266"/>
      <c r="G241" s="267"/>
    </row>
    <row r="242" spans="1:7" ht="19.5" customHeight="1">
      <c r="A242" s="263"/>
      <c r="B242" s="264"/>
      <c r="C242" s="265"/>
      <c r="D242" s="264"/>
      <c r="E242" s="264"/>
      <c r="F242" s="266"/>
      <c r="G242" s="267"/>
    </row>
    <row r="243" spans="1:7" ht="19.5" customHeight="1">
      <c r="A243" s="263"/>
      <c r="B243" s="264"/>
      <c r="C243" s="265"/>
      <c r="D243" s="264"/>
      <c r="E243" s="264"/>
      <c r="F243" s="266"/>
      <c r="G243" s="267"/>
    </row>
    <row r="244" spans="1:7" ht="19.5" customHeight="1">
      <c r="A244" s="263"/>
      <c r="B244" s="264"/>
      <c r="C244" s="265"/>
      <c r="D244" s="264"/>
      <c r="E244" s="264"/>
      <c r="F244" s="266"/>
      <c r="G244" s="267"/>
    </row>
    <row r="245" spans="1:7" ht="19.5" customHeight="1">
      <c r="A245" s="263"/>
      <c r="B245" s="264"/>
      <c r="C245" s="265"/>
      <c r="D245" s="264"/>
      <c r="E245" s="264"/>
      <c r="F245" s="266"/>
      <c r="G245" s="267"/>
    </row>
    <row r="246" spans="1:7" ht="19.5" customHeight="1">
      <c r="A246" s="263"/>
      <c r="B246" s="264"/>
      <c r="C246" s="265"/>
      <c r="D246" s="264"/>
      <c r="E246" s="264"/>
      <c r="F246" s="266"/>
      <c r="G246" s="267"/>
    </row>
    <row r="247" spans="1:7" ht="19.5" customHeight="1">
      <c r="A247" s="263"/>
      <c r="B247" s="264"/>
      <c r="C247" s="265"/>
      <c r="D247" s="264"/>
      <c r="E247" s="264"/>
      <c r="F247" s="266"/>
      <c r="G247" s="267"/>
    </row>
    <row r="248" spans="1:7" ht="19.5" customHeight="1">
      <c r="A248" s="263"/>
      <c r="B248" s="264"/>
      <c r="C248" s="265"/>
      <c r="D248" s="264"/>
      <c r="E248" s="264"/>
      <c r="F248" s="266"/>
      <c r="G248" s="267"/>
    </row>
    <row r="249" spans="1:7" ht="19.5" customHeight="1">
      <c r="A249" s="263"/>
      <c r="B249" s="264"/>
      <c r="C249" s="265"/>
      <c r="D249" s="264"/>
      <c r="E249" s="264"/>
      <c r="F249" s="266"/>
      <c r="G249" s="267"/>
    </row>
    <row r="250" spans="1:7" ht="19.5" customHeight="1">
      <c r="A250" s="263"/>
      <c r="B250" s="264"/>
      <c r="C250" s="265"/>
      <c r="D250" s="264"/>
      <c r="E250" s="264"/>
      <c r="F250" s="266"/>
      <c r="G250" s="267"/>
    </row>
    <row r="251" spans="1:7" ht="19.5" customHeight="1">
      <c r="A251" s="263"/>
      <c r="B251" s="264"/>
      <c r="C251" s="265"/>
      <c r="D251" s="264"/>
      <c r="E251" s="264"/>
      <c r="F251" s="266"/>
      <c r="G251" s="267"/>
    </row>
    <row r="252" spans="1:7" ht="19.5" customHeight="1">
      <c r="A252" s="263"/>
      <c r="B252" s="264"/>
      <c r="C252" s="265"/>
      <c r="D252" s="264"/>
      <c r="E252" s="264"/>
      <c r="F252" s="266"/>
      <c r="G252" s="267"/>
    </row>
    <row r="253" spans="1:7" ht="19.5" customHeight="1">
      <c r="A253" s="263"/>
      <c r="B253" s="264"/>
      <c r="C253" s="265"/>
      <c r="D253" s="264"/>
      <c r="E253" s="264"/>
      <c r="F253" s="266"/>
      <c r="G253" s="267"/>
    </row>
    <row r="254" spans="1:7" ht="19.5" customHeight="1">
      <c r="A254" s="263"/>
      <c r="B254" s="264"/>
      <c r="C254" s="265"/>
      <c r="D254" s="264"/>
      <c r="E254" s="264"/>
      <c r="F254" s="266"/>
      <c r="G254" s="267"/>
    </row>
    <row r="255" spans="1:7" ht="19.5" customHeight="1">
      <c r="A255" s="263"/>
      <c r="B255" s="264"/>
      <c r="C255" s="265"/>
      <c r="D255" s="264"/>
      <c r="E255" s="264"/>
      <c r="F255" s="266"/>
      <c r="G255" s="267"/>
    </row>
    <row r="256" spans="1:7" ht="19.5" customHeight="1">
      <c r="A256" s="263"/>
      <c r="B256" s="264"/>
      <c r="C256" s="265"/>
      <c r="D256" s="264"/>
      <c r="E256" s="264"/>
      <c r="F256" s="266"/>
      <c r="G256" s="267"/>
    </row>
    <row r="257" spans="1:7" ht="19.5" customHeight="1">
      <c r="A257" s="263"/>
      <c r="B257" s="264"/>
      <c r="C257" s="265"/>
      <c r="D257" s="264"/>
      <c r="E257" s="264"/>
      <c r="F257" s="266"/>
      <c r="G257" s="267"/>
    </row>
    <row r="258" spans="1:7" ht="19.5" customHeight="1">
      <c r="A258" s="263"/>
      <c r="B258" s="264"/>
      <c r="C258" s="265"/>
      <c r="D258" s="264"/>
      <c r="E258" s="264"/>
      <c r="F258" s="266"/>
      <c r="G258" s="267"/>
    </row>
    <row r="259" spans="1:7" ht="19.5" customHeight="1">
      <c r="A259" s="263"/>
      <c r="B259" s="264"/>
      <c r="C259" s="265"/>
      <c r="D259" s="264"/>
      <c r="E259" s="264"/>
      <c r="F259" s="266"/>
      <c r="G259" s="267"/>
    </row>
    <row r="260" spans="1:7" ht="19.5" customHeight="1">
      <c r="A260" s="263"/>
      <c r="B260" s="264"/>
      <c r="C260" s="265"/>
      <c r="D260" s="264"/>
      <c r="E260" s="264"/>
      <c r="F260" s="266"/>
      <c r="G260" s="267"/>
    </row>
    <row r="261" spans="1:7" ht="19.5" customHeight="1">
      <c r="A261" s="263"/>
      <c r="B261" s="264"/>
      <c r="C261" s="265"/>
      <c r="D261" s="264"/>
      <c r="E261" s="264"/>
      <c r="F261" s="266"/>
      <c r="G261" s="267"/>
    </row>
    <row r="262" spans="1:7" ht="19.5" customHeight="1">
      <c r="A262" s="263"/>
      <c r="B262" s="264"/>
      <c r="C262" s="265"/>
      <c r="D262" s="264"/>
      <c r="E262" s="264"/>
      <c r="F262" s="266"/>
      <c r="G262" s="267"/>
    </row>
    <row r="263" spans="1:7" ht="19.5" customHeight="1">
      <c r="A263" s="263"/>
      <c r="B263" s="264"/>
      <c r="C263" s="265"/>
      <c r="D263" s="264"/>
      <c r="E263" s="264"/>
      <c r="F263" s="266"/>
      <c r="G263" s="267"/>
    </row>
    <row r="264" spans="1:7" ht="19.5" customHeight="1">
      <c r="A264" s="263"/>
      <c r="B264" s="264"/>
      <c r="C264" s="265"/>
      <c r="D264" s="264"/>
      <c r="E264" s="264"/>
      <c r="F264" s="266"/>
      <c r="G264" s="267"/>
    </row>
    <row r="265" spans="1:7" ht="19.5" customHeight="1">
      <c r="A265" s="263"/>
      <c r="B265" s="264"/>
      <c r="C265" s="265"/>
      <c r="D265" s="264"/>
      <c r="E265" s="264"/>
      <c r="F265" s="266"/>
      <c r="G265" s="267"/>
    </row>
    <row r="266" spans="1:7" ht="19.5" customHeight="1">
      <c r="A266" s="263"/>
      <c r="B266" s="264"/>
      <c r="C266" s="265"/>
      <c r="D266" s="264"/>
      <c r="E266" s="264"/>
      <c r="F266" s="266"/>
      <c r="G266" s="267"/>
    </row>
    <row r="267" spans="1:7" ht="19.5" customHeight="1">
      <c r="A267" s="263"/>
      <c r="B267" s="264"/>
      <c r="C267" s="265"/>
      <c r="D267" s="264"/>
      <c r="E267" s="264"/>
      <c r="F267" s="266"/>
      <c r="G267" s="267"/>
    </row>
    <row r="268" spans="1:7" ht="19.5" customHeight="1">
      <c r="A268" s="263"/>
      <c r="B268" s="264"/>
      <c r="C268" s="265"/>
      <c r="D268" s="264"/>
      <c r="E268" s="264"/>
      <c r="F268" s="266"/>
      <c r="G268" s="267"/>
    </row>
    <row r="269" spans="1:7" ht="19.5" customHeight="1">
      <c r="A269" s="263"/>
      <c r="B269" s="264"/>
      <c r="C269" s="265"/>
      <c r="D269" s="264"/>
      <c r="E269" s="264"/>
      <c r="F269" s="266"/>
      <c r="G269" s="267"/>
    </row>
    <row r="270" spans="1:7" ht="19.5" customHeight="1">
      <c r="A270" s="263"/>
      <c r="B270" s="264"/>
      <c r="C270" s="265"/>
      <c r="D270" s="264"/>
      <c r="E270" s="264"/>
      <c r="F270" s="266"/>
      <c r="G270" s="267"/>
    </row>
    <row r="271" spans="1:7" ht="19.5" customHeight="1">
      <c r="A271" s="263"/>
      <c r="B271" s="264"/>
      <c r="C271" s="265"/>
      <c r="D271" s="264"/>
      <c r="E271" s="264"/>
      <c r="F271" s="266"/>
      <c r="G271" s="267"/>
    </row>
    <row r="272" spans="1:7" ht="19.5" customHeight="1">
      <c r="A272" s="263"/>
      <c r="B272" s="264"/>
      <c r="C272" s="265"/>
      <c r="D272" s="264"/>
      <c r="E272" s="264"/>
      <c r="F272" s="266"/>
      <c r="G272" s="267"/>
    </row>
    <row r="273" spans="1:7" ht="19.5" customHeight="1">
      <c r="A273" s="263"/>
      <c r="B273" s="264"/>
      <c r="C273" s="265"/>
      <c r="D273" s="264"/>
      <c r="E273" s="264"/>
      <c r="F273" s="266"/>
      <c r="G273" s="267"/>
    </row>
    <row r="274" spans="1:7" ht="19.5" customHeight="1">
      <c r="A274" s="263"/>
      <c r="B274" s="264"/>
      <c r="C274" s="265"/>
      <c r="D274" s="264"/>
      <c r="E274" s="264"/>
      <c r="F274" s="266"/>
      <c r="G274" s="267"/>
    </row>
    <row r="275" spans="1:7" ht="19.5" customHeight="1">
      <c r="A275" s="263"/>
      <c r="B275" s="264"/>
      <c r="C275" s="265"/>
      <c r="D275" s="264"/>
      <c r="E275" s="264"/>
      <c r="F275" s="266"/>
      <c r="G275" s="267"/>
    </row>
    <row r="276" spans="1:7" ht="19.5" customHeight="1">
      <c r="A276" s="263"/>
      <c r="B276" s="264"/>
      <c r="C276" s="265"/>
      <c r="D276" s="264"/>
      <c r="E276" s="264"/>
      <c r="F276" s="266"/>
      <c r="G276" s="267"/>
    </row>
    <row r="277" spans="1:7" ht="19.5" customHeight="1">
      <c r="A277" s="263"/>
      <c r="B277" s="264"/>
      <c r="C277" s="265"/>
      <c r="D277" s="264"/>
      <c r="E277" s="264"/>
      <c r="F277" s="266"/>
      <c r="G277" s="267"/>
    </row>
    <row r="278" spans="1:7" ht="19.5" customHeight="1">
      <c r="A278" s="263"/>
      <c r="B278" s="264"/>
      <c r="C278" s="265"/>
      <c r="D278" s="264"/>
      <c r="E278" s="264"/>
      <c r="F278" s="266"/>
      <c r="G278" s="267"/>
    </row>
    <row r="279" spans="1:7" ht="19.5" customHeight="1">
      <c r="A279" s="263"/>
      <c r="B279" s="264"/>
      <c r="C279" s="265"/>
      <c r="D279" s="264"/>
      <c r="E279" s="264"/>
      <c r="F279" s="266"/>
      <c r="G279" s="267"/>
    </row>
    <row r="280" spans="1:7" ht="19.5" customHeight="1">
      <c r="A280" s="263"/>
      <c r="B280" s="264"/>
      <c r="C280" s="265"/>
      <c r="D280" s="264"/>
      <c r="E280" s="264"/>
      <c r="F280" s="266"/>
      <c r="G280" s="267"/>
    </row>
    <row r="281" spans="1:7" ht="19.5" customHeight="1">
      <c r="A281" s="263"/>
      <c r="B281" s="264"/>
      <c r="C281" s="265"/>
      <c r="D281" s="264"/>
      <c r="E281" s="264"/>
      <c r="F281" s="266"/>
      <c r="G281" s="267"/>
    </row>
    <row r="282" spans="1:7" ht="19.5" customHeight="1">
      <c r="A282" s="263"/>
      <c r="B282" s="264"/>
      <c r="C282" s="265"/>
      <c r="D282" s="264"/>
      <c r="E282" s="264"/>
      <c r="F282" s="266"/>
      <c r="G282" s="267"/>
    </row>
    <row r="283" spans="1:7" ht="19.5" customHeight="1">
      <c r="A283" s="263"/>
      <c r="B283" s="264"/>
      <c r="C283" s="265"/>
      <c r="D283" s="264"/>
      <c r="E283" s="264"/>
      <c r="F283" s="266"/>
      <c r="G283" s="267"/>
    </row>
    <row r="284" spans="1:7" ht="19.5" customHeight="1">
      <c r="A284" s="263"/>
      <c r="B284" s="264"/>
      <c r="C284" s="265"/>
      <c r="D284" s="264"/>
      <c r="E284" s="264"/>
      <c r="F284" s="266"/>
      <c r="G284" s="267"/>
    </row>
    <row r="285" spans="1:7" ht="19.5" customHeight="1">
      <c r="A285" s="263"/>
      <c r="B285" s="264"/>
      <c r="C285" s="265"/>
      <c r="D285" s="264"/>
      <c r="E285" s="264"/>
      <c r="F285" s="266"/>
      <c r="G285" s="267"/>
    </row>
    <row r="286" spans="1:7" ht="19.5" customHeight="1">
      <c r="A286" s="263"/>
      <c r="B286" s="264"/>
      <c r="C286" s="265"/>
      <c r="D286" s="264"/>
      <c r="E286" s="264"/>
      <c r="F286" s="266"/>
      <c r="G286" s="267"/>
    </row>
    <row r="287" spans="1:7" ht="19.5" customHeight="1">
      <c r="A287" s="263"/>
      <c r="B287" s="264"/>
      <c r="C287" s="265"/>
      <c r="D287" s="264"/>
      <c r="E287" s="264"/>
      <c r="F287" s="266"/>
      <c r="G287" s="267"/>
    </row>
    <row r="288" spans="1:7" ht="19.5" customHeight="1">
      <c r="A288" s="263"/>
      <c r="B288" s="264"/>
      <c r="C288" s="265"/>
      <c r="D288" s="264"/>
      <c r="E288" s="264"/>
      <c r="F288" s="266"/>
      <c r="G288" s="267"/>
    </row>
    <row r="289" spans="1:7" ht="19.5" customHeight="1">
      <c r="A289" s="263"/>
      <c r="B289" s="264"/>
      <c r="C289" s="265"/>
      <c r="D289" s="264"/>
      <c r="E289" s="264"/>
      <c r="F289" s="266"/>
      <c r="G289" s="267"/>
    </row>
    <row r="290" spans="1:7" ht="19.5" customHeight="1">
      <c r="A290" s="263"/>
      <c r="B290" s="264"/>
      <c r="C290" s="265"/>
      <c r="D290" s="264"/>
      <c r="E290" s="264"/>
      <c r="F290" s="266"/>
      <c r="G290" s="267"/>
    </row>
    <row r="291" spans="1:7" ht="19.5" customHeight="1">
      <c r="A291" s="263"/>
      <c r="B291" s="264"/>
      <c r="C291" s="265"/>
      <c r="D291" s="264"/>
      <c r="E291" s="264"/>
      <c r="F291" s="266"/>
      <c r="G291" s="267"/>
    </row>
    <row r="292" spans="1:7" ht="19.5" customHeight="1">
      <c r="A292" s="263"/>
      <c r="B292" s="264"/>
      <c r="C292" s="265"/>
      <c r="D292" s="264"/>
      <c r="E292" s="264"/>
      <c r="F292" s="266"/>
      <c r="G292" s="267"/>
    </row>
    <row r="293" spans="1:7" ht="19.5" customHeight="1">
      <c r="A293" s="263"/>
      <c r="B293" s="264"/>
      <c r="C293" s="265"/>
      <c r="D293" s="264"/>
      <c r="E293" s="264"/>
      <c r="F293" s="266"/>
      <c r="G293" s="267"/>
    </row>
    <row r="294" spans="1:7" ht="19.5" customHeight="1">
      <c r="A294" s="263"/>
      <c r="B294" s="264"/>
      <c r="C294" s="265"/>
      <c r="D294" s="264"/>
      <c r="E294" s="264"/>
      <c r="F294" s="266"/>
      <c r="G294" s="267"/>
    </row>
    <row r="295" spans="1:7" ht="19.5" customHeight="1">
      <c r="A295" s="263"/>
      <c r="B295" s="264"/>
      <c r="C295" s="265"/>
      <c r="D295" s="264"/>
      <c r="E295" s="264"/>
      <c r="F295" s="266"/>
      <c r="G295" s="267"/>
    </row>
    <row r="296" spans="1:7" ht="19.5" customHeight="1">
      <c r="A296" s="263"/>
      <c r="B296" s="264"/>
      <c r="C296" s="265"/>
      <c r="D296" s="264"/>
      <c r="E296" s="264"/>
      <c r="F296" s="266"/>
      <c r="G296" s="267"/>
    </row>
    <row r="297" spans="1:7" ht="19.5" customHeight="1">
      <c r="A297" s="263"/>
      <c r="B297" s="264"/>
      <c r="C297" s="265"/>
      <c r="D297" s="264"/>
      <c r="E297" s="264"/>
      <c r="F297" s="266"/>
      <c r="G297" s="267"/>
    </row>
    <row r="298" spans="1:7" ht="19.5" customHeight="1">
      <c r="A298" s="263"/>
      <c r="B298" s="264"/>
      <c r="C298" s="265"/>
      <c r="D298" s="264"/>
      <c r="E298" s="264"/>
      <c r="F298" s="266"/>
      <c r="G298" s="267"/>
    </row>
    <row r="299" spans="1:7" ht="19.5" customHeight="1">
      <c r="A299" s="263"/>
      <c r="B299" s="264"/>
      <c r="C299" s="265"/>
      <c r="D299" s="264"/>
      <c r="E299" s="264"/>
      <c r="F299" s="266"/>
      <c r="G299" s="267"/>
    </row>
    <row r="300" spans="1:7" ht="19.5" customHeight="1">
      <c r="A300" s="263"/>
      <c r="B300" s="264"/>
      <c r="C300" s="265"/>
      <c r="D300" s="264"/>
      <c r="E300" s="264"/>
      <c r="F300" s="266"/>
      <c r="G300" s="267"/>
    </row>
    <row r="301" spans="1:7" ht="19.5" customHeight="1">
      <c r="A301" s="263"/>
      <c r="B301" s="264"/>
      <c r="C301" s="265"/>
      <c r="D301" s="264"/>
      <c r="E301" s="264"/>
      <c r="F301" s="266"/>
      <c r="G301" s="267"/>
    </row>
    <row r="302" spans="1:7" ht="19.5" customHeight="1">
      <c r="A302" s="263"/>
      <c r="B302" s="264"/>
      <c r="C302" s="265"/>
      <c r="D302" s="264"/>
      <c r="E302" s="264"/>
      <c r="F302" s="266"/>
      <c r="G302" s="267"/>
    </row>
    <row r="303" spans="1:7" ht="19.5" customHeight="1">
      <c r="A303" s="263"/>
      <c r="B303" s="264"/>
      <c r="C303" s="265"/>
      <c r="D303" s="264"/>
      <c r="E303" s="264"/>
      <c r="F303" s="266"/>
      <c r="G303" s="267"/>
    </row>
    <row r="304" spans="1:7" ht="19.5" customHeight="1">
      <c r="A304" s="263"/>
      <c r="B304" s="264"/>
      <c r="C304" s="265"/>
      <c r="D304" s="264"/>
      <c r="E304" s="264"/>
      <c r="F304" s="266"/>
      <c r="G304" s="267"/>
    </row>
    <row r="305" spans="1:7" ht="19.5" customHeight="1">
      <c r="A305" s="263"/>
      <c r="B305" s="264"/>
      <c r="C305" s="265"/>
      <c r="D305" s="264"/>
      <c r="E305" s="264"/>
      <c r="F305" s="266"/>
      <c r="G305" s="267"/>
    </row>
    <row r="306" spans="1:7" ht="19.5" customHeight="1">
      <c r="A306" s="263"/>
      <c r="B306" s="264"/>
      <c r="C306" s="265"/>
      <c r="D306" s="264"/>
      <c r="E306" s="264"/>
      <c r="F306" s="266"/>
      <c r="G306" s="267"/>
    </row>
    <row r="307" spans="1:7" ht="19.5" customHeight="1">
      <c r="A307" s="263"/>
      <c r="B307" s="264"/>
      <c r="C307" s="265"/>
      <c r="D307" s="264"/>
      <c r="E307" s="264"/>
      <c r="F307" s="266"/>
      <c r="G307" s="267"/>
    </row>
    <row r="308" spans="1:7" ht="19.5" customHeight="1">
      <c r="A308" s="263"/>
      <c r="B308" s="264"/>
      <c r="C308" s="265"/>
      <c r="D308" s="264"/>
      <c r="E308" s="264"/>
      <c r="F308" s="266"/>
      <c r="G308" s="267"/>
    </row>
    <row r="309" spans="1:7" ht="19.5" customHeight="1">
      <c r="A309" s="263"/>
      <c r="B309" s="264"/>
      <c r="C309" s="265"/>
      <c r="D309" s="264"/>
      <c r="E309" s="264"/>
      <c r="F309" s="266"/>
      <c r="G309" s="267"/>
    </row>
    <row r="310" spans="1:7" ht="19.5" customHeight="1" thickBot="1">
      <c r="A310" s="268"/>
      <c r="B310" s="269"/>
      <c r="C310" s="270"/>
      <c r="D310" s="269"/>
      <c r="E310" s="269"/>
      <c r="F310" s="271"/>
      <c r="G310" s="272"/>
    </row>
    <row r="311" spans="1:7" s="294" customFormat="1" ht="5.25" customHeight="1">
      <c r="A311" s="152"/>
      <c r="B311" s="153"/>
      <c r="C311" s="152"/>
      <c r="D311" s="152"/>
      <c r="E311" s="152"/>
      <c r="F311" s="152"/>
      <c r="G311" s="152"/>
    </row>
    <row r="312" spans="1:7" s="294" customFormat="1" hidden="1">
      <c r="A312" s="152"/>
      <c r="B312" s="153"/>
      <c r="C312" s="152"/>
      <c r="D312" s="152"/>
      <c r="E312" s="152"/>
      <c r="F312" s="152"/>
      <c r="G312" s="152"/>
    </row>
  </sheetData>
  <sheetProtection algorithmName="SHA-512" hashValue="x3pIGrPcVBzPWDwXWvUrd65C+5ozG1l8X8UwKOC2A5d3A6SrUMPeGY2E6KUk+wfLNDqDXGPhzr2Z8PcCQ77SOg==" saltValue="QxRiJHV7tQY/2PEThrJryA==" spinCount="100000" sheet="1" objects="1" scenarios="1"/>
  <mergeCells count="6">
    <mergeCell ref="B8:D8"/>
    <mergeCell ref="A2:G2"/>
    <mergeCell ref="B4:D4"/>
    <mergeCell ref="B5:D5"/>
    <mergeCell ref="B6:D6"/>
    <mergeCell ref="B7:D7"/>
  </mergeCells>
  <phoneticPr fontId="3"/>
  <dataValidations count="1">
    <dataValidation type="list" allowBlank="1" showInputMessage="1" showErrorMessage="1" sqref="C11:C310" xr:uid="{ADAC3646-2E76-4AC5-8246-BC0ADC12C647}">
      <formula1>"北区,上京区,左京区,中京区,東山区,山科区,下京区,南区,右京区,西京区,伏見区"</formula1>
    </dataValidation>
  </dataValidations>
  <pageMargins left="0.51181102362204722" right="0.51181102362204722" top="0.74803149606299213" bottom="0.74803149606299213"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3AE1-E10F-4589-8717-1D173BDF2F6E}">
  <sheetPr codeName="Sheet3">
    <tabColor rgb="FFFFFF00"/>
    <pageSetUpPr fitToPage="1"/>
  </sheetPr>
  <dimension ref="A1:WWB172"/>
  <sheetViews>
    <sheetView view="pageBreakPreview" zoomScaleNormal="100" zoomScaleSheetLayoutView="100" workbookViewId="0">
      <selection activeCell="J6" sqref="J6:S6"/>
    </sheetView>
  </sheetViews>
  <sheetFormatPr defaultColWidth="0" defaultRowHeight="13.5" zeroHeight="1"/>
  <cols>
    <col min="1" max="1" width="5" style="274" customWidth="1"/>
    <col min="2" max="2" width="2.5" style="274" customWidth="1"/>
    <col min="3" max="3" width="2.875" style="274" customWidth="1"/>
    <col min="4" max="19" width="5" style="274" customWidth="1"/>
    <col min="20" max="20" width="5" style="275" customWidth="1"/>
    <col min="21" max="27" width="5" style="274" hidden="1"/>
    <col min="28" max="28" width="6.5" style="274" hidden="1"/>
    <col min="29" max="31" width="9.375" style="274" hidden="1"/>
    <col min="32" max="267" width="9" style="274" hidden="1"/>
    <col min="268" max="268" width="9.625" style="274" hidden="1"/>
    <col min="269" max="269" width="6.875" style="274" hidden="1"/>
    <col min="270" max="270" width="16.125" style="274" hidden="1"/>
    <col min="271" max="271" width="10.5" style="274" hidden="1"/>
    <col min="272" max="272" width="9.5" style="274" hidden="1"/>
    <col min="273" max="275" width="9.125" style="274" hidden="1"/>
    <col min="276" max="276" width="9.875" style="274" hidden="1"/>
    <col min="277" max="523" width="9" style="274" hidden="1"/>
    <col min="524" max="524" width="9.625" style="274" hidden="1"/>
    <col min="525" max="525" width="6.875" style="274" hidden="1"/>
    <col min="526" max="526" width="16.125" style="274" hidden="1"/>
    <col min="527" max="527" width="10.5" style="274" hidden="1"/>
    <col min="528" max="528" width="9.5" style="274" hidden="1"/>
    <col min="529" max="531" width="9.125" style="274" hidden="1"/>
    <col min="532" max="532" width="9.875" style="274" hidden="1"/>
    <col min="533" max="779" width="9" style="274" hidden="1"/>
    <col min="780" max="780" width="9.625" style="274" hidden="1"/>
    <col min="781" max="781" width="6.875" style="274" hidden="1"/>
    <col min="782" max="782" width="16.125" style="274" hidden="1"/>
    <col min="783" max="783" width="10.5" style="274" hidden="1"/>
    <col min="784" max="784" width="9.5" style="274" hidden="1"/>
    <col min="785" max="787" width="9.125" style="274" hidden="1"/>
    <col min="788" max="788" width="9.875" style="274" hidden="1"/>
    <col min="789" max="1035" width="9" style="274" hidden="1"/>
    <col min="1036" max="1036" width="9.625" style="274" hidden="1"/>
    <col min="1037" max="1037" width="6.875" style="274" hidden="1"/>
    <col min="1038" max="1038" width="16.125" style="274" hidden="1"/>
    <col min="1039" max="1039" width="10.5" style="274" hidden="1"/>
    <col min="1040" max="1040" width="9.5" style="274" hidden="1"/>
    <col min="1041" max="1043" width="9.125" style="274" hidden="1"/>
    <col min="1044" max="1044" width="9.875" style="274" hidden="1"/>
    <col min="1045" max="1291" width="9" style="274" hidden="1"/>
    <col min="1292" max="1292" width="9.625" style="274" hidden="1"/>
    <col min="1293" max="1293" width="6.875" style="274" hidden="1"/>
    <col min="1294" max="1294" width="16.125" style="274" hidden="1"/>
    <col min="1295" max="1295" width="10.5" style="274" hidden="1"/>
    <col min="1296" max="1296" width="9.5" style="274" hidden="1"/>
    <col min="1297" max="1299" width="9.125" style="274" hidden="1"/>
    <col min="1300" max="1300" width="9.875" style="274" hidden="1"/>
    <col min="1301" max="1547" width="9" style="274" hidden="1"/>
    <col min="1548" max="1548" width="9.625" style="274" hidden="1"/>
    <col min="1549" max="1549" width="6.875" style="274" hidden="1"/>
    <col min="1550" max="1550" width="16.125" style="274" hidden="1"/>
    <col min="1551" max="1551" width="10.5" style="274" hidden="1"/>
    <col min="1552" max="1552" width="9.5" style="274" hidden="1"/>
    <col min="1553" max="1555" width="9.125" style="274" hidden="1"/>
    <col min="1556" max="1556" width="9.875" style="274" hidden="1"/>
    <col min="1557" max="1803" width="9" style="274" hidden="1"/>
    <col min="1804" max="1804" width="9.625" style="274" hidden="1"/>
    <col min="1805" max="1805" width="6.875" style="274" hidden="1"/>
    <col min="1806" max="1806" width="16.125" style="274" hidden="1"/>
    <col min="1807" max="1807" width="10.5" style="274" hidden="1"/>
    <col min="1808" max="1808" width="9.5" style="274" hidden="1"/>
    <col min="1809" max="1811" width="9.125" style="274" hidden="1"/>
    <col min="1812" max="1812" width="9.875" style="274" hidden="1"/>
    <col min="1813" max="2059" width="9" style="274" hidden="1"/>
    <col min="2060" max="2060" width="9.625" style="274" hidden="1"/>
    <col min="2061" max="2061" width="6.875" style="274" hidden="1"/>
    <col min="2062" max="2062" width="16.125" style="274" hidden="1"/>
    <col min="2063" max="2063" width="10.5" style="274" hidden="1"/>
    <col min="2064" max="2064" width="9.5" style="274" hidden="1"/>
    <col min="2065" max="2067" width="9.125" style="274" hidden="1"/>
    <col min="2068" max="2068" width="9.875" style="274" hidden="1"/>
    <col min="2069" max="2315" width="9" style="274" hidden="1"/>
    <col min="2316" max="2316" width="9.625" style="274" hidden="1"/>
    <col min="2317" max="2317" width="6.875" style="274" hidden="1"/>
    <col min="2318" max="2318" width="16.125" style="274" hidden="1"/>
    <col min="2319" max="2319" width="10.5" style="274" hidden="1"/>
    <col min="2320" max="2320" width="9.5" style="274" hidden="1"/>
    <col min="2321" max="2323" width="9.125" style="274" hidden="1"/>
    <col min="2324" max="2324" width="9.875" style="274" hidden="1"/>
    <col min="2325" max="2571" width="9" style="274" hidden="1"/>
    <col min="2572" max="2572" width="9.625" style="274" hidden="1"/>
    <col min="2573" max="2573" width="6.875" style="274" hidden="1"/>
    <col min="2574" max="2574" width="16.125" style="274" hidden="1"/>
    <col min="2575" max="2575" width="10.5" style="274" hidden="1"/>
    <col min="2576" max="2576" width="9.5" style="274" hidden="1"/>
    <col min="2577" max="2579" width="9.125" style="274" hidden="1"/>
    <col min="2580" max="2580" width="9.875" style="274" hidden="1"/>
    <col min="2581" max="2827" width="9" style="274" hidden="1"/>
    <col min="2828" max="2828" width="9.625" style="274" hidden="1"/>
    <col min="2829" max="2829" width="6.875" style="274" hidden="1"/>
    <col min="2830" max="2830" width="16.125" style="274" hidden="1"/>
    <col min="2831" max="2831" width="10.5" style="274" hidden="1"/>
    <col min="2832" max="2832" width="9.5" style="274" hidden="1"/>
    <col min="2833" max="2835" width="9.125" style="274" hidden="1"/>
    <col min="2836" max="2836" width="9.875" style="274" hidden="1"/>
    <col min="2837" max="3083" width="9" style="274" hidden="1"/>
    <col min="3084" max="3084" width="9.625" style="274" hidden="1"/>
    <col min="3085" max="3085" width="6.875" style="274" hidden="1"/>
    <col min="3086" max="3086" width="16.125" style="274" hidden="1"/>
    <col min="3087" max="3087" width="10.5" style="274" hidden="1"/>
    <col min="3088" max="3088" width="9.5" style="274" hidden="1"/>
    <col min="3089" max="3091" width="9.125" style="274" hidden="1"/>
    <col min="3092" max="3092" width="9.875" style="274" hidden="1"/>
    <col min="3093" max="3339" width="9" style="274" hidden="1"/>
    <col min="3340" max="3340" width="9.625" style="274" hidden="1"/>
    <col min="3341" max="3341" width="6.875" style="274" hidden="1"/>
    <col min="3342" max="3342" width="16.125" style="274" hidden="1"/>
    <col min="3343" max="3343" width="10.5" style="274" hidden="1"/>
    <col min="3344" max="3344" width="9.5" style="274" hidden="1"/>
    <col min="3345" max="3347" width="9.125" style="274" hidden="1"/>
    <col min="3348" max="3348" width="9.875" style="274" hidden="1"/>
    <col min="3349" max="3595" width="9" style="274" hidden="1"/>
    <col min="3596" max="3596" width="9.625" style="274" hidden="1"/>
    <col min="3597" max="3597" width="6.875" style="274" hidden="1"/>
    <col min="3598" max="3598" width="16.125" style="274" hidden="1"/>
    <col min="3599" max="3599" width="10.5" style="274" hidden="1"/>
    <col min="3600" max="3600" width="9.5" style="274" hidden="1"/>
    <col min="3601" max="3603" width="9.125" style="274" hidden="1"/>
    <col min="3604" max="3604" width="9.875" style="274" hidden="1"/>
    <col min="3605" max="3851" width="9" style="274" hidden="1"/>
    <col min="3852" max="3852" width="9.625" style="274" hidden="1"/>
    <col min="3853" max="3853" width="6.875" style="274" hidden="1"/>
    <col min="3854" max="3854" width="16.125" style="274" hidden="1"/>
    <col min="3855" max="3855" width="10.5" style="274" hidden="1"/>
    <col min="3856" max="3856" width="9.5" style="274" hidden="1"/>
    <col min="3857" max="3859" width="9.125" style="274" hidden="1"/>
    <col min="3860" max="3860" width="9.875" style="274" hidden="1"/>
    <col min="3861" max="4107" width="9" style="274" hidden="1"/>
    <col min="4108" max="4108" width="9.625" style="274" hidden="1"/>
    <col min="4109" max="4109" width="6.875" style="274" hidden="1"/>
    <col min="4110" max="4110" width="16.125" style="274" hidden="1"/>
    <col min="4111" max="4111" width="10.5" style="274" hidden="1"/>
    <col min="4112" max="4112" width="9.5" style="274" hidden="1"/>
    <col min="4113" max="4115" width="9.125" style="274" hidden="1"/>
    <col min="4116" max="4116" width="9.875" style="274" hidden="1"/>
    <col min="4117" max="4363" width="9" style="274" hidden="1"/>
    <col min="4364" max="4364" width="9.625" style="274" hidden="1"/>
    <col min="4365" max="4365" width="6.875" style="274" hidden="1"/>
    <col min="4366" max="4366" width="16.125" style="274" hidden="1"/>
    <col min="4367" max="4367" width="10.5" style="274" hidden="1"/>
    <col min="4368" max="4368" width="9.5" style="274" hidden="1"/>
    <col min="4369" max="4371" width="9.125" style="274" hidden="1"/>
    <col min="4372" max="4372" width="9.875" style="274" hidden="1"/>
    <col min="4373" max="4619" width="9" style="274" hidden="1"/>
    <col min="4620" max="4620" width="9.625" style="274" hidden="1"/>
    <col min="4621" max="4621" width="6.875" style="274" hidden="1"/>
    <col min="4622" max="4622" width="16.125" style="274" hidden="1"/>
    <col min="4623" max="4623" width="10.5" style="274" hidden="1"/>
    <col min="4624" max="4624" width="9.5" style="274" hidden="1"/>
    <col min="4625" max="4627" width="9.125" style="274" hidden="1"/>
    <col min="4628" max="4628" width="9.875" style="274" hidden="1"/>
    <col min="4629" max="4875" width="9" style="274" hidden="1"/>
    <col min="4876" max="4876" width="9.625" style="274" hidden="1"/>
    <col min="4877" max="4877" width="6.875" style="274" hidden="1"/>
    <col min="4878" max="4878" width="16.125" style="274" hidden="1"/>
    <col min="4879" max="4879" width="10.5" style="274" hidden="1"/>
    <col min="4880" max="4880" width="9.5" style="274" hidden="1"/>
    <col min="4881" max="4883" width="9.125" style="274" hidden="1"/>
    <col min="4884" max="4884" width="9.875" style="274" hidden="1"/>
    <col min="4885" max="5131" width="9" style="274" hidden="1"/>
    <col min="5132" max="5132" width="9.625" style="274" hidden="1"/>
    <col min="5133" max="5133" width="6.875" style="274" hidden="1"/>
    <col min="5134" max="5134" width="16.125" style="274" hidden="1"/>
    <col min="5135" max="5135" width="10.5" style="274" hidden="1"/>
    <col min="5136" max="5136" width="9.5" style="274" hidden="1"/>
    <col min="5137" max="5139" width="9.125" style="274" hidden="1"/>
    <col min="5140" max="5140" width="9.875" style="274" hidden="1"/>
    <col min="5141" max="5387" width="9" style="274" hidden="1"/>
    <col min="5388" max="5388" width="9.625" style="274" hidden="1"/>
    <col min="5389" max="5389" width="6.875" style="274" hidden="1"/>
    <col min="5390" max="5390" width="16.125" style="274" hidden="1"/>
    <col min="5391" max="5391" width="10.5" style="274" hidden="1"/>
    <col min="5392" max="5392" width="9.5" style="274" hidden="1"/>
    <col min="5393" max="5395" width="9.125" style="274" hidden="1"/>
    <col min="5396" max="5396" width="9.875" style="274" hidden="1"/>
    <col min="5397" max="5643" width="9" style="274" hidden="1"/>
    <col min="5644" max="5644" width="9.625" style="274" hidden="1"/>
    <col min="5645" max="5645" width="6.875" style="274" hidden="1"/>
    <col min="5646" max="5646" width="16.125" style="274" hidden="1"/>
    <col min="5647" max="5647" width="10.5" style="274" hidden="1"/>
    <col min="5648" max="5648" width="9.5" style="274" hidden="1"/>
    <col min="5649" max="5651" width="9.125" style="274" hidden="1"/>
    <col min="5652" max="5652" width="9.875" style="274" hidden="1"/>
    <col min="5653" max="5899" width="9" style="274" hidden="1"/>
    <col min="5900" max="5900" width="9.625" style="274" hidden="1"/>
    <col min="5901" max="5901" width="6.875" style="274" hidden="1"/>
    <col min="5902" max="5902" width="16.125" style="274" hidden="1"/>
    <col min="5903" max="5903" width="10.5" style="274" hidden="1"/>
    <col min="5904" max="5904" width="9.5" style="274" hidden="1"/>
    <col min="5905" max="5907" width="9.125" style="274" hidden="1"/>
    <col min="5908" max="5908" width="9.875" style="274" hidden="1"/>
    <col min="5909" max="6155" width="9" style="274" hidden="1"/>
    <col min="6156" max="6156" width="9.625" style="274" hidden="1"/>
    <col min="6157" max="6157" width="6.875" style="274" hidden="1"/>
    <col min="6158" max="6158" width="16.125" style="274" hidden="1"/>
    <col min="6159" max="6159" width="10.5" style="274" hidden="1"/>
    <col min="6160" max="6160" width="9.5" style="274" hidden="1"/>
    <col min="6161" max="6163" width="9.125" style="274" hidden="1"/>
    <col min="6164" max="6164" width="9.875" style="274" hidden="1"/>
    <col min="6165" max="6411" width="9" style="274" hidden="1"/>
    <col min="6412" max="6412" width="9.625" style="274" hidden="1"/>
    <col min="6413" max="6413" width="6.875" style="274" hidden="1"/>
    <col min="6414" max="6414" width="16.125" style="274" hidden="1"/>
    <col min="6415" max="6415" width="10.5" style="274" hidden="1"/>
    <col min="6416" max="6416" width="9.5" style="274" hidden="1"/>
    <col min="6417" max="6419" width="9.125" style="274" hidden="1"/>
    <col min="6420" max="6420" width="9.875" style="274" hidden="1"/>
    <col min="6421" max="6667" width="9" style="274" hidden="1"/>
    <col min="6668" max="6668" width="9.625" style="274" hidden="1"/>
    <col min="6669" max="6669" width="6.875" style="274" hidden="1"/>
    <col min="6670" max="6670" width="16.125" style="274" hidden="1"/>
    <col min="6671" max="6671" width="10.5" style="274" hidden="1"/>
    <col min="6672" max="6672" width="9.5" style="274" hidden="1"/>
    <col min="6673" max="6675" width="9.125" style="274" hidden="1"/>
    <col min="6676" max="6676" width="9.875" style="274" hidden="1"/>
    <col min="6677" max="6923" width="9" style="274" hidden="1"/>
    <col min="6924" max="6924" width="9.625" style="274" hidden="1"/>
    <col min="6925" max="6925" width="6.875" style="274" hidden="1"/>
    <col min="6926" max="6926" width="16.125" style="274" hidden="1"/>
    <col min="6927" max="6927" width="10.5" style="274" hidden="1"/>
    <col min="6928" max="6928" width="9.5" style="274" hidden="1"/>
    <col min="6929" max="6931" width="9.125" style="274" hidden="1"/>
    <col min="6932" max="6932" width="9.875" style="274" hidden="1"/>
    <col min="6933" max="7179" width="9" style="274" hidden="1"/>
    <col min="7180" max="7180" width="9.625" style="274" hidden="1"/>
    <col min="7181" max="7181" width="6.875" style="274" hidden="1"/>
    <col min="7182" max="7182" width="16.125" style="274" hidden="1"/>
    <col min="7183" max="7183" width="10.5" style="274" hidden="1"/>
    <col min="7184" max="7184" width="9.5" style="274" hidden="1"/>
    <col min="7185" max="7187" width="9.125" style="274" hidden="1"/>
    <col min="7188" max="7188" width="9.875" style="274" hidden="1"/>
    <col min="7189" max="7435" width="9" style="274" hidden="1"/>
    <col min="7436" max="7436" width="9.625" style="274" hidden="1"/>
    <col min="7437" max="7437" width="6.875" style="274" hidden="1"/>
    <col min="7438" max="7438" width="16.125" style="274" hidden="1"/>
    <col min="7439" max="7439" width="10.5" style="274" hidden="1"/>
    <col min="7440" max="7440" width="9.5" style="274" hidden="1"/>
    <col min="7441" max="7443" width="9.125" style="274" hidden="1"/>
    <col min="7444" max="7444" width="9.875" style="274" hidden="1"/>
    <col min="7445" max="7691" width="9" style="274" hidden="1"/>
    <col min="7692" max="7692" width="9.625" style="274" hidden="1"/>
    <col min="7693" max="7693" width="6.875" style="274" hidden="1"/>
    <col min="7694" max="7694" width="16.125" style="274" hidden="1"/>
    <col min="7695" max="7695" width="10.5" style="274" hidden="1"/>
    <col min="7696" max="7696" width="9.5" style="274" hidden="1"/>
    <col min="7697" max="7699" width="9.125" style="274" hidden="1"/>
    <col min="7700" max="7700" width="9.875" style="274" hidden="1"/>
    <col min="7701" max="7947" width="9" style="274" hidden="1"/>
    <col min="7948" max="7948" width="9.625" style="274" hidden="1"/>
    <col min="7949" max="7949" width="6.875" style="274" hidden="1"/>
    <col min="7950" max="7950" width="16.125" style="274" hidden="1"/>
    <col min="7951" max="7951" width="10.5" style="274" hidden="1"/>
    <col min="7952" max="7952" width="9.5" style="274" hidden="1"/>
    <col min="7953" max="7955" width="9.125" style="274" hidden="1"/>
    <col min="7956" max="7956" width="9.875" style="274" hidden="1"/>
    <col min="7957" max="8203" width="9" style="274" hidden="1"/>
    <col min="8204" max="8204" width="9.625" style="274" hidden="1"/>
    <col min="8205" max="8205" width="6.875" style="274" hidden="1"/>
    <col min="8206" max="8206" width="16.125" style="274" hidden="1"/>
    <col min="8207" max="8207" width="10.5" style="274" hidden="1"/>
    <col min="8208" max="8208" width="9.5" style="274" hidden="1"/>
    <col min="8209" max="8211" width="9.125" style="274" hidden="1"/>
    <col min="8212" max="8212" width="9.875" style="274" hidden="1"/>
    <col min="8213" max="8459" width="9" style="274" hidden="1"/>
    <col min="8460" max="8460" width="9.625" style="274" hidden="1"/>
    <col min="8461" max="8461" width="6.875" style="274" hidden="1"/>
    <col min="8462" max="8462" width="16.125" style="274" hidden="1"/>
    <col min="8463" max="8463" width="10.5" style="274" hidden="1"/>
    <col min="8464" max="8464" width="9.5" style="274" hidden="1"/>
    <col min="8465" max="8467" width="9.125" style="274" hidden="1"/>
    <col min="8468" max="8468" width="9.875" style="274" hidden="1"/>
    <col min="8469" max="8715" width="9" style="274" hidden="1"/>
    <col min="8716" max="8716" width="9.625" style="274" hidden="1"/>
    <col min="8717" max="8717" width="6.875" style="274" hidden="1"/>
    <col min="8718" max="8718" width="16.125" style="274" hidden="1"/>
    <col min="8719" max="8719" width="10.5" style="274" hidden="1"/>
    <col min="8720" max="8720" width="9.5" style="274" hidden="1"/>
    <col min="8721" max="8723" width="9.125" style="274" hidden="1"/>
    <col min="8724" max="8724" width="9.875" style="274" hidden="1"/>
    <col min="8725" max="8971" width="9" style="274" hidden="1"/>
    <col min="8972" max="8972" width="9.625" style="274" hidden="1"/>
    <col min="8973" max="8973" width="6.875" style="274" hidden="1"/>
    <col min="8974" max="8974" width="16.125" style="274" hidden="1"/>
    <col min="8975" max="8975" width="10.5" style="274" hidden="1"/>
    <col min="8976" max="8976" width="9.5" style="274" hidden="1"/>
    <col min="8977" max="8979" width="9.125" style="274" hidden="1"/>
    <col min="8980" max="8980" width="9.875" style="274" hidden="1"/>
    <col min="8981" max="9227" width="9" style="274" hidden="1"/>
    <col min="9228" max="9228" width="9.625" style="274" hidden="1"/>
    <col min="9229" max="9229" width="6.875" style="274" hidden="1"/>
    <col min="9230" max="9230" width="16.125" style="274" hidden="1"/>
    <col min="9231" max="9231" width="10.5" style="274" hidden="1"/>
    <col min="9232" max="9232" width="9.5" style="274" hidden="1"/>
    <col min="9233" max="9235" width="9.125" style="274" hidden="1"/>
    <col min="9236" max="9236" width="9.875" style="274" hidden="1"/>
    <col min="9237" max="9483" width="9" style="274" hidden="1"/>
    <col min="9484" max="9484" width="9.625" style="274" hidden="1"/>
    <col min="9485" max="9485" width="6.875" style="274" hidden="1"/>
    <col min="9486" max="9486" width="16.125" style="274" hidden="1"/>
    <col min="9487" max="9487" width="10.5" style="274" hidden="1"/>
    <col min="9488" max="9488" width="9.5" style="274" hidden="1"/>
    <col min="9489" max="9491" width="9.125" style="274" hidden="1"/>
    <col min="9492" max="9492" width="9.875" style="274" hidden="1"/>
    <col min="9493" max="9739" width="9" style="274" hidden="1"/>
    <col min="9740" max="9740" width="9.625" style="274" hidden="1"/>
    <col min="9741" max="9741" width="6.875" style="274" hidden="1"/>
    <col min="9742" max="9742" width="16.125" style="274" hidden="1"/>
    <col min="9743" max="9743" width="10.5" style="274" hidden="1"/>
    <col min="9744" max="9744" width="9.5" style="274" hidden="1"/>
    <col min="9745" max="9747" width="9.125" style="274" hidden="1"/>
    <col min="9748" max="9748" width="9.875" style="274" hidden="1"/>
    <col min="9749" max="9995" width="9" style="274" hidden="1"/>
    <col min="9996" max="9996" width="9.625" style="274" hidden="1"/>
    <col min="9997" max="9997" width="6.875" style="274" hidden="1"/>
    <col min="9998" max="9998" width="16.125" style="274" hidden="1"/>
    <col min="9999" max="9999" width="10.5" style="274" hidden="1"/>
    <col min="10000" max="10000" width="9.5" style="274" hidden="1"/>
    <col min="10001" max="10003" width="9.125" style="274" hidden="1"/>
    <col min="10004" max="10004" width="9.875" style="274" hidden="1"/>
    <col min="10005" max="10251" width="9" style="274" hidden="1"/>
    <col min="10252" max="10252" width="9.625" style="274" hidden="1"/>
    <col min="10253" max="10253" width="6.875" style="274" hidden="1"/>
    <col min="10254" max="10254" width="16.125" style="274" hidden="1"/>
    <col min="10255" max="10255" width="10.5" style="274" hidden="1"/>
    <col min="10256" max="10256" width="9.5" style="274" hidden="1"/>
    <col min="10257" max="10259" width="9.125" style="274" hidden="1"/>
    <col min="10260" max="10260" width="9.875" style="274" hidden="1"/>
    <col min="10261" max="10507" width="9" style="274" hidden="1"/>
    <col min="10508" max="10508" width="9.625" style="274" hidden="1"/>
    <col min="10509" max="10509" width="6.875" style="274" hidden="1"/>
    <col min="10510" max="10510" width="16.125" style="274" hidden="1"/>
    <col min="10511" max="10511" width="10.5" style="274" hidden="1"/>
    <col min="10512" max="10512" width="9.5" style="274" hidden="1"/>
    <col min="10513" max="10515" width="9.125" style="274" hidden="1"/>
    <col min="10516" max="10516" width="9.875" style="274" hidden="1"/>
    <col min="10517" max="10763" width="9" style="274" hidden="1"/>
    <col min="10764" max="10764" width="9.625" style="274" hidden="1"/>
    <col min="10765" max="10765" width="6.875" style="274" hidden="1"/>
    <col min="10766" max="10766" width="16.125" style="274" hidden="1"/>
    <col min="10767" max="10767" width="10.5" style="274" hidden="1"/>
    <col min="10768" max="10768" width="9.5" style="274" hidden="1"/>
    <col min="10769" max="10771" width="9.125" style="274" hidden="1"/>
    <col min="10772" max="10772" width="9.875" style="274" hidden="1"/>
    <col min="10773" max="11019" width="9" style="274" hidden="1"/>
    <col min="11020" max="11020" width="9.625" style="274" hidden="1"/>
    <col min="11021" max="11021" width="6.875" style="274" hidden="1"/>
    <col min="11022" max="11022" width="16.125" style="274" hidden="1"/>
    <col min="11023" max="11023" width="10.5" style="274" hidden="1"/>
    <col min="11024" max="11024" width="9.5" style="274" hidden="1"/>
    <col min="11025" max="11027" width="9.125" style="274" hidden="1"/>
    <col min="11028" max="11028" width="9.875" style="274" hidden="1"/>
    <col min="11029" max="11275" width="9" style="274" hidden="1"/>
    <col min="11276" max="11276" width="9.625" style="274" hidden="1"/>
    <col min="11277" max="11277" width="6.875" style="274" hidden="1"/>
    <col min="11278" max="11278" width="16.125" style="274" hidden="1"/>
    <col min="11279" max="11279" width="10.5" style="274" hidden="1"/>
    <col min="11280" max="11280" width="9.5" style="274" hidden="1"/>
    <col min="11281" max="11283" width="9.125" style="274" hidden="1"/>
    <col min="11284" max="11284" width="9.875" style="274" hidden="1"/>
    <col min="11285" max="11531" width="9" style="274" hidden="1"/>
    <col min="11532" max="11532" width="9.625" style="274" hidden="1"/>
    <col min="11533" max="11533" width="6.875" style="274" hidden="1"/>
    <col min="11534" max="11534" width="16.125" style="274" hidden="1"/>
    <col min="11535" max="11535" width="10.5" style="274" hidden="1"/>
    <col min="11536" max="11536" width="9.5" style="274" hidden="1"/>
    <col min="11537" max="11539" width="9.125" style="274" hidden="1"/>
    <col min="11540" max="11540" width="9.875" style="274" hidden="1"/>
    <col min="11541" max="11787" width="9" style="274" hidden="1"/>
    <col min="11788" max="11788" width="9.625" style="274" hidden="1"/>
    <col min="11789" max="11789" width="6.875" style="274" hidden="1"/>
    <col min="11790" max="11790" width="16.125" style="274" hidden="1"/>
    <col min="11791" max="11791" width="10.5" style="274" hidden="1"/>
    <col min="11792" max="11792" width="9.5" style="274" hidden="1"/>
    <col min="11793" max="11795" width="9.125" style="274" hidden="1"/>
    <col min="11796" max="11796" width="9.875" style="274" hidden="1"/>
    <col min="11797" max="12043" width="9" style="274" hidden="1"/>
    <col min="12044" max="12044" width="9.625" style="274" hidden="1"/>
    <col min="12045" max="12045" width="6.875" style="274" hidden="1"/>
    <col min="12046" max="12046" width="16.125" style="274" hidden="1"/>
    <col min="12047" max="12047" width="10.5" style="274" hidden="1"/>
    <col min="12048" max="12048" width="9.5" style="274" hidden="1"/>
    <col min="12049" max="12051" width="9.125" style="274" hidden="1"/>
    <col min="12052" max="12052" width="9.875" style="274" hidden="1"/>
    <col min="12053" max="12299" width="9" style="274" hidden="1"/>
    <col min="12300" max="12300" width="9.625" style="274" hidden="1"/>
    <col min="12301" max="12301" width="6.875" style="274" hidden="1"/>
    <col min="12302" max="12302" width="16.125" style="274" hidden="1"/>
    <col min="12303" max="12303" width="10.5" style="274" hidden="1"/>
    <col min="12304" max="12304" width="9.5" style="274" hidden="1"/>
    <col min="12305" max="12307" width="9.125" style="274" hidden="1"/>
    <col min="12308" max="12308" width="9.875" style="274" hidden="1"/>
    <col min="12309" max="12555" width="9" style="274" hidden="1"/>
    <col min="12556" max="12556" width="9.625" style="274" hidden="1"/>
    <col min="12557" max="12557" width="6.875" style="274" hidden="1"/>
    <col min="12558" max="12558" width="16.125" style="274" hidden="1"/>
    <col min="12559" max="12559" width="10.5" style="274" hidden="1"/>
    <col min="12560" max="12560" width="9.5" style="274" hidden="1"/>
    <col min="12561" max="12563" width="9.125" style="274" hidden="1"/>
    <col min="12564" max="12564" width="9.875" style="274" hidden="1"/>
    <col min="12565" max="12811" width="9" style="274" hidden="1"/>
    <col min="12812" max="12812" width="9.625" style="274" hidden="1"/>
    <col min="12813" max="12813" width="6.875" style="274" hidden="1"/>
    <col min="12814" max="12814" width="16.125" style="274" hidden="1"/>
    <col min="12815" max="12815" width="10.5" style="274" hidden="1"/>
    <col min="12816" max="12816" width="9.5" style="274" hidden="1"/>
    <col min="12817" max="12819" width="9.125" style="274" hidden="1"/>
    <col min="12820" max="12820" width="9.875" style="274" hidden="1"/>
    <col min="12821" max="13067" width="9" style="274" hidden="1"/>
    <col min="13068" max="13068" width="9.625" style="274" hidden="1"/>
    <col min="13069" max="13069" width="6.875" style="274" hidden="1"/>
    <col min="13070" max="13070" width="16.125" style="274" hidden="1"/>
    <col min="13071" max="13071" width="10.5" style="274" hidden="1"/>
    <col min="13072" max="13072" width="9.5" style="274" hidden="1"/>
    <col min="13073" max="13075" width="9.125" style="274" hidden="1"/>
    <col min="13076" max="13076" width="9.875" style="274" hidden="1"/>
    <col min="13077" max="13323" width="9" style="274" hidden="1"/>
    <col min="13324" max="13324" width="9.625" style="274" hidden="1"/>
    <col min="13325" max="13325" width="6.875" style="274" hidden="1"/>
    <col min="13326" max="13326" width="16.125" style="274" hidden="1"/>
    <col min="13327" max="13327" width="10.5" style="274" hidden="1"/>
    <col min="13328" max="13328" width="9.5" style="274" hidden="1"/>
    <col min="13329" max="13331" width="9.125" style="274" hidden="1"/>
    <col min="13332" max="13332" width="9.875" style="274" hidden="1"/>
    <col min="13333" max="13579" width="9" style="274" hidden="1"/>
    <col min="13580" max="13580" width="9.625" style="274" hidden="1"/>
    <col min="13581" max="13581" width="6.875" style="274" hidden="1"/>
    <col min="13582" max="13582" width="16.125" style="274" hidden="1"/>
    <col min="13583" max="13583" width="10.5" style="274" hidden="1"/>
    <col min="13584" max="13584" width="9.5" style="274" hidden="1"/>
    <col min="13585" max="13587" width="9.125" style="274" hidden="1"/>
    <col min="13588" max="13588" width="9.875" style="274" hidden="1"/>
    <col min="13589" max="13835" width="9" style="274" hidden="1"/>
    <col min="13836" max="13836" width="9.625" style="274" hidden="1"/>
    <col min="13837" max="13837" width="6.875" style="274" hidden="1"/>
    <col min="13838" max="13838" width="16.125" style="274" hidden="1"/>
    <col min="13839" max="13839" width="10.5" style="274" hidden="1"/>
    <col min="13840" max="13840" width="9.5" style="274" hidden="1"/>
    <col min="13841" max="13843" width="9.125" style="274" hidden="1"/>
    <col min="13844" max="13844" width="9.875" style="274" hidden="1"/>
    <col min="13845" max="14091" width="9" style="274" hidden="1"/>
    <col min="14092" max="14092" width="9.625" style="274" hidden="1"/>
    <col min="14093" max="14093" width="6.875" style="274" hidden="1"/>
    <col min="14094" max="14094" width="16.125" style="274" hidden="1"/>
    <col min="14095" max="14095" width="10.5" style="274" hidden="1"/>
    <col min="14096" max="14096" width="9.5" style="274" hidden="1"/>
    <col min="14097" max="14099" width="9.125" style="274" hidden="1"/>
    <col min="14100" max="14100" width="9.875" style="274" hidden="1"/>
    <col min="14101" max="14347" width="9" style="274" hidden="1"/>
    <col min="14348" max="14348" width="9.625" style="274" hidden="1"/>
    <col min="14349" max="14349" width="6.875" style="274" hidden="1"/>
    <col min="14350" max="14350" width="16.125" style="274" hidden="1"/>
    <col min="14351" max="14351" width="10.5" style="274" hidden="1"/>
    <col min="14352" max="14352" width="9.5" style="274" hidden="1"/>
    <col min="14353" max="14355" width="9.125" style="274" hidden="1"/>
    <col min="14356" max="14356" width="9.875" style="274" hidden="1"/>
    <col min="14357" max="14603" width="9" style="274" hidden="1"/>
    <col min="14604" max="14604" width="9.625" style="274" hidden="1"/>
    <col min="14605" max="14605" width="6.875" style="274" hidden="1"/>
    <col min="14606" max="14606" width="16.125" style="274" hidden="1"/>
    <col min="14607" max="14607" width="10.5" style="274" hidden="1"/>
    <col min="14608" max="14608" width="9.5" style="274" hidden="1"/>
    <col min="14609" max="14611" width="9.125" style="274" hidden="1"/>
    <col min="14612" max="14612" width="9.875" style="274" hidden="1"/>
    <col min="14613" max="14859" width="9" style="274" hidden="1"/>
    <col min="14860" max="14860" width="9.625" style="274" hidden="1"/>
    <col min="14861" max="14861" width="6.875" style="274" hidden="1"/>
    <col min="14862" max="14862" width="16.125" style="274" hidden="1"/>
    <col min="14863" max="14863" width="10.5" style="274" hidden="1"/>
    <col min="14864" max="14864" width="9.5" style="274" hidden="1"/>
    <col min="14865" max="14867" width="9.125" style="274" hidden="1"/>
    <col min="14868" max="14868" width="9.875" style="274" hidden="1"/>
    <col min="14869" max="15115" width="9" style="274" hidden="1"/>
    <col min="15116" max="15116" width="9.625" style="274" hidden="1"/>
    <col min="15117" max="15117" width="6.875" style="274" hidden="1"/>
    <col min="15118" max="15118" width="16.125" style="274" hidden="1"/>
    <col min="15119" max="15119" width="10.5" style="274" hidden="1"/>
    <col min="15120" max="15120" width="9.5" style="274" hidden="1"/>
    <col min="15121" max="15123" width="9.125" style="274" hidden="1"/>
    <col min="15124" max="15124" width="9.875" style="274" hidden="1"/>
    <col min="15125" max="15371" width="9" style="274" hidden="1"/>
    <col min="15372" max="15372" width="9.625" style="274" hidden="1"/>
    <col min="15373" max="15373" width="6.875" style="274" hidden="1"/>
    <col min="15374" max="15374" width="16.125" style="274" hidden="1"/>
    <col min="15375" max="15375" width="10.5" style="274" hidden="1"/>
    <col min="15376" max="15376" width="9.5" style="274" hidden="1"/>
    <col min="15377" max="15379" width="9.125" style="274" hidden="1"/>
    <col min="15380" max="15380" width="9.875" style="274" hidden="1"/>
    <col min="15381" max="15627" width="9" style="274" hidden="1"/>
    <col min="15628" max="15628" width="9.625" style="274" hidden="1"/>
    <col min="15629" max="15629" width="6.875" style="274" hidden="1"/>
    <col min="15630" max="15630" width="16.125" style="274" hidden="1"/>
    <col min="15631" max="15631" width="10.5" style="274" hidden="1"/>
    <col min="15632" max="15632" width="9.5" style="274" hidden="1"/>
    <col min="15633" max="15635" width="9.125" style="274" hidden="1"/>
    <col min="15636" max="15636" width="9.875" style="274" hidden="1"/>
    <col min="15637" max="15883" width="9" style="274" hidden="1"/>
    <col min="15884" max="15884" width="9.625" style="274" hidden="1"/>
    <col min="15885" max="15885" width="6.875" style="274" hidden="1"/>
    <col min="15886" max="15886" width="16.125" style="274" hidden="1"/>
    <col min="15887" max="15887" width="10.5" style="274" hidden="1"/>
    <col min="15888" max="15888" width="9.5" style="274" hidden="1"/>
    <col min="15889" max="15891" width="9.125" style="274" hidden="1"/>
    <col min="15892" max="15892" width="9.875" style="274" hidden="1"/>
    <col min="15893" max="16139" width="9" style="274" hidden="1"/>
    <col min="16140" max="16140" width="9.625" style="274" hidden="1"/>
    <col min="16141" max="16141" width="6.875" style="274" hidden="1"/>
    <col min="16142" max="16142" width="16.125" style="274" hidden="1"/>
    <col min="16143" max="16143" width="10.5" style="274" hidden="1"/>
    <col min="16144" max="16144" width="9.5" style="274" hidden="1"/>
    <col min="16145" max="16147" width="9.125" style="274" hidden="1"/>
    <col min="16148" max="16148" width="9.875" style="274" hidden="1"/>
    <col min="16149" max="16384" width="9" style="274" hidden="1"/>
  </cols>
  <sheetData>
    <row r="1" spans="1:19" ht="25.15" customHeight="1">
      <c r="A1" s="273" t="s">
        <v>375</v>
      </c>
    </row>
    <row r="2" spans="1:19" ht="4.1500000000000004" customHeight="1">
      <c r="A2" s="218"/>
      <c r="B2" s="2"/>
      <c r="C2" s="2"/>
      <c r="D2" s="1"/>
      <c r="E2" s="1"/>
      <c r="F2" s="1"/>
      <c r="G2" s="1"/>
      <c r="H2" s="1"/>
      <c r="I2" s="2"/>
      <c r="J2" s="2"/>
      <c r="K2" s="2"/>
      <c r="L2" s="2"/>
      <c r="M2" s="2"/>
      <c r="N2" s="2"/>
      <c r="O2" s="2"/>
      <c r="P2" s="2"/>
      <c r="Q2" s="2"/>
      <c r="R2" s="2"/>
      <c r="S2" s="5"/>
    </row>
    <row r="3" spans="1:19" ht="18.75" customHeight="1">
      <c r="A3" s="752" t="s">
        <v>547</v>
      </c>
      <c r="B3" s="753"/>
      <c r="C3" s="753"/>
      <c r="D3" s="753"/>
      <c r="E3" s="753"/>
      <c r="F3" s="753"/>
      <c r="G3" s="753"/>
      <c r="H3" s="753"/>
      <c r="I3" s="753"/>
      <c r="J3" s="753"/>
      <c r="K3" s="753"/>
      <c r="L3" s="753"/>
      <c r="M3" s="753"/>
      <c r="N3" s="753"/>
      <c r="O3" s="753"/>
      <c r="P3" s="753"/>
      <c r="Q3" s="753"/>
      <c r="R3" s="753"/>
      <c r="S3" s="753"/>
    </row>
    <row r="4" spans="1:19" ht="4.5" customHeight="1">
      <c r="A4" s="2"/>
      <c r="B4" s="2"/>
      <c r="C4" s="3"/>
      <c r="D4" s="3"/>
      <c r="E4" s="3"/>
      <c r="F4" s="3"/>
      <c r="G4" s="3"/>
      <c r="H4" s="3"/>
      <c r="I4" s="3"/>
      <c r="J4" s="3"/>
      <c r="K4" s="3"/>
      <c r="L4" s="3"/>
      <c r="M4" s="3"/>
      <c r="N4" s="3"/>
      <c r="O4" s="3"/>
      <c r="P4" s="3"/>
      <c r="Q4" s="3"/>
      <c r="R4" s="3"/>
      <c r="S4" s="3"/>
    </row>
    <row r="5" spans="1:19" ht="19.5" customHeight="1" thickBot="1">
      <c r="A5" s="518" t="s">
        <v>2</v>
      </c>
      <c r="B5" s="518"/>
      <c r="C5" s="519"/>
      <c r="D5" s="519"/>
      <c r="E5" s="519"/>
      <c r="F5" s="519"/>
      <c r="G5" s="519"/>
      <c r="H5" s="519"/>
      <c r="I5" s="519"/>
      <c r="J5" s="754" t="s">
        <v>3</v>
      </c>
      <c r="K5" s="755"/>
      <c r="L5" s="755"/>
      <c r="M5" s="755"/>
      <c r="N5" s="755"/>
      <c r="O5" s="755"/>
      <c r="P5" s="755"/>
      <c r="Q5" s="755"/>
      <c r="R5" s="755"/>
      <c r="S5" s="755"/>
    </row>
    <row r="6" spans="1:19" ht="20.25" customHeight="1">
      <c r="A6" s="518" t="s">
        <v>5</v>
      </c>
      <c r="B6" s="518"/>
      <c r="C6" s="519"/>
      <c r="D6" s="519"/>
      <c r="E6" s="519"/>
      <c r="F6" s="519"/>
      <c r="G6" s="519"/>
      <c r="H6" s="519"/>
      <c r="I6" s="522"/>
      <c r="J6" s="756" t="str">
        <f>IF(入力シート!J14="","",入力シート!J14)</f>
        <v/>
      </c>
      <c r="K6" s="757"/>
      <c r="L6" s="757"/>
      <c r="M6" s="757"/>
      <c r="N6" s="757"/>
      <c r="O6" s="757"/>
      <c r="P6" s="757"/>
      <c r="Q6" s="757"/>
      <c r="R6" s="757"/>
      <c r="S6" s="758"/>
    </row>
    <row r="7" spans="1:19" ht="20.25" customHeight="1">
      <c r="A7" s="523" t="s">
        <v>519</v>
      </c>
      <c r="B7" s="511"/>
      <c r="C7" s="511"/>
      <c r="D7" s="511"/>
      <c r="E7" s="511"/>
      <c r="F7" s="511"/>
      <c r="G7" s="315" t="s">
        <v>74</v>
      </c>
      <c r="H7" s="514"/>
      <c r="I7" s="515"/>
      <c r="J7" s="729" t="str">
        <f>IF(入力シート!J15="","",入力シート!J15)</f>
        <v/>
      </c>
      <c r="K7" s="334"/>
      <c r="L7" s="334"/>
      <c r="M7" s="334"/>
      <c r="N7" s="334"/>
      <c r="O7" s="334"/>
      <c r="P7" s="334"/>
      <c r="Q7" s="334"/>
      <c r="R7" s="334"/>
      <c r="S7" s="730"/>
    </row>
    <row r="8" spans="1:19" ht="20.25" customHeight="1">
      <c r="A8" s="512"/>
      <c r="B8" s="513"/>
      <c r="C8" s="513"/>
      <c r="D8" s="513"/>
      <c r="E8" s="513"/>
      <c r="F8" s="513"/>
      <c r="G8" s="315" t="s">
        <v>11</v>
      </c>
      <c r="H8" s="514"/>
      <c r="I8" s="515"/>
      <c r="J8" s="729" t="str">
        <f>IF(入力シート!J16="","",入力シート!J16)</f>
        <v/>
      </c>
      <c r="K8" s="334"/>
      <c r="L8" s="334"/>
      <c r="M8" s="334"/>
      <c r="N8" s="334"/>
      <c r="O8" s="334"/>
      <c r="P8" s="334"/>
      <c r="Q8" s="334"/>
      <c r="R8" s="334"/>
      <c r="S8" s="730"/>
    </row>
    <row r="9" spans="1:19" ht="20.25" customHeight="1">
      <c r="A9" s="510" t="s">
        <v>72</v>
      </c>
      <c r="B9" s="511"/>
      <c r="C9" s="511"/>
      <c r="D9" s="511"/>
      <c r="E9" s="511"/>
      <c r="F9" s="511"/>
      <c r="G9" s="315" t="s">
        <v>9</v>
      </c>
      <c r="H9" s="514"/>
      <c r="I9" s="515"/>
      <c r="J9" s="729" t="str">
        <f>IF(入力シート!J17="","",入力シート!J17)</f>
        <v/>
      </c>
      <c r="K9" s="334"/>
      <c r="L9" s="334"/>
      <c r="M9" s="334"/>
      <c r="N9" s="334"/>
      <c r="O9" s="334"/>
      <c r="P9" s="334"/>
      <c r="Q9" s="334"/>
      <c r="R9" s="334"/>
      <c r="S9" s="730"/>
    </row>
    <row r="10" spans="1:19" ht="33.4" customHeight="1">
      <c r="A10" s="512"/>
      <c r="B10" s="513"/>
      <c r="C10" s="513"/>
      <c r="D10" s="513"/>
      <c r="E10" s="513"/>
      <c r="F10" s="513"/>
      <c r="G10" s="315" t="s">
        <v>73</v>
      </c>
      <c r="H10" s="514"/>
      <c r="I10" s="515"/>
      <c r="J10" s="729" t="str">
        <f>IF(入力シート!J18="","",入力シート!J18)</f>
        <v/>
      </c>
      <c r="K10" s="334"/>
      <c r="L10" s="334"/>
      <c r="M10" s="334"/>
      <c r="N10" s="334"/>
      <c r="O10" s="334"/>
      <c r="P10" s="334"/>
      <c r="Q10" s="334"/>
      <c r="R10" s="334"/>
      <c r="S10" s="730"/>
    </row>
    <row r="11" spans="1:19" ht="20.25" customHeight="1">
      <c r="A11" s="516" t="s">
        <v>109</v>
      </c>
      <c r="B11" s="516"/>
      <c r="C11" s="300"/>
      <c r="D11" s="517" t="s">
        <v>1</v>
      </c>
      <c r="E11" s="334"/>
      <c r="F11" s="334"/>
      <c r="G11" s="334"/>
      <c r="H11" s="334"/>
      <c r="I11" s="335"/>
      <c r="J11" s="729" t="str">
        <f>IF(入力シート!J19="","",入力シート!J19)</f>
        <v/>
      </c>
      <c r="K11" s="334"/>
      <c r="L11" s="334"/>
      <c r="M11" s="334"/>
      <c r="N11" s="334"/>
      <c r="O11" s="334"/>
      <c r="P11" s="334"/>
      <c r="Q11" s="334"/>
      <c r="R11" s="334"/>
      <c r="S11" s="730"/>
    </row>
    <row r="12" spans="1:19" ht="20.25" customHeight="1">
      <c r="A12" s="300"/>
      <c r="B12" s="300"/>
      <c r="C12" s="300"/>
      <c r="D12" s="334" t="s">
        <v>0</v>
      </c>
      <c r="E12" s="334"/>
      <c r="F12" s="334"/>
      <c r="G12" s="334"/>
      <c r="H12" s="334"/>
      <c r="I12" s="335"/>
      <c r="J12" s="729" t="str">
        <f>IF(入力シート!J20="","",入力シート!J20)</f>
        <v/>
      </c>
      <c r="K12" s="334"/>
      <c r="L12" s="334"/>
      <c r="M12" s="334"/>
      <c r="N12" s="334"/>
      <c r="O12" s="334"/>
      <c r="P12" s="334"/>
      <c r="Q12" s="334"/>
      <c r="R12" s="334"/>
      <c r="S12" s="730"/>
    </row>
    <row r="13" spans="1:19" ht="31.9" customHeight="1">
      <c r="A13" s="300"/>
      <c r="B13" s="300"/>
      <c r="C13" s="300"/>
      <c r="D13" s="334" t="s">
        <v>14</v>
      </c>
      <c r="E13" s="334"/>
      <c r="F13" s="334"/>
      <c r="G13" s="334"/>
      <c r="H13" s="334"/>
      <c r="I13" s="335"/>
      <c r="J13" s="729" t="str">
        <f>IF(入力シート!J21="","",入力シート!J21)</f>
        <v/>
      </c>
      <c r="K13" s="334"/>
      <c r="L13" s="334"/>
      <c r="M13" s="334"/>
      <c r="N13" s="334"/>
      <c r="O13" s="334"/>
      <c r="P13" s="334"/>
      <c r="Q13" s="334"/>
      <c r="R13" s="334"/>
      <c r="S13" s="730"/>
    </row>
    <row r="14" spans="1:19" ht="20.25" customHeight="1">
      <c r="A14" s="300"/>
      <c r="B14" s="300"/>
      <c r="C14" s="300"/>
      <c r="D14" s="334" t="s">
        <v>75</v>
      </c>
      <c r="E14" s="334"/>
      <c r="F14" s="334"/>
      <c r="G14" s="334"/>
      <c r="H14" s="334"/>
      <c r="I14" s="335"/>
      <c r="J14" s="731" t="str">
        <f>IF(入力シート!J22="","",入力シート!J22)</f>
        <v/>
      </c>
      <c r="K14" s="732"/>
      <c r="L14" s="732"/>
      <c r="M14" s="732"/>
      <c r="N14" s="732"/>
      <c r="O14" s="732"/>
      <c r="P14" s="732"/>
      <c r="Q14" s="732"/>
      <c r="R14" s="732"/>
      <c r="S14" s="733"/>
    </row>
    <row r="15" spans="1:19" ht="20.25" customHeight="1">
      <c r="A15" s="300"/>
      <c r="B15" s="300"/>
      <c r="C15" s="300"/>
      <c r="D15" s="334" t="s">
        <v>110</v>
      </c>
      <c r="E15" s="334"/>
      <c r="F15" s="334"/>
      <c r="G15" s="334"/>
      <c r="H15" s="334"/>
      <c r="I15" s="335"/>
      <c r="J15" s="731" t="str">
        <f>IF(入力シート!J23="","",入力シート!J23)</f>
        <v/>
      </c>
      <c r="K15" s="732"/>
      <c r="L15" s="732"/>
      <c r="M15" s="732"/>
      <c r="N15" s="732"/>
      <c r="O15" s="732"/>
      <c r="P15" s="732"/>
      <c r="Q15" s="732"/>
      <c r="R15" s="732"/>
      <c r="S15" s="733"/>
    </row>
    <row r="16" spans="1:19" ht="20.25" customHeight="1" thickBot="1">
      <c r="A16" s="300"/>
      <c r="B16" s="300"/>
      <c r="C16" s="300"/>
      <c r="D16" s="334" t="s">
        <v>111</v>
      </c>
      <c r="E16" s="334"/>
      <c r="F16" s="334"/>
      <c r="G16" s="334"/>
      <c r="H16" s="334"/>
      <c r="I16" s="335"/>
      <c r="J16" s="734" t="str">
        <f>IF(入力シート!J24="","",入力シート!J24)</f>
        <v/>
      </c>
      <c r="K16" s="735"/>
      <c r="L16" s="735"/>
      <c r="M16" s="735"/>
      <c r="N16" s="735"/>
      <c r="O16" s="735"/>
      <c r="P16" s="735"/>
      <c r="Q16" s="735"/>
      <c r="R16" s="735"/>
      <c r="S16" s="736"/>
    </row>
    <row r="17" spans="1:20" ht="4.5" customHeight="1">
      <c r="A17" s="32"/>
      <c r="B17" s="32"/>
      <c r="C17" s="33"/>
      <c r="D17" s="33"/>
      <c r="E17" s="33"/>
      <c r="F17" s="33"/>
      <c r="G17" s="33"/>
      <c r="H17" s="33"/>
      <c r="I17" s="33"/>
      <c r="J17" s="33"/>
      <c r="K17" s="33"/>
      <c r="L17" s="33"/>
      <c r="M17" s="33"/>
      <c r="N17" s="33"/>
      <c r="O17" s="33"/>
      <c r="P17" s="33"/>
      <c r="Q17" s="33"/>
      <c r="R17" s="33"/>
      <c r="S17" s="33"/>
    </row>
    <row r="18" spans="1:20" ht="20.25" customHeight="1">
      <c r="A18" s="737" t="s">
        <v>40</v>
      </c>
      <c r="B18" s="737"/>
      <c r="C18" s="738"/>
      <c r="D18" s="738"/>
      <c r="E18" s="738"/>
      <c r="F18" s="738"/>
      <c r="G18" s="738"/>
      <c r="H18" s="738"/>
      <c r="I18" s="738"/>
      <c r="J18" s="738"/>
      <c r="K18" s="738"/>
      <c r="L18" s="738"/>
      <c r="M18" s="738"/>
      <c r="N18" s="738"/>
      <c r="O18" s="738"/>
      <c r="P18" s="738"/>
      <c r="Q18" s="738"/>
      <c r="R18" s="738"/>
      <c r="S18" s="738"/>
    </row>
    <row r="19" spans="1:20" ht="18.75" customHeight="1" thickBot="1">
      <c r="A19" s="727" t="s">
        <v>220</v>
      </c>
      <c r="B19" s="728"/>
      <c r="C19" s="728"/>
      <c r="D19" s="728"/>
      <c r="E19" s="728"/>
      <c r="F19" s="728"/>
      <c r="G19" s="728"/>
      <c r="H19" s="728"/>
      <c r="I19" s="728"/>
      <c r="J19" s="728"/>
      <c r="K19" s="728"/>
      <c r="L19" s="728"/>
      <c r="M19" s="728"/>
      <c r="N19" s="728"/>
      <c r="O19" s="728"/>
      <c r="P19" s="728"/>
      <c r="Q19" s="728"/>
      <c r="R19" s="728"/>
      <c r="S19" s="728"/>
    </row>
    <row r="20" spans="1:20" ht="22.15" customHeight="1">
      <c r="A20" s="489" t="s">
        <v>15</v>
      </c>
      <c r="B20" s="490"/>
      <c r="C20" s="491"/>
      <c r="D20" s="491"/>
      <c r="E20" s="491"/>
      <c r="F20" s="491"/>
      <c r="G20" s="491"/>
      <c r="H20" s="491"/>
      <c r="I20" s="491"/>
      <c r="J20" s="739" t="str">
        <f>IF(入力シート!J28="","",入力シート!J28)</f>
        <v/>
      </c>
      <c r="K20" s="740"/>
      <c r="L20" s="740"/>
      <c r="M20" s="740"/>
      <c r="N20" s="740"/>
      <c r="O20" s="740"/>
      <c r="P20" s="740"/>
      <c r="Q20" s="740"/>
      <c r="R20" s="740"/>
      <c r="S20" s="741"/>
    </row>
    <row r="21" spans="1:20" ht="22.15" customHeight="1">
      <c r="A21" s="746" t="s">
        <v>42</v>
      </c>
      <c r="B21" s="747"/>
      <c r="C21" s="747"/>
      <c r="D21" s="747"/>
      <c r="E21" s="747"/>
      <c r="F21" s="747"/>
      <c r="G21" s="747"/>
      <c r="H21" s="747"/>
      <c r="I21" s="748"/>
      <c r="J21" s="742" t="str">
        <f>IF(入力シート!J29="","",入力シート!J29)</f>
        <v/>
      </c>
      <c r="K21" s="317"/>
      <c r="L21" s="317"/>
      <c r="M21" s="317"/>
      <c r="N21" s="317"/>
      <c r="O21" s="317"/>
      <c r="P21" s="317"/>
      <c r="Q21" s="317"/>
      <c r="R21" s="317"/>
      <c r="S21" s="743"/>
    </row>
    <row r="22" spans="1:20" ht="22.15" customHeight="1">
      <c r="A22" s="523" t="s">
        <v>69</v>
      </c>
      <c r="B22" s="511"/>
      <c r="C22" s="511"/>
      <c r="D22" s="749" t="s">
        <v>70</v>
      </c>
      <c r="E22" s="750"/>
      <c r="F22" s="750"/>
      <c r="G22" s="750"/>
      <c r="H22" s="750"/>
      <c r="I22" s="751"/>
      <c r="J22" s="744" t="str">
        <f>IF(入力シート!J30="","",入力シート!J30)</f>
        <v/>
      </c>
      <c r="K22" s="314"/>
      <c r="L22" s="314"/>
      <c r="M22" s="314"/>
      <c r="N22" s="314"/>
      <c r="O22" s="314"/>
      <c r="P22" s="314"/>
      <c r="Q22" s="314"/>
      <c r="R22" s="314"/>
      <c r="S22" s="745"/>
    </row>
    <row r="23" spans="1:20" ht="22.15" customHeight="1">
      <c r="A23" s="512"/>
      <c r="B23" s="513"/>
      <c r="C23" s="513"/>
      <c r="D23" s="749" t="s">
        <v>71</v>
      </c>
      <c r="E23" s="750"/>
      <c r="F23" s="750"/>
      <c r="G23" s="750"/>
      <c r="H23" s="750"/>
      <c r="I23" s="751"/>
      <c r="J23" s="744" t="str">
        <f>IF(入力シート!J31="","",入力シート!J31)</f>
        <v/>
      </c>
      <c r="K23" s="314"/>
      <c r="L23" s="314"/>
      <c r="M23" s="314"/>
      <c r="N23" s="314"/>
      <c r="O23" s="314"/>
      <c r="P23" s="314"/>
      <c r="Q23" s="314"/>
      <c r="R23" s="314"/>
      <c r="S23" s="745"/>
    </row>
    <row r="24" spans="1:20" ht="22.15" customHeight="1">
      <c r="A24" s="335" t="s">
        <v>68</v>
      </c>
      <c r="B24" s="861"/>
      <c r="C24" s="861"/>
      <c r="D24" s="861"/>
      <c r="E24" s="861"/>
      <c r="F24" s="861"/>
      <c r="G24" s="861"/>
      <c r="H24" s="861"/>
      <c r="I24" s="862"/>
      <c r="J24" s="863" t="str">
        <f>IF(入力シート!V30="","",入力シート!V30)</f>
        <v/>
      </c>
      <c r="K24" s="864"/>
      <c r="L24" s="864"/>
      <c r="M24" s="864"/>
      <c r="N24" s="864"/>
      <c r="O24" s="864"/>
      <c r="P24" s="864"/>
      <c r="Q24" s="864"/>
      <c r="R24" s="864"/>
      <c r="S24" s="865"/>
      <c r="T24" s="276"/>
    </row>
    <row r="25" spans="1:20" s="277" customFormat="1" ht="22.15" customHeight="1" thickBot="1">
      <c r="A25" s="510" t="s">
        <v>12</v>
      </c>
      <c r="B25" s="725"/>
      <c r="C25" s="725"/>
      <c r="D25" s="725"/>
      <c r="E25" s="725"/>
      <c r="F25" s="725"/>
      <c r="G25" s="725"/>
      <c r="H25" s="725"/>
      <c r="I25" s="726"/>
      <c r="J25" s="722" t="str">
        <f>IF(入力シート!V31="","",入力シート!V31)</f>
        <v/>
      </c>
      <c r="K25" s="723"/>
      <c r="L25" s="723"/>
      <c r="M25" s="723"/>
      <c r="N25" s="723"/>
      <c r="O25" s="723"/>
      <c r="P25" s="723"/>
      <c r="Q25" s="723"/>
      <c r="R25" s="723"/>
      <c r="S25" s="724"/>
      <c r="T25" s="275"/>
    </row>
    <row r="26" spans="1:20" ht="19.899999999999999" customHeight="1">
      <c r="A26" s="770" t="s">
        <v>91</v>
      </c>
      <c r="B26" s="771"/>
      <c r="C26" s="771"/>
      <c r="D26" s="771"/>
      <c r="E26" s="771"/>
      <c r="F26" s="772"/>
      <c r="G26" s="761" t="s">
        <v>88</v>
      </c>
      <c r="H26" s="762"/>
      <c r="I26" s="762"/>
      <c r="J26" s="762"/>
      <c r="K26" s="762"/>
      <c r="L26" s="762"/>
      <c r="M26" s="762"/>
      <c r="N26" s="762"/>
      <c r="O26" s="762"/>
      <c r="P26" s="762"/>
      <c r="Q26" s="763"/>
      <c r="R26" s="787" t="str">
        <f>IF(OR(R96="S",R96="A",R96="B",R96="C",S96="◎",S96="○",S96="△"),"○","")</f>
        <v/>
      </c>
      <c r="S26" s="788"/>
    </row>
    <row r="27" spans="1:20" ht="19.899999999999999" customHeight="1">
      <c r="A27" s="773"/>
      <c r="B27" s="707"/>
      <c r="C27" s="707"/>
      <c r="D27" s="707"/>
      <c r="E27" s="707"/>
      <c r="F27" s="774"/>
      <c r="G27" s="764" t="s">
        <v>89</v>
      </c>
      <c r="H27" s="765"/>
      <c r="I27" s="765"/>
      <c r="J27" s="765"/>
      <c r="K27" s="765"/>
      <c r="L27" s="765"/>
      <c r="M27" s="765"/>
      <c r="N27" s="765"/>
      <c r="O27" s="765"/>
      <c r="P27" s="765"/>
      <c r="Q27" s="766"/>
      <c r="R27" s="759" t="str">
        <f>IF(OR(R97="S",R97="A",R97="B",R97="C",S97="◎",S97="○",S97="△"),"○","")</f>
        <v/>
      </c>
      <c r="S27" s="760"/>
    </row>
    <row r="28" spans="1:20" ht="19.899999999999999" customHeight="1" thickBot="1">
      <c r="A28" s="775"/>
      <c r="B28" s="776"/>
      <c r="C28" s="776"/>
      <c r="D28" s="707"/>
      <c r="E28" s="707"/>
      <c r="F28" s="774"/>
      <c r="G28" s="767" t="s">
        <v>90</v>
      </c>
      <c r="H28" s="768"/>
      <c r="I28" s="768"/>
      <c r="J28" s="768"/>
      <c r="K28" s="768"/>
      <c r="L28" s="768"/>
      <c r="M28" s="768"/>
      <c r="N28" s="768"/>
      <c r="O28" s="768"/>
      <c r="P28" s="768"/>
      <c r="Q28" s="769"/>
      <c r="R28" s="789" t="str">
        <f>IF(OR(R105="S",R105="A",R105="B",R105="C",S105="◎",S105="○",S105="△"),"○","")</f>
        <v/>
      </c>
      <c r="S28" s="790"/>
    </row>
    <row r="29" spans="1:20" ht="22.15" customHeight="1" thickBot="1">
      <c r="A29" s="529" t="s">
        <v>360</v>
      </c>
      <c r="B29" s="530"/>
      <c r="C29" s="531"/>
      <c r="D29" s="492" t="s">
        <v>118</v>
      </c>
      <c r="E29" s="493"/>
      <c r="F29" s="603" t="s">
        <v>119</v>
      </c>
      <c r="G29" s="604"/>
      <c r="H29" s="604"/>
      <c r="I29" s="604"/>
      <c r="J29" s="604"/>
      <c r="K29" s="604"/>
      <c r="L29" s="604"/>
      <c r="M29" s="604"/>
      <c r="N29" s="604"/>
      <c r="O29" s="604"/>
      <c r="P29" s="604"/>
      <c r="Q29" s="604"/>
      <c r="R29" s="605"/>
      <c r="S29" s="42" t="str">
        <f>IF(入力シート!S66="","",入力シート!S66)</f>
        <v/>
      </c>
    </row>
    <row r="30" spans="1:20" ht="28.5" customHeight="1">
      <c r="A30" s="532"/>
      <c r="B30" s="533"/>
      <c r="C30" s="534"/>
      <c r="D30" s="538"/>
      <c r="E30" s="539"/>
      <c r="F30" s="777" t="s">
        <v>430</v>
      </c>
      <c r="G30" s="778"/>
      <c r="H30" s="427" t="s">
        <v>460</v>
      </c>
      <c r="I30" s="428"/>
      <c r="J30" s="429"/>
      <c r="K30" s="40" t="str">
        <f>IF(入力シート!K67="","",入力シート!K67)</f>
        <v/>
      </c>
      <c r="L30" s="430" t="s">
        <v>640</v>
      </c>
      <c r="M30" s="431"/>
      <c r="N30" s="432"/>
      <c r="O30" s="40" t="str">
        <f>IF(入力シート!O67="","",入力シート!O67)</f>
        <v/>
      </c>
      <c r="P30" s="598" t="s">
        <v>358</v>
      </c>
      <c r="Q30" s="599"/>
      <c r="R30" s="600"/>
      <c r="S30" s="41" t="str">
        <f>IF(入力シート!S67="","",入力シート!S67)</f>
        <v/>
      </c>
    </row>
    <row r="31" spans="1:20" ht="30.75" customHeight="1" thickBot="1">
      <c r="A31" s="532"/>
      <c r="B31" s="533"/>
      <c r="C31" s="534"/>
      <c r="D31" s="495"/>
      <c r="E31" s="496"/>
      <c r="F31" s="535"/>
      <c r="G31" s="779"/>
      <c r="H31" s="595" t="s">
        <v>359</v>
      </c>
      <c r="I31" s="596"/>
      <c r="J31" s="597"/>
      <c r="K31" s="35" t="str">
        <f>IF(入力シート!K68="","",入力シート!K68)</f>
        <v/>
      </c>
      <c r="L31" s="609" t="s">
        <v>602</v>
      </c>
      <c r="M31" s="610"/>
      <c r="N31" s="611"/>
      <c r="O31" s="36" t="str">
        <f>IF(入力シート!O68="","",入力シート!O68)</f>
        <v/>
      </c>
      <c r="P31" s="780"/>
      <c r="Q31" s="781"/>
      <c r="R31" s="781"/>
      <c r="S31" s="782"/>
    </row>
    <row r="32" spans="1:20" ht="22.15" customHeight="1">
      <c r="A32" s="532"/>
      <c r="B32" s="533"/>
      <c r="C32" s="534"/>
      <c r="D32" s="529" t="s">
        <v>120</v>
      </c>
      <c r="E32" s="530"/>
      <c r="F32" s="530"/>
      <c r="G32" s="783"/>
      <c r="H32" s="427" t="s">
        <v>485</v>
      </c>
      <c r="I32" s="428"/>
      <c r="J32" s="429"/>
      <c r="K32" s="34" t="str">
        <f>IF(入力シート!K69="","",入力シート!K69)</f>
        <v/>
      </c>
      <c r="L32" s="612" t="s">
        <v>484</v>
      </c>
      <c r="M32" s="428"/>
      <c r="N32" s="429"/>
      <c r="O32" s="34" t="str">
        <f>IF(入力シート!O69="","",入力シート!O69)</f>
        <v/>
      </c>
      <c r="P32" s="612" t="s">
        <v>483</v>
      </c>
      <c r="Q32" s="428"/>
      <c r="R32" s="429"/>
      <c r="S32" s="38" t="str">
        <f>IF(入力シート!S69="","",入力シート!S69)</f>
        <v/>
      </c>
      <c r="T32" s="278"/>
    </row>
    <row r="33" spans="1:20" ht="29.25" customHeight="1" thickBot="1">
      <c r="A33" s="535"/>
      <c r="B33" s="536"/>
      <c r="C33" s="537"/>
      <c r="D33" s="617"/>
      <c r="E33" s="618"/>
      <c r="F33" s="618"/>
      <c r="G33" s="619"/>
      <c r="H33" s="784" t="s">
        <v>121</v>
      </c>
      <c r="I33" s="785"/>
      <c r="J33" s="785"/>
      <c r="K33" s="785"/>
      <c r="L33" s="785"/>
      <c r="M33" s="785"/>
      <c r="N33" s="786"/>
      <c r="O33" s="37" t="str">
        <f>IF(入力シート!O70="","",入力シート!O70)</f>
        <v/>
      </c>
      <c r="P33" s="613" t="s">
        <v>122</v>
      </c>
      <c r="Q33" s="614"/>
      <c r="R33" s="615"/>
      <c r="S33" s="39" t="str">
        <f>IF(入力シート!S70="","",入力シート!S70)</f>
        <v/>
      </c>
      <c r="T33" s="278"/>
    </row>
    <row r="34" spans="1:20" ht="34.5" customHeight="1">
      <c r="A34" s="517" t="s">
        <v>361</v>
      </c>
      <c r="B34" s="517"/>
      <c r="C34" s="730"/>
      <c r="D34" s="632" t="s">
        <v>112</v>
      </c>
      <c r="E34" s="589"/>
      <c r="F34" s="589"/>
      <c r="G34" s="589"/>
      <c r="H34" s="588" t="s">
        <v>113</v>
      </c>
      <c r="I34" s="589"/>
      <c r="J34" s="589"/>
      <c r="K34" s="589"/>
      <c r="L34" s="588" t="s">
        <v>114</v>
      </c>
      <c r="M34" s="589"/>
      <c r="N34" s="589"/>
      <c r="O34" s="589"/>
      <c r="P34" s="588" t="s">
        <v>115</v>
      </c>
      <c r="Q34" s="589"/>
      <c r="R34" s="589"/>
      <c r="S34" s="590"/>
    </row>
    <row r="35" spans="1:20" ht="34.5" customHeight="1" thickBot="1">
      <c r="A35" s="517"/>
      <c r="B35" s="517"/>
      <c r="C35" s="730"/>
      <c r="D35" s="713" t="str">
        <f>IF(入力シート!D72="","",入力シート!D72)</f>
        <v/>
      </c>
      <c r="E35" s="691"/>
      <c r="F35" s="692"/>
      <c r="G35" s="14" t="s">
        <v>34</v>
      </c>
      <c r="H35" s="690" t="str">
        <f>IF(入力シート!H72="","",入力シート!H72)</f>
        <v/>
      </c>
      <c r="I35" s="691"/>
      <c r="J35" s="692"/>
      <c r="K35" s="15" t="s">
        <v>34</v>
      </c>
      <c r="L35" s="693" t="str">
        <f>IF(入力シート!L72="","",入力シート!L72)</f>
        <v/>
      </c>
      <c r="M35" s="691"/>
      <c r="N35" s="692"/>
      <c r="O35" s="14" t="s">
        <v>34</v>
      </c>
      <c r="P35" s="812" t="str">
        <f>IF(入力シート!P72="","",入力シート!P72)</f>
        <v/>
      </c>
      <c r="Q35" s="813"/>
      <c r="R35" s="814"/>
      <c r="S35" s="16" t="s">
        <v>38</v>
      </c>
    </row>
    <row r="36" spans="1:20" ht="4.5" customHeight="1">
      <c r="A36" s="18"/>
      <c r="B36" s="18"/>
      <c r="C36" s="19"/>
      <c r="D36" s="6"/>
      <c r="E36"/>
      <c r="F36"/>
      <c r="G36" s="17"/>
      <c r="H36" s="30"/>
      <c r="I36"/>
      <c r="J36"/>
      <c r="K36" s="30"/>
      <c r="L36" s="17"/>
      <c r="M36"/>
      <c r="N36"/>
      <c r="O36" s="17"/>
      <c r="P36" s="17"/>
      <c r="Q36"/>
      <c r="R36"/>
      <c r="S36" s="17"/>
    </row>
    <row r="37" spans="1:20" ht="29.25" customHeight="1">
      <c r="A37" s="816" t="s">
        <v>624</v>
      </c>
      <c r="B37" s="817"/>
      <c r="C37" s="817"/>
      <c r="D37" s="817"/>
      <c r="E37" s="817"/>
      <c r="F37" s="817"/>
      <c r="G37" s="817"/>
      <c r="H37" s="817"/>
      <c r="I37" s="817"/>
      <c r="J37" s="817"/>
      <c r="K37" s="817"/>
      <c r="L37" s="817"/>
      <c r="M37" s="817"/>
      <c r="N37" s="817"/>
      <c r="O37" s="817"/>
      <c r="P37" s="817"/>
      <c r="Q37" s="817"/>
      <c r="R37" s="817"/>
      <c r="S37" s="818"/>
    </row>
    <row r="38" spans="1:20" ht="15" customHeight="1">
      <c r="A38" s="822" t="s">
        <v>577</v>
      </c>
      <c r="B38" s="823"/>
      <c r="C38" s="823"/>
      <c r="D38" s="823"/>
      <c r="E38" s="823"/>
      <c r="F38" s="823"/>
      <c r="G38" s="823"/>
      <c r="H38" s="823"/>
      <c r="I38" s="823"/>
      <c r="J38" s="823"/>
      <c r="K38" s="823"/>
      <c r="L38" s="823"/>
      <c r="M38" s="823"/>
      <c r="N38" s="823"/>
      <c r="O38" s="823"/>
      <c r="P38" s="823"/>
      <c r="Q38" s="823"/>
      <c r="R38" s="823"/>
      <c r="S38" s="824"/>
    </row>
    <row r="39" spans="1:20" ht="15" customHeight="1">
      <c r="A39" s="825" t="s">
        <v>365</v>
      </c>
      <c r="B39" s="823"/>
      <c r="C39" s="823"/>
      <c r="D39" s="823"/>
      <c r="E39" s="823"/>
      <c r="F39" s="823"/>
      <c r="G39" s="823"/>
      <c r="H39" s="823"/>
      <c r="I39" s="823"/>
      <c r="J39" s="823"/>
      <c r="K39" s="823"/>
      <c r="L39" s="823"/>
      <c r="M39" s="823"/>
      <c r="N39" s="823"/>
      <c r="O39" s="823"/>
      <c r="P39" s="823"/>
      <c r="Q39" s="823"/>
      <c r="R39" s="823"/>
      <c r="S39" s="824"/>
    </row>
    <row r="40" spans="1:20" ht="19.5" customHeight="1">
      <c r="A40" s="819" t="s">
        <v>615</v>
      </c>
      <c r="B40" s="820"/>
      <c r="C40" s="820"/>
      <c r="D40" s="820"/>
      <c r="E40" s="820"/>
      <c r="F40" s="820"/>
      <c r="G40" s="820"/>
      <c r="H40" s="820"/>
      <c r="I40" s="820"/>
      <c r="J40" s="820"/>
      <c r="K40" s="820"/>
      <c r="L40" s="820"/>
      <c r="M40" s="820"/>
      <c r="N40" s="820"/>
      <c r="O40" s="820"/>
      <c r="P40" s="820"/>
      <c r="Q40" s="820"/>
      <c r="R40" s="820"/>
      <c r="S40" s="821"/>
    </row>
    <row r="41" spans="1:20" ht="12.75" customHeight="1">
      <c r="A41" s="810"/>
      <c r="B41" s="811"/>
      <c r="C41" s="811"/>
      <c r="D41" s="811"/>
      <c r="E41" s="811"/>
      <c r="F41" s="811"/>
      <c r="G41" s="811"/>
      <c r="H41" s="811"/>
      <c r="I41" s="811"/>
      <c r="J41" s="811"/>
      <c r="K41" s="811"/>
      <c r="L41" s="811"/>
      <c r="M41" s="811"/>
      <c r="N41" s="811"/>
      <c r="O41" s="811"/>
      <c r="P41" s="811"/>
      <c r="Q41" s="811"/>
      <c r="R41" s="811"/>
      <c r="S41" s="811"/>
    </row>
    <row r="42" spans="1:20" ht="24.75" customHeight="1">
      <c r="A42" s="698" t="s">
        <v>603</v>
      </c>
      <c r="B42" s="815"/>
      <c r="C42" s="815"/>
      <c r="D42" s="815"/>
      <c r="E42" s="815"/>
      <c r="F42" s="815"/>
      <c r="G42" s="815"/>
      <c r="H42" s="815"/>
      <c r="I42" s="815"/>
      <c r="J42" s="815"/>
      <c r="K42" s="815"/>
      <c r="L42" s="815"/>
      <c r="M42" s="815"/>
      <c r="N42" s="815"/>
      <c r="O42" s="815"/>
      <c r="P42" s="815"/>
      <c r="Q42" s="815"/>
      <c r="R42" s="815"/>
      <c r="S42" s="815"/>
    </row>
    <row r="43" spans="1:20" ht="15.6" customHeight="1">
      <c r="A43" s="719" t="s">
        <v>78</v>
      </c>
      <c r="B43" s="719"/>
      <c r="C43" s="719"/>
      <c r="D43" s="719"/>
      <c r="E43" s="719"/>
      <c r="F43" s="719"/>
      <c r="G43" s="719"/>
      <c r="H43" s="719"/>
      <c r="I43" s="719"/>
      <c r="J43" s="719"/>
      <c r="K43" s="719"/>
      <c r="L43" s="719"/>
      <c r="M43" s="719"/>
      <c r="N43" s="719"/>
      <c r="O43" s="719"/>
      <c r="P43" s="719"/>
      <c r="Q43" s="719"/>
      <c r="R43" s="719"/>
      <c r="S43" s="719"/>
    </row>
    <row r="44" spans="1:20" ht="23.25" customHeight="1">
      <c r="A44" s="541" t="str">
        <f>入力シート!A37</f>
        <v>年度
4月〜3月の実績</v>
      </c>
      <c r="B44" s="542"/>
      <c r="C44" s="542"/>
      <c r="D44" s="542"/>
      <c r="E44" s="351" t="s">
        <v>123</v>
      </c>
      <c r="F44" s="540"/>
      <c r="G44" s="639" t="s">
        <v>124</v>
      </c>
      <c r="H44" s="639"/>
      <c r="I44" s="540" t="s">
        <v>125</v>
      </c>
      <c r="J44" s="540"/>
      <c r="K44" s="543" t="s">
        <v>369</v>
      </c>
      <c r="L44" s="351" t="s">
        <v>126</v>
      </c>
      <c r="M44" s="351"/>
      <c r="N44" s="351"/>
      <c r="O44" s="351"/>
      <c r="P44" s="351"/>
      <c r="Q44" s="351"/>
      <c r="R44" s="351"/>
      <c r="S44" s="351"/>
    </row>
    <row r="45" spans="1:20" ht="23.25" customHeight="1">
      <c r="A45" s="542"/>
      <c r="B45" s="542"/>
      <c r="C45" s="542"/>
      <c r="D45" s="542"/>
      <c r="E45" s="518" t="s">
        <v>127</v>
      </c>
      <c r="F45" s="540"/>
      <c r="G45" s="518" t="s">
        <v>127</v>
      </c>
      <c r="H45" s="540"/>
      <c r="I45" s="518" t="s">
        <v>127</v>
      </c>
      <c r="J45" s="540"/>
      <c r="K45" s="544"/>
      <c r="L45" s="796" t="s">
        <v>492</v>
      </c>
      <c r="M45" s="797"/>
      <c r="N45" s="797"/>
      <c r="O45" s="797"/>
      <c r="P45" s="797"/>
      <c r="Q45" s="797"/>
      <c r="R45" s="797"/>
      <c r="S45" s="798"/>
    </row>
    <row r="46" spans="1:20" ht="23.25" customHeight="1" thickBot="1">
      <c r="A46" s="542"/>
      <c r="B46" s="542"/>
      <c r="C46" s="542"/>
      <c r="D46" s="542"/>
      <c r="E46" s="637" t="s">
        <v>128</v>
      </c>
      <c r="F46" s="637"/>
      <c r="G46" s="637" t="s">
        <v>129</v>
      </c>
      <c r="H46" s="637"/>
      <c r="I46" s="638" t="s">
        <v>130</v>
      </c>
      <c r="J46" s="637"/>
      <c r="K46" s="545"/>
      <c r="L46" s="799" t="s">
        <v>436</v>
      </c>
      <c r="M46" s="800"/>
      <c r="N46" s="800"/>
      <c r="O46" s="801"/>
      <c r="P46" s="802" t="s">
        <v>437</v>
      </c>
      <c r="Q46" s="803"/>
      <c r="R46" s="803"/>
      <c r="S46" s="804"/>
    </row>
    <row r="47" spans="1:20" ht="23.25" customHeight="1">
      <c r="A47" s="518" t="s">
        <v>119</v>
      </c>
      <c r="B47" s="540"/>
      <c r="C47" s="540"/>
      <c r="D47" s="558"/>
      <c r="E47" s="791" t="str">
        <f>IF(入力シート!E40="","",入力シート!E40)</f>
        <v/>
      </c>
      <c r="F47" s="792"/>
      <c r="G47" s="793"/>
      <c r="H47" s="794"/>
      <c r="I47" s="795" t="str">
        <f>IF(入力シート!I40="","",入力シート!I40)</f>
        <v/>
      </c>
      <c r="J47" s="792"/>
      <c r="K47" s="43" t="str">
        <f>IF(入力シート!K40="","",入力シート!K40)</f>
        <v/>
      </c>
      <c r="L47" s="686"/>
      <c r="M47" s="687"/>
      <c r="N47" s="688"/>
      <c r="O47" s="688"/>
      <c r="P47" s="686"/>
      <c r="Q47" s="687"/>
      <c r="R47" s="688"/>
      <c r="S47" s="689"/>
    </row>
    <row r="48" spans="1:20" ht="33" customHeight="1">
      <c r="A48" s="454" t="s">
        <v>494</v>
      </c>
      <c r="B48" s="625" t="s">
        <v>462</v>
      </c>
      <c r="C48" s="626"/>
      <c r="D48" s="626"/>
      <c r="E48" s="826" t="str">
        <f>IF(入力シート!E41="","",入力シート!E41)</f>
        <v/>
      </c>
      <c r="F48" s="715"/>
      <c r="G48" s="714" t="str">
        <f>IF(入力シート!G41="","",入力シート!G41)</f>
        <v/>
      </c>
      <c r="H48" s="715"/>
      <c r="I48" s="716" t="str">
        <f>IF(入力シート!I41="","",入力シート!I41)</f>
        <v/>
      </c>
      <c r="J48" s="717"/>
      <c r="K48" s="44" t="str">
        <f>IF(入力シート!K41="","",入力シート!K41)</f>
        <v/>
      </c>
      <c r="L48" s="440" t="str">
        <f>IF(入力シート!L41="","",入力シート!L41)</f>
        <v/>
      </c>
      <c r="M48" s="348"/>
      <c r="N48" s="668"/>
      <c r="O48" s="718"/>
      <c r="P48" s="440" t="str">
        <f>IF(入力シート!P41="","",入力シート!P41)</f>
        <v/>
      </c>
      <c r="Q48" s="348"/>
      <c r="R48" s="668"/>
      <c r="S48" s="669"/>
    </row>
    <row r="49" spans="1:19" ht="33" customHeight="1">
      <c r="A49" s="455"/>
      <c r="B49" s="625" t="s">
        <v>60</v>
      </c>
      <c r="C49" s="626"/>
      <c r="D49" s="626"/>
      <c r="E49" s="826" t="str">
        <f>IF(入力シート!E42="","",入力シート!E42)</f>
        <v/>
      </c>
      <c r="F49" s="715"/>
      <c r="G49" s="714" t="str">
        <f>IF(入力シート!G42="","",入力シート!G42)</f>
        <v/>
      </c>
      <c r="H49" s="715"/>
      <c r="I49" s="716" t="str">
        <f>IF(入力シート!I42="","",入力シート!I42)</f>
        <v/>
      </c>
      <c r="J49" s="717"/>
      <c r="K49" s="44" t="str">
        <f>IF(入力シート!K42="","",入力シート!K42)</f>
        <v/>
      </c>
      <c r="L49" s="440" t="str">
        <f>IF(入力シート!L42="","",入力シート!L42)</f>
        <v/>
      </c>
      <c r="M49" s="348"/>
      <c r="N49" s="668"/>
      <c r="O49" s="718"/>
      <c r="P49" s="440" t="str">
        <f>IF(入力シート!P42="","",入力シート!P42)</f>
        <v/>
      </c>
      <c r="Q49" s="348"/>
      <c r="R49" s="668"/>
      <c r="S49" s="669"/>
    </row>
    <row r="50" spans="1:19" ht="33" customHeight="1">
      <c r="A50" s="455"/>
      <c r="B50" s="407" t="s">
        <v>362</v>
      </c>
      <c r="C50" s="408"/>
      <c r="D50" s="408"/>
      <c r="E50" s="827" t="str">
        <f>IF(入力シート!E43="","",入力シート!E43)</f>
        <v/>
      </c>
      <c r="F50" s="828"/>
      <c r="G50" s="829" t="str">
        <f>IF(入力シート!G43="","",入力シート!G43)</f>
        <v/>
      </c>
      <c r="H50" s="828"/>
      <c r="I50" s="716" t="str">
        <f>IF(入力シート!I43="","",入力シート!I43)</f>
        <v/>
      </c>
      <c r="J50" s="717"/>
      <c r="K50" s="44" t="str">
        <f>IF(入力シート!K43="","",入力シート!K43)</f>
        <v/>
      </c>
      <c r="L50" s="440" t="str">
        <f>IF(入力シート!L43="","",入力シート!L43)</f>
        <v/>
      </c>
      <c r="M50" s="348"/>
      <c r="N50" s="668"/>
      <c r="O50" s="718"/>
      <c r="P50" s="440" t="str">
        <f>IF(入力シート!P43="","",入力シート!P43)</f>
        <v/>
      </c>
      <c r="Q50" s="348"/>
      <c r="R50" s="668"/>
      <c r="S50" s="669"/>
    </row>
    <row r="51" spans="1:19" ht="31.5" customHeight="1" thickBot="1">
      <c r="A51" s="455"/>
      <c r="B51" s="407" t="s">
        <v>363</v>
      </c>
      <c r="C51" s="408"/>
      <c r="D51" s="408"/>
      <c r="E51" s="826" t="str">
        <f>IF(入力シート!E44="","",入力シート!E44)</f>
        <v/>
      </c>
      <c r="F51" s="715"/>
      <c r="G51" s="714" t="str">
        <f>IF(入力シート!G44="","",入力シート!G44)</f>
        <v/>
      </c>
      <c r="H51" s="715"/>
      <c r="I51" s="716" t="str">
        <f>IF(入力シート!I44="","",入力シート!I44)</f>
        <v/>
      </c>
      <c r="J51" s="717"/>
      <c r="K51" s="44" t="str">
        <f>IF(入力シート!K44="","",入力シート!K44)</f>
        <v/>
      </c>
      <c r="L51" s="352" t="str">
        <f>IF(入力シート!L44="","",入力シート!L44)</f>
        <v/>
      </c>
      <c r="M51" s="348"/>
      <c r="N51" s="668"/>
      <c r="O51" s="718"/>
      <c r="P51" s="440" t="str">
        <f>IF(入力シート!P44="","",入力シート!P44)</f>
        <v/>
      </c>
      <c r="Q51" s="348"/>
      <c r="R51" s="668"/>
      <c r="S51" s="669"/>
    </row>
    <row r="52" spans="1:19" ht="24" customHeight="1">
      <c r="A52" s="455"/>
      <c r="B52" s="805" t="str">
        <f>IF(入力シート!B45="","",入力シート!B45)</f>
        <v/>
      </c>
      <c r="C52" s="806"/>
      <c r="D52" s="807"/>
      <c r="E52" s="832" t="str">
        <f>IF(入力シート!E45="","",入力シート!E45)</f>
        <v/>
      </c>
      <c r="F52" s="715"/>
      <c r="G52" s="714" t="str">
        <f>IF(入力シート!G45="","",入力シート!G45)</f>
        <v/>
      </c>
      <c r="H52" s="715"/>
      <c r="I52" s="716" t="str">
        <f>IF(入力シート!I45="","",入力シート!I45)</f>
        <v/>
      </c>
      <c r="J52" s="717"/>
      <c r="K52" s="44" t="str">
        <f>IF(入力シート!K45="","",入力シート!K45)</f>
        <v/>
      </c>
      <c r="L52" s="352" t="str">
        <f>IF(入力シート!L45="","",入力シート!L45)</f>
        <v/>
      </c>
      <c r="M52" s="348"/>
      <c r="N52" s="668"/>
      <c r="O52" s="718"/>
      <c r="P52" s="440" t="str">
        <f>IF(入力シート!P45="","",入力シート!P45)</f>
        <v/>
      </c>
      <c r="Q52" s="348"/>
      <c r="R52" s="668"/>
      <c r="S52" s="669"/>
    </row>
    <row r="53" spans="1:19" ht="24" customHeight="1" thickBot="1">
      <c r="A53" s="456"/>
      <c r="B53" s="879" t="str">
        <f>IF(入力シート!B46="","",入力シート!B46)</f>
        <v/>
      </c>
      <c r="C53" s="834"/>
      <c r="D53" s="880"/>
      <c r="E53" s="826" t="str">
        <f>IF(入力シート!E46="","",入力シート!E46)</f>
        <v/>
      </c>
      <c r="F53" s="715"/>
      <c r="G53" s="714" t="str">
        <f>IF(入力シート!G46="","",入力シート!G46)</f>
        <v/>
      </c>
      <c r="H53" s="715"/>
      <c r="I53" s="716" t="str">
        <f>IF(入力シート!I46="","",入力シート!I46)</f>
        <v/>
      </c>
      <c r="J53" s="717"/>
      <c r="K53" s="44" t="str">
        <f>IF(入力シート!K46="","",入力シート!K46)</f>
        <v/>
      </c>
      <c r="L53" s="440" t="str">
        <f>IF(入力シート!L46="","",入力シート!L46)</f>
        <v/>
      </c>
      <c r="M53" s="348"/>
      <c r="N53" s="668"/>
      <c r="O53" s="718"/>
      <c r="P53" s="440" t="str">
        <f>IF(入力シート!P46="","",入力シート!P46)</f>
        <v/>
      </c>
      <c r="Q53" s="348"/>
      <c r="R53" s="668"/>
      <c r="S53" s="669"/>
    </row>
    <row r="54" spans="1:19" ht="24" customHeight="1" thickBot="1">
      <c r="A54" s="554" t="s">
        <v>131</v>
      </c>
      <c r="B54" s="555"/>
      <c r="C54" s="555"/>
      <c r="D54" s="881"/>
      <c r="E54" s="848" t="str">
        <f>IF(入力シート!E47="","",入力シート!E47)</f>
        <v/>
      </c>
      <c r="F54" s="809"/>
      <c r="G54" s="808" t="str">
        <f>IF(入力シート!G47="","",入力シート!G47)</f>
        <v/>
      </c>
      <c r="H54" s="809"/>
      <c r="I54" s="808" t="str">
        <f>IF(入力シート!I47="","",入力シート!I47)</f>
        <v/>
      </c>
      <c r="J54" s="809"/>
      <c r="K54" s="556" t="s">
        <v>132</v>
      </c>
      <c r="L54" s="557"/>
      <c r="M54" s="557"/>
      <c r="N54" s="557"/>
      <c r="O54" s="557"/>
      <c r="P54" s="557"/>
      <c r="Q54" s="882" t="str">
        <f>IF(入力シート!Q47="","",入力シート!Q47)</f>
        <v/>
      </c>
      <c r="R54" s="883"/>
      <c r="S54" s="884"/>
    </row>
    <row r="55" spans="1:19" ht="12.75" customHeight="1">
      <c r="A55" s="875" t="s">
        <v>521</v>
      </c>
      <c r="B55" s="875"/>
      <c r="C55" s="875"/>
      <c r="D55" s="875"/>
      <c r="E55" s="838"/>
      <c r="F55" s="838"/>
      <c r="G55" s="838"/>
      <c r="H55" s="838"/>
      <c r="I55" s="838"/>
      <c r="J55" s="838"/>
      <c r="K55" s="838"/>
      <c r="L55" s="838"/>
      <c r="M55" s="838"/>
      <c r="N55" s="838"/>
      <c r="O55" s="838"/>
      <c r="P55" s="838"/>
      <c r="Q55" s="838"/>
      <c r="R55" s="838"/>
      <c r="S55" s="838"/>
    </row>
    <row r="56" spans="1:19" ht="5.25" customHeight="1">
      <c r="A56" s="29"/>
      <c r="B56" s="28"/>
      <c r="C56" s="28"/>
      <c r="D56" s="28"/>
      <c r="E56" s="28"/>
      <c r="F56" s="28"/>
      <c r="G56" s="28"/>
      <c r="H56" s="28"/>
      <c r="I56" s="28"/>
      <c r="J56" s="28"/>
      <c r="K56" s="28"/>
      <c r="L56" s="28"/>
      <c r="M56" s="28"/>
      <c r="N56" s="28"/>
      <c r="O56" s="28"/>
      <c r="P56" s="28"/>
      <c r="Q56" s="28"/>
      <c r="R56" s="28"/>
      <c r="S56" s="28"/>
    </row>
    <row r="57" spans="1:19" ht="39" customHeight="1">
      <c r="A57" s="876" t="s">
        <v>683</v>
      </c>
      <c r="B57" s="877"/>
      <c r="C57" s="877"/>
      <c r="D57" s="877"/>
      <c r="E57" s="877"/>
      <c r="F57" s="877"/>
      <c r="G57" s="877"/>
      <c r="H57" s="877"/>
      <c r="I57" s="877"/>
      <c r="J57" s="877"/>
      <c r="K57" s="877"/>
      <c r="L57" s="877"/>
      <c r="M57" s="877"/>
      <c r="N57" s="877"/>
      <c r="O57" s="877"/>
      <c r="P57" s="877"/>
      <c r="Q57" s="877"/>
      <c r="R57" s="877"/>
      <c r="S57" s="878"/>
    </row>
    <row r="58" spans="1:19" ht="12.75" customHeight="1">
      <c r="A58" s="837" t="s">
        <v>600</v>
      </c>
      <c r="B58" s="838"/>
      <c r="C58" s="838"/>
      <c r="D58" s="838"/>
      <c r="E58" s="838"/>
      <c r="F58" s="838"/>
      <c r="G58" s="838"/>
      <c r="H58" s="838"/>
      <c r="I58" s="838"/>
      <c r="J58" s="838"/>
      <c r="K58" s="838"/>
      <c r="L58" s="838"/>
      <c r="M58" s="838"/>
      <c r="N58" s="838"/>
      <c r="O58" s="838"/>
      <c r="P58" s="838"/>
      <c r="Q58" s="838"/>
      <c r="R58" s="838"/>
      <c r="S58" s="839"/>
    </row>
    <row r="59" spans="1:19" ht="12.75" customHeight="1">
      <c r="A59" s="840" t="s">
        <v>365</v>
      </c>
      <c r="B59" s="838"/>
      <c r="C59" s="838"/>
      <c r="D59" s="838"/>
      <c r="E59" s="838"/>
      <c r="F59" s="838"/>
      <c r="G59" s="838"/>
      <c r="H59" s="838"/>
      <c r="I59" s="838"/>
      <c r="J59" s="838"/>
      <c r="K59" s="838"/>
      <c r="L59" s="838"/>
      <c r="M59" s="838"/>
      <c r="N59" s="838"/>
      <c r="O59" s="838"/>
      <c r="P59" s="838"/>
      <c r="Q59" s="838"/>
      <c r="R59" s="838"/>
      <c r="S59" s="839"/>
    </row>
    <row r="60" spans="1:19" ht="12.75" customHeight="1">
      <c r="A60" s="837" t="s">
        <v>366</v>
      </c>
      <c r="B60" s="841"/>
      <c r="C60" s="841"/>
      <c r="D60" s="841"/>
      <c r="E60" s="841"/>
      <c r="F60" s="841"/>
      <c r="G60" s="841"/>
      <c r="H60" s="841"/>
      <c r="I60" s="841"/>
      <c r="J60" s="841"/>
      <c r="K60" s="841"/>
      <c r="L60" s="841"/>
      <c r="M60" s="841"/>
      <c r="N60" s="841"/>
      <c r="O60" s="841"/>
      <c r="P60" s="841"/>
      <c r="Q60" s="841"/>
      <c r="R60" s="841"/>
      <c r="S60" s="842"/>
    </row>
    <row r="61" spans="1:19" ht="26.25" customHeight="1">
      <c r="A61" s="837" t="s">
        <v>636</v>
      </c>
      <c r="B61" s="841"/>
      <c r="C61" s="841"/>
      <c r="D61" s="841"/>
      <c r="E61" s="841"/>
      <c r="F61" s="841"/>
      <c r="G61" s="841"/>
      <c r="H61" s="841"/>
      <c r="I61" s="841"/>
      <c r="J61" s="841"/>
      <c r="K61" s="841"/>
      <c r="L61" s="841"/>
      <c r="M61" s="841"/>
      <c r="N61" s="841"/>
      <c r="O61" s="841"/>
      <c r="P61" s="841"/>
      <c r="Q61" s="841"/>
      <c r="R61" s="841"/>
      <c r="S61" s="842"/>
    </row>
    <row r="62" spans="1:19" ht="47.25" customHeight="1">
      <c r="A62" s="678" t="s">
        <v>641</v>
      </c>
      <c r="B62" s="679"/>
      <c r="C62" s="679"/>
      <c r="D62" s="679"/>
      <c r="E62" s="679"/>
      <c r="F62" s="679"/>
      <c r="G62" s="679"/>
      <c r="H62" s="679"/>
      <c r="I62" s="679"/>
      <c r="J62" s="679"/>
      <c r="K62" s="679"/>
      <c r="L62" s="679"/>
      <c r="M62" s="679"/>
      <c r="N62" s="679"/>
      <c r="O62" s="679"/>
      <c r="P62" s="679"/>
      <c r="Q62" s="679"/>
      <c r="R62" s="679"/>
      <c r="S62" s="680"/>
    </row>
    <row r="63" spans="1:19" ht="12.75" customHeight="1">
      <c r="A63" s="843" t="s">
        <v>490</v>
      </c>
      <c r="B63" s="844"/>
      <c r="C63" s="844"/>
      <c r="D63" s="844"/>
      <c r="E63" s="844"/>
      <c r="F63" s="844"/>
      <c r="G63" s="844"/>
      <c r="H63" s="844"/>
      <c r="I63" s="844"/>
      <c r="J63" s="844"/>
      <c r="K63" s="844"/>
      <c r="L63" s="844"/>
      <c r="M63" s="844"/>
      <c r="N63" s="844"/>
      <c r="O63" s="844"/>
      <c r="P63" s="844"/>
      <c r="Q63" s="844"/>
      <c r="R63" s="844"/>
      <c r="S63" s="845"/>
    </row>
    <row r="64" spans="1:19" ht="3.75" customHeight="1">
      <c r="A64" s="2"/>
      <c r="B64" s="2"/>
      <c r="C64" s="2"/>
      <c r="D64" s="2"/>
      <c r="E64" s="2"/>
      <c r="F64" s="2"/>
      <c r="G64" s="2"/>
      <c r="H64" s="2"/>
      <c r="I64" s="2"/>
      <c r="J64" s="2"/>
      <c r="K64" s="2"/>
      <c r="L64" s="2"/>
      <c r="M64" s="2"/>
      <c r="N64" s="2"/>
      <c r="O64" s="2"/>
      <c r="P64" s="2"/>
      <c r="Q64" s="2"/>
      <c r="R64" s="2"/>
      <c r="S64" s="2"/>
    </row>
    <row r="65" spans="1:20" ht="15.75" customHeight="1">
      <c r="A65" s="719" t="s">
        <v>79</v>
      </c>
      <c r="B65" s="719"/>
      <c r="C65" s="719"/>
      <c r="D65" s="719"/>
      <c r="E65" s="719"/>
      <c r="F65" s="719"/>
      <c r="G65" s="719"/>
      <c r="H65" s="719"/>
      <c r="I65" s="719"/>
      <c r="J65" s="719"/>
      <c r="K65" s="719"/>
      <c r="L65" s="719"/>
      <c r="M65" s="719"/>
      <c r="N65" s="719"/>
      <c r="O65" s="719"/>
      <c r="P65" s="719"/>
      <c r="Q65" s="719"/>
      <c r="R65" s="719"/>
      <c r="S65" s="719"/>
    </row>
    <row r="66" spans="1:20" ht="24" customHeight="1">
      <c r="A66" s="541" t="str">
        <f>入力シート!A51</f>
        <v>年度
4月〜3月の実績</v>
      </c>
      <c r="B66" s="542"/>
      <c r="C66" s="542"/>
      <c r="D66" s="542"/>
      <c r="E66" s="351" t="s">
        <v>123</v>
      </c>
      <c r="F66" s="301"/>
      <c r="G66" s="301"/>
      <c r="H66" s="301"/>
      <c r="I66" s="544" t="s">
        <v>124</v>
      </c>
      <c r="J66" s="301"/>
      <c r="K66" s="301"/>
      <c r="L66" s="301"/>
      <c r="M66" s="544" t="s">
        <v>125</v>
      </c>
      <c r="N66" s="301"/>
      <c r="O66" s="301"/>
      <c r="P66" s="301"/>
      <c r="Q66" s="351" t="s">
        <v>368</v>
      </c>
      <c r="R66" s="301"/>
      <c r="S66" s="301"/>
    </row>
    <row r="67" spans="1:20" ht="24" customHeight="1">
      <c r="A67" s="542"/>
      <c r="B67" s="542"/>
      <c r="C67" s="542"/>
      <c r="D67" s="542"/>
      <c r="E67" s="543" t="s">
        <v>127</v>
      </c>
      <c r="F67" s="301"/>
      <c r="G67" s="301"/>
      <c r="H67" s="301"/>
      <c r="I67" s="543" t="s">
        <v>127</v>
      </c>
      <c r="J67" s="301"/>
      <c r="K67" s="301"/>
      <c r="L67" s="301"/>
      <c r="M67" s="300" t="s">
        <v>127</v>
      </c>
      <c r="N67" s="300"/>
      <c r="O67" s="300"/>
      <c r="P67" s="300"/>
      <c r="Q67" s="301"/>
      <c r="R67" s="301"/>
      <c r="S67" s="301"/>
    </row>
    <row r="68" spans="1:20" ht="24" customHeight="1" thickBot="1">
      <c r="A68" s="542"/>
      <c r="B68" s="542"/>
      <c r="C68" s="542"/>
      <c r="D68" s="542"/>
      <c r="E68" s="834" t="s">
        <v>128</v>
      </c>
      <c r="F68" s="833"/>
      <c r="G68" s="833"/>
      <c r="H68" s="833"/>
      <c r="I68" s="835" t="s">
        <v>129</v>
      </c>
      <c r="J68" s="833"/>
      <c r="K68" s="833"/>
      <c r="L68" s="833"/>
      <c r="M68" s="836" t="s">
        <v>130</v>
      </c>
      <c r="N68" s="836"/>
      <c r="O68" s="836"/>
      <c r="P68" s="836"/>
      <c r="Q68" s="833"/>
      <c r="R68" s="833"/>
      <c r="S68" s="833"/>
    </row>
    <row r="69" spans="1:20" ht="24" customHeight="1">
      <c r="A69" s="518" t="s">
        <v>488</v>
      </c>
      <c r="B69" s="540"/>
      <c r="C69" s="540"/>
      <c r="D69" s="558"/>
      <c r="E69" s="791" t="str">
        <f>IF(入力シート!E54="","",入力シート!E54)</f>
        <v/>
      </c>
      <c r="F69" s="853"/>
      <c r="G69" s="853"/>
      <c r="H69" s="853"/>
      <c r="I69" s="854" t="str">
        <f>IF(入力シート!I54="","",入力シート!I54)</f>
        <v/>
      </c>
      <c r="J69" s="855"/>
      <c r="K69" s="855"/>
      <c r="L69" s="855"/>
      <c r="M69" s="854" t="str">
        <f>IF(入力シート!M54="","",入力シート!M54)</f>
        <v/>
      </c>
      <c r="N69" s="855"/>
      <c r="O69" s="855"/>
      <c r="P69" s="855"/>
      <c r="Q69" s="856" t="str">
        <f>IF(入力シート!Q54="","",入力シート!Q54)</f>
        <v/>
      </c>
      <c r="R69" s="856"/>
      <c r="S69" s="857"/>
    </row>
    <row r="70" spans="1:20" ht="24" customHeight="1">
      <c r="A70" s="518" t="s">
        <v>487</v>
      </c>
      <c r="B70" s="869"/>
      <c r="C70" s="869"/>
      <c r="D70" s="870"/>
      <c r="E70" s="826" t="str">
        <f>IF(入力シート!E55="","",入力シート!E55)</f>
        <v/>
      </c>
      <c r="F70" s="858"/>
      <c r="G70" s="858"/>
      <c r="H70" s="858"/>
      <c r="I70" s="859" t="str">
        <f>IF(入力シート!I55="","",入力シート!I55)</f>
        <v/>
      </c>
      <c r="J70" s="860"/>
      <c r="K70" s="860"/>
      <c r="L70" s="860"/>
      <c r="M70" s="830" t="str">
        <f>IF(入力シート!M55="","",入力シート!M55)</f>
        <v/>
      </c>
      <c r="N70" s="830"/>
      <c r="O70" s="830"/>
      <c r="P70" s="830"/>
      <c r="Q70" s="831" t="str">
        <f>IF(入力シート!Q55="","",入力シート!Q55)</f>
        <v/>
      </c>
      <c r="R70" s="831"/>
      <c r="S70" s="760"/>
    </row>
    <row r="71" spans="1:20" ht="24" customHeight="1">
      <c r="A71" s="540" t="s">
        <v>486</v>
      </c>
      <c r="B71" s="869"/>
      <c r="C71" s="869"/>
      <c r="D71" s="870"/>
      <c r="E71" s="826" t="str">
        <f>IF(入力シート!E56="","",入力シート!E56)</f>
        <v/>
      </c>
      <c r="F71" s="858"/>
      <c r="G71" s="858"/>
      <c r="H71" s="858"/>
      <c r="I71" s="859" t="str">
        <f>IF(入力シート!I56="","",入力シート!I56)</f>
        <v/>
      </c>
      <c r="J71" s="860"/>
      <c r="K71" s="860"/>
      <c r="L71" s="860"/>
      <c r="M71" s="830" t="str">
        <f>IF(入力シート!M56="","",入力シート!M56)</f>
        <v/>
      </c>
      <c r="N71" s="830"/>
      <c r="O71" s="830"/>
      <c r="P71" s="830"/>
      <c r="Q71" s="831" t="str">
        <f>IF(入力シート!Q56="","",入力シート!Q56)</f>
        <v/>
      </c>
      <c r="R71" s="831"/>
      <c r="S71" s="760"/>
    </row>
    <row r="72" spans="1:20" ht="28.9" customHeight="1">
      <c r="A72" s="543" t="s">
        <v>493</v>
      </c>
      <c r="B72" s="871"/>
      <c r="C72" s="871"/>
      <c r="D72" s="872"/>
      <c r="E72" s="832" t="str">
        <f>IF(入力シート!E57="","",入力シート!E57)</f>
        <v/>
      </c>
      <c r="F72" s="858"/>
      <c r="G72" s="858"/>
      <c r="H72" s="858"/>
      <c r="I72" s="859" t="str">
        <f>IF(入力シート!I57="","",入力シート!I57)</f>
        <v/>
      </c>
      <c r="J72" s="860"/>
      <c r="K72" s="860"/>
      <c r="L72" s="860"/>
      <c r="M72" s="830" t="str">
        <f>IF(入力シート!M57="","",入力シート!M57)</f>
        <v/>
      </c>
      <c r="N72" s="830"/>
      <c r="O72" s="830"/>
      <c r="P72" s="830"/>
      <c r="Q72" s="831" t="str">
        <f>IF(入力シート!Q57="","",入力シート!Q57)</f>
        <v/>
      </c>
      <c r="R72" s="831"/>
      <c r="S72" s="760"/>
    </row>
    <row r="73" spans="1:20" ht="24" customHeight="1">
      <c r="A73" s="873" t="s">
        <v>54</v>
      </c>
      <c r="B73" s="869"/>
      <c r="C73" s="869"/>
      <c r="D73" s="870"/>
      <c r="E73" s="826" t="str">
        <f>IF(入力シート!E58="","",入力シート!E58)</f>
        <v/>
      </c>
      <c r="F73" s="858"/>
      <c r="G73" s="858"/>
      <c r="H73" s="858"/>
      <c r="I73" s="859" t="str">
        <f>IF(入力シート!I58="","",入力シート!I58)</f>
        <v/>
      </c>
      <c r="J73" s="860"/>
      <c r="K73" s="860"/>
      <c r="L73" s="860"/>
      <c r="M73" s="830" t="str">
        <f>IF(入力シート!M58="","",入力シート!M58)</f>
        <v/>
      </c>
      <c r="N73" s="830"/>
      <c r="O73" s="830"/>
      <c r="P73" s="830"/>
      <c r="Q73" s="831" t="str">
        <f>IF(入力シート!Q58="","",入力シート!Q58)</f>
        <v/>
      </c>
      <c r="R73" s="831"/>
      <c r="S73" s="760"/>
    </row>
    <row r="74" spans="1:20" ht="24" customHeight="1" thickBot="1">
      <c r="A74" s="552" t="s">
        <v>131</v>
      </c>
      <c r="B74" s="874"/>
      <c r="C74" s="874"/>
      <c r="D74" s="874"/>
      <c r="E74" s="848" t="str">
        <f>IF(入力シート!E59="","",入力シート!E59)</f>
        <v/>
      </c>
      <c r="F74" s="849"/>
      <c r="G74" s="849"/>
      <c r="H74" s="849"/>
      <c r="I74" s="850" t="str">
        <f>IF(入力シート!I59="","",入力シート!I59)</f>
        <v/>
      </c>
      <c r="J74" s="851"/>
      <c r="K74" s="851"/>
      <c r="L74" s="851"/>
      <c r="M74" s="852" t="str">
        <f>IF(入力シート!M59="","",入力シート!M59)</f>
        <v/>
      </c>
      <c r="N74" s="852"/>
      <c r="O74" s="852"/>
      <c r="P74" s="852"/>
      <c r="Q74" s="684"/>
      <c r="R74" s="684"/>
      <c r="S74" s="685"/>
    </row>
    <row r="75" spans="1:20" ht="15.75" customHeight="1">
      <c r="A75" s="846" t="s">
        <v>521</v>
      </c>
      <c r="B75" s="846"/>
      <c r="C75" s="846"/>
      <c r="D75" s="846"/>
      <c r="E75" s="847"/>
      <c r="F75" s="847"/>
      <c r="G75" s="847"/>
      <c r="H75" s="847"/>
      <c r="I75" s="847"/>
      <c r="J75" s="847"/>
      <c r="K75" s="847"/>
      <c r="L75" s="847"/>
      <c r="M75" s="847"/>
      <c r="N75" s="847"/>
      <c r="O75" s="847"/>
      <c r="P75" s="847"/>
      <c r="Q75" s="847"/>
      <c r="R75" s="847"/>
      <c r="S75" s="847"/>
    </row>
    <row r="76" spans="1:20" ht="5.25" customHeight="1" thickBot="1">
      <c r="A76" s="147"/>
      <c r="B76" s="148"/>
      <c r="C76" s="148"/>
      <c r="D76" s="148"/>
      <c r="E76" s="148"/>
      <c r="F76" s="148"/>
      <c r="G76" s="148"/>
      <c r="H76" s="148"/>
      <c r="I76" s="148"/>
      <c r="J76" s="148"/>
      <c r="K76" s="148"/>
      <c r="L76" s="148"/>
      <c r="M76" s="148"/>
      <c r="N76" s="148"/>
      <c r="O76" s="148"/>
      <c r="P76" s="148"/>
      <c r="Q76" s="148"/>
      <c r="R76" s="148"/>
      <c r="S76" s="148"/>
    </row>
    <row r="77" spans="1:20" ht="15.75" customHeight="1">
      <c r="A77" s="208" t="s">
        <v>598</v>
      </c>
      <c r="B77" s="209"/>
      <c r="C77" s="209"/>
      <c r="D77" s="209"/>
      <c r="E77" s="211"/>
      <c r="F77" s="211"/>
      <c r="G77" s="211"/>
      <c r="H77" s="211"/>
      <c r="I77" s="211"/>
      <c r="J77" s="211"/>
      <c r="K77" s="211"/>
      <c r="L77" s="211"/>
      <c r="M77" s="211"/>
      <c r="N77" s="211"/>
      <c r="O77" s="211"/>
      <c r="P77" s="211"/>
      <c r="Q77" s="211"/>
      <c r="R77" s="211"/>
      <c r="S77" s="212"/>
    </row>
    <row r="78" spans="1:20" ht="38.450000000000003" customHeight="1" thickBot="1">
      <c r="A78" s="866" t="str">
        <f>IF(入力シート!A63="","",入力シート!A63)</f>
        <v/>
      </c>
      <c r="B78" s="867"/>
      <c r="C78" s="867"/>
      <c r="D78" s="867"/>
      <c r="E78" s="867"/>
      <c r="F78" s="867"/>
      <c r="G78" s="867"/>
      <c r="H78" s="867"/>
      <c r="I78" s="867"/>
      <c r="J78" s="867"/>
      <c r="K78" s="867"/>
      <c r="L78" s="867"/>
      <c r="M78" s="867"/>
      <c r="N78" s="867"/>
      <c r="O78" s="867"/>
      <c r="P78" s="867"/>
      <c r="Q78" s="867"/>
      <c r="R78" s="867"/>
      <c r="S78" s="868"/>
    </row>
    <row r="79" spans="1:20" s="280" customFormat="1" ht="3.4" customHeight="1">
      <c r="A79" s="720"/>
      <c r="B79" s="721"/>
      <c r="C79" s="721"/>
      <c r="D79" s="694"/>
      <c r="E79" s="695"/>
      <c r="F79" s="695"/>
      <c r="G79" s="695"/>
      <c r="H79" s="695"/>
      <c r="I79" s="695"/>
      <c r="J79" s="695"/>
      <c r="K79" s="695"/>
      <c r="L79" s="695"/>
      <c r="M79" s="695"/>
      <c r="N79" s="2"/>
      <c r="O79" s="2"/>
      <c r="P79" s="2"/>
      <c r="Q79" s="2"/>
      <c r="R79" s="696"/>
      <c r="S79" s="697"/>
      <c r="T79" s="279"/>
    </row>
    <row r="80" spans="1:20" s="282" customFormat="1" ht="17.25" customHeight="1">
      <c r="A80" s="698" t="s">
        <v>80</v>
      </c>
      <c r="B80" s="698"/>
      <c r="C80" s="699"/>
      <c r="D80" s="699"/>
      <c r="E80" s="699"/>
      <c r="F80" s="699"/>
      <c r="G80" s="699"/>
      <c r="H80" s="699"/>
      <c r="I80" s="699"/>
      <c r="J80" s="699"/>
      <c r="K80" s="699"/>
      <c r="L80" s="699"/>
      <c r="M80" s="699"/>
      <c r="N80" s="699"/>
      <c r="O80" s="699"/>
      <c r="P80" s="699"/>
      <c r="Q80" s="699"/>
      <c r="R80" s="699"/>
      <c r="S80" s="699"/>
      <c r="T80" s="281"/>
    </row>
    <row r="81" spans="1:20" s="284" customFormat="1" ht="17.25" customHeight="1">
      <c r="A81" s="700" t="s">
        <v>23</v>
      </c>
      <c r="B81" s="700"/>
      <c r="C81" s="701"/>
      <c r="D81" s="701"/>
      <c r="E81" s="701"/>
      <c r="F81" s="701"/>
      <c r="G81" s="701"/>
      <c r="H81" s="701"/>
      <c r="I81" s="701"/>
      <c r="J81" s="701"/>
      <c r="K81" s="701"/>
      <c r="L81" s="701"/>
      <c r="M81" s="701"/>
      <c r="N81" s="701"/>
      <c r="O81" s="701"/>
      <c r="P81" s="701"/>
      <c r="Q81" s="701"/>
      <c r="R81" s="701"/>
      <c r="S81" s="701"/>
      <c r="T81" s="283"/>
    </row>
    <row r="82" spans="1:20" s="284" customFormat="1" ht="15" customHeight="1">
      <c r="A82" s="702" t="s">
        <v>491</v>
      </c>
      <c r="B82" s="703"/>
      <c r="C82" s="704"/>
      <c r="D82" s="704"/>
      <c r="E82" s="704"/>
      <c r="F82" s="704"/>
      <c r="G82" s="704"/>
      <c r="H82" s="704"/>
      <c r="I82" s="704"/>
      <c r="J82" s="704"/>
      <c r="K82" s="704"/>
      <c r="L82" s="704"/>
      <c r="M82" s="704"/>
      <c r="N82" s="704"/>
      <c r="O82" s="704"/>
      <c r="P82" s="704"/>
      <c r="Q82" s="704"/>
      <c r="R82" s="704"/>
      <c r="S82" s="705"/>
      <c r="T82" s="283"/>
    </row>
    <row r="83" spans="1:20" ht="15" customHeight="1">
      <c r="A83" s="706" t="s">
        <v>664</v>
      </c>
      <c r="B83" s="657"/>
      <c r="C83" s="707"/>
      <c r="D83" s="707"/>
      <c r="E83" s="707"/>
      <c r="F83" s="707"/>
      <c r="G83" s="707"/>
      <c r="H83" s="707"/>
      <c r="I83" s="707"/>
      <c r="J83" s="707"/>
      <c r="K83" s="707"/>
      <c r="L83" s="707"/>
      <c r="M83" s="707"/>
      <c r="N83" s="707"/>
      <c r="O83" s="707"/>
      <c r="P83" s="707"/>
      <c r="Q83" s="707"/>
      <c r="R83" s="707"/>
      <c r="S83" s="708"/>
    </row>
    <row r="84" spans="1:20" ht="15" customHeight="1">
      <c r="A84" s="709" t="s">
        <v>599</v>
      </c>
      <c r="B84" s="710"/>
      <c r="C84" s="711"/>
      <c r="D84" s="711"/>
      <c r="E84" s="711"/>
      <c r="F84" s="711"/>
      <c r="G84" s="711"/>
      <c r="H84" s="711"/>
      <c r="I84" s="711"/>
      <c r="J84" s="711"/>
      <c r="K84" s="711"/>
      <c r="L84" s="711"/>
      <c r="M84" s="711"/>
      <c r="N84" s="711"/>
      <c r="O84" s="711"/>
      <c r="P84" s="711"/>
      <c r="Q84" s="711"/>
      <c r="R84" s="711"/>
      <c r="S84" s="712"/>
    </row>
    <row r="85" spans="1:20" ht="7.5" customHeight="1">
      <c r="A85" s="19"/>
      <c r="B85" s="19"/>
      <c r="C85" s="214"/>
      <c r="D85" s="214"/>
      <c r="E85" s="214"/>
      <c r="F85" s="214"/>
      <c r="G85" s="214"/>
      <c r="H85" s="214"/>
      <c r="I85" s="214"/>
      <c r="J85" s="214"/>
      <c r="K85" s="214"/>
      <c r="L85" s="214"/>
      <c r="M85" s="214"/>
      <c r="N85" s="214"/>
      <c r="O85" s="214"/>
      <c r="P85" s="214"/>
      <c r="Q85" s="214"/>
      <c r="R85" s="214"/>
      <c r="S85" s="214"/>
    </row>
    <row r="86" spans="1:20" ht="27" customHeight="1">
      <c r="A86" s="681" t="s">
        <v>637</v>
      </c>
      <c r="B86" s="682"/>
      <c r="C86" s="682"/>
      <c r="D86" s="682"/>
      <c r="E86" s="682"/>
      <c r="F86" s="682"/>
      <c r="G86" s="682"/>
      <c r="H86" s="682"/>
      <c r="I86" s="682"/>
      <c r="J86" s="682"/>
      <c r="K86" s="682"/>
      <c r="L86" s="682"/>
      <c r="M86" s="682"/>
      <c r="N86" s="682"/>
      <c r="O86" s="682"/>
      <c r="P86" s="682"/>
      <c r="Q86" s="682"/>
      <c r="R86" s="682"/>
      <c r="S86" s="683"/>
    </row>
    <row r="87" spans="1:20" ht="3.75" customHeight="1">
      <c r="A87" s="2"/>
      <c r="B87" s="2"/>
      <c r="C87" s="4"/>
      <c r="D87" s="4"/>
      <c r="E87" s="4"/>
      <c r="F87" s="4"/>
      <c r="G87" s="4"/>
      <c r="H87" s="4"/>
      <c r="I87" s="4"/>
      <c r="J87" s="4"/>
      <c r="K87" s="4"/>
      <c r="L87" s="4"/>
      <c r="M87" s="4"/>
      <c r="N87" s="4"/>
      <c r="O87" s="4"/>
      <c r="P87" s="4"/>
      <c r="Q87" s="4"/>
      <c r="R87" s="4"/>
      <c r="S87" s="4"/>
    </row>
    <row r="88" spans="1:20" ht="24" customHeight="1">
      <c r="A88" s="543" t="s">
        <v>27</v>
      </c>
      <c r="B88" s="543"/>
      <c r="C88" s="300"/>
      <c r="D88" s="300"/>
      <c r="E88" s="300"/>
      <c r="F88" s="518" t="s">
        <v>25</v>
      </c>
      <c r="G88" s="519"/>
      <c r="H88" s="519"/>
      <c r="I88" s="519"/>
      <c r="J88" s="519"/>
      <c r="K88" s="519"/>
      <c r="L88" s="519"/>
      <c r="M88" s="519"/>
      <c r="N88" s="519"/>
      <c r="O88" s="519"/>
      <c r="P88" s="519"/>
      <c r="Q88" s="519"/>
      <c r="R88" s="519"/>
      <c r="S88" s="519"/>
    </row>
    <row r="89" spans="1:20" ht="24" customHeight="1" thickBot="1">
      <c r="A89" s="300"/>
      <c r="B89" s="300"/>
      <c r="C89" s="300"/>
      <c r="D89" s="300"/>
      <c r="E89" s="300"/>
      <c r="F89" s="658" t="s">
        <v>26</v>
      </c>
      <c r="G89" s="334"/>
      <c r="H89" s="334"/>
      <c r="I89" s="334"/>
      <c r="J89" s="334"/>
      <c r="K89" s="334"/>
      <c r="L89" s="334"/>
      <c r="M89" s="334"/>
      <c r="N89" s="334"/>
      <c r="O89" s="334"/>
      <c r="P89" s="334"/>
      <c r="Q89" s="334"/>
      <c r="R89" s="8" t="s">
        <v>4</v>
      </c>
      <c r="S89" s="8" t="s">
        <v>8</v>
      </c>
    </row>
    <row r="90" spans="1:20" ht="32.25" customHeight="1">
      <c r="A90" s="562" t="s">
        <v>83</v>
      </c>
      <c r="B90" s="673"/>
      <c r="C90" s="673"/>
      <c r="D90" s="673"/>
      <c r="E90" s="579" t="s">
        <v>141</v>
      </c>
      <c r="F90" s="219">
        <v>1</v>
      </c>
      <c r="G90" s="350" t="s">
        <v>537</v>
      </c>
      <c r="H90" s="351"/>
      <c r="I90" s="351"/>
      <c r="J90" s="351"/>
      <c r="K90" s="351"/>
      <c r="L90" s="351"/>
      <c r="M90" s="351"/>
      <c r="N90" s="351"/>
      <c r="O90" s="351"/>
      <c r="P90" s="351"/>
      <c r="Q90" s="352"/>
      <c r="R90" s="10" t="str">
        <f>IF(入力シート!R79="","",入力シート!R79)</f>
        <v>-</v>
      </c>
      <c r="S90" s="20" t="str">
        <f>IF(入力シート!S79="","",入力シート!S79)</f>
        <v>-</v>
      </c>
    </row>
    <row r="91" spans="1:20" ht="24" customHeight="1">
      <c r="A91" s="676"/>
      <c r="B91" s="677"/>
      <c r="C91" s="677"/>
      <c r="D91" s="677"/>
      <c r="E91" s="580"/>
      <c r="F91" s="219">
        <v>2</v>
      </c>
      <c r="G91" s="350" t="s">
        <v>20</v>
      </c>
      <c r="H91" s="351"/>
      <c r="I91" s="351"/>
      <c r="J91" s="351"/>
      <c r="K91" s="351"/>
      <c r="L91" s="351"/>
      <c r="M91" s="351"/>
      <c r="N91" s="351"/>
      <c r="O91" s="351"/>
      <c r="P91" s="351"/>
      <c r="Q91" s="352"/>
      <c r="R91" s="12" t="str">
        <f>IF(入力シート!R80="","",入力シート!R80)</f>
        <v>-</v>
      </c>
      <c r="S91" s="21" t="str">
        <f>IF(入力シート!S80="","",入力シート!S80)</f>
        <v>-</v>
      </c>
    </row>
    <row r="92" spans="1:20" ht="24" customHeight="1">
      <c r="A92" s="676"/>
      <c r="B92" s="677"/>
      <c r="C92" s="677"/>
      <c r="D92" s="677"/>
      <c r="E92" s="580"/>
      <c r="F92" s="219">
        <v>3</v>
      </c>
      <c r="G92" s="350" t="s">
        <v>22</v>
      </c>
      <c r="H92" s="351"/>
      <c r="I92" s="351"/>
      <c r="J92" s="351"/>
      <c r="K92" s="351"/>
      <c r="L92" s="351"/>
      <c r="M92" s="351"/>
      <c r="N92" s="351"/>
      <c r="O92" s="351"/>
      <c r="P92" s="351"/>
      <c r="Q92" s="352"/>
      <c r="R92" s="12" t="str">
        <f>IF(入力シート!R81="","",入力シート!R81)</f>
        <v>-</v>
      </c>
      <c r="S92" s="21" t="str">
        <f>IF(入力シート!S81="","",入力シート!S81)</f>
        <v>-</v>
      </c>
    </row>
    <row r="93" spans="1:20" ht="24" customHeight="1">
      <c r="A93" s="676"/>
      <c r="B93" s="677"/>
      <c r="C93" s="677"/>
      <c r="D93" s="677"/>
      <c r="E93" s="580"/>
      <c r="F93" s="219">
        <v>4</v>
      </c>
      <c r="G93" s="350" t="s">
        <v>61</v>
      </c>
      <c r="H93" s="351"/>
      <c r="I93" s="351"/>
      <c r="J93" s="351"/>
      <c r="K93" s="351"/>
      <c r="L93" s="351"/>
      <c r="M93" s="351"/>
      <c r="N93" s="351"/>
      <c r="O93" s="351"/>
      <c r="P93" s="351"/>
      <c r="Q93" s="352"/>
      <c r="R93" s="12" t="str">
        <f>IF(入力シート!R82="","",入力シート!R82)</f>
        <v>-</v>
      </c>
      <c r="S93" s="21" t="str">
        <f>IF(入力シート!S82="","",入力シート!S82)</f>
        <v>-</v>
      </c>
    </row>
    <row r="94" spans="1:20" ht="24" customHeight="1">
      <c r="A94" s="676"/>
      <c r="B94" s="677"/>
      <c r="C94" s="677"/>
      <c r="D94" s="677"/>
      <c r="E94" s="580"/>
      <c r="F94" s="219">
        <v>5</v>
      </c>
      <c r="G94" s="350" t="s">
        <v>62</v>
      </c>
      <c r="H94" s="351"/>
      <c r="I94" s="351"/>
      <c r="J94" s="351"/>
      <c r="K94" s="351"/>
      <c r="L94" s="351"/>
      <c r="M94" s="351"/>
      <c r="N94" s="351"/>
      <c r="O94" s="351"/>
      <c r="P94" s="351"/>
      <c r="Q94" s="352"/>
      <c r="R94" s="12" t="str">
        <f>IF(入力シート!R83="","",入力シート!R83)</f>
        <v>-</v>
      </c>
      <c r="S94" s="21" t="str">
        <f>IF(入力シート!S83="","",入力シート!S83)</f>
        <v>-</v>
      </c>
    </row>
    <row r="95" spans="1:20" ht="24" customHeight="1">
      <c r="A95" s="676"/>
      <c r="B95" s="677"/>
      <c r="C95" s="677"/>
      <c r="D95" s="677"/>
      <c r="E95" s="580"/>
      <c r="F95" s="219">
        <v>6</v>
      </c>
      <c r="G95" s="350" t="s">
        <v>522</v>
      </c>
      <c r="H95" s="351"/>
      <c r="I95" s="351"/>
      <c r="J95" s="351"/>
      <c r="K95" s="351"/>
      <c r="L95" s="351"/>
      <c r="M95" s="351"/>
      <c r="N95" s="351"/>
      <c r="O95" s="351"/>
      <c r="P95" s="351"/>
      <c r="Q95" s="352"/>
      <c r="R95" s="12" t="str">
        <f>IF(入力シート!R84="","",入力シート!R84)</f>
        <v>-</v>
      </c>
      <c r="S95" s="21" t="str">
        <f>IF(入力シート!S84="","",入力シート!S84)</f>
        <v>-</v>
      </c>
    </row>
    <row r="96" spans="1:20" ht="24" customHeight="1">
      <c r="A96" s="676"/>
      <c r="B96" s="677"/>
      <c r="C96" s="677"/>
      <c r="D96" s="677"/>
      <c r="E96" s="580"/>
      <c r="F96" s="219">
        <v>7</v>
      </c>
      <c r="G96" s="350" t="s">
        <v>63</v>
      </c>
      <c r="H96" s="351"/>
      <c r="I96" s="351"/>
      <c r="J96" s="351"/>
      <c r="K96" s="351"/>
      <c r="L96" s="351"/>
      <c r="M96" s="351"/>
      <c r="N96" s="351"/>
      <c r="O96" s="351"/>
      <c r="P96" s="351"/>
      <c r="Q96" s="352"/>
      <c r="R96" s="12" t="str">
        <f>IF(入力シート!R85="","",入力シート!R85)</f>
        <v>-</v>
      </c>
      <c r="S96" s="21" t="str">
        <f>IF(入力シート!S85="","",入力シート!S85)</f>
        <v>-</v>
      </c>
    </row>
    <row r="97" spans="1:19" ht="24" customHeight="1">
      <c r="A97" s="674"/>
      <c r="B97" s="675"/>
      <c r="C97" s="675"/>
      <c r="D97" s="675"/>
      <c r="E97" s="581"/>
      <c r="F97" s="219">
        <v>8</v>
      </c>
      <c r="G97" s="350" t="s">
        <v>523</v>
      </c>
      <c r="H97" s="351"/>
      <c r="I97" s="351"/>
      <c r="J97" s="351"/>
      <c r="K97" s="351"/>
      <c r="L97" s="351"/>
      <c r="M97" s="351"/>
      <c r="N97" s="351"/>
      <c r="O97" s="351"/>
      <c r="P97" s="351"/>
      <c r="Q97" s="352"/>
      <c r="R97" s="12" t="str">
        <f>IF(入力シート!R86="","",入力シート!R86)</f>
        <v>-</v>
      </c>
      <c r="S97" s="21" t="str">
        <f>IF(入力シート!S86="","",入力シート!S86)</f>
        <v>-</v>
      </c>
    </row>
    <row r="98" spans="1:19" ht="31.5" customHeight="1">
      <c r="A98" s="367" t="s">
        <v>84</v>
      </c>
      <c r="B98" s="673"/>
      <c r="C98" s="673"/>
      <c r="D98" s="673"/>
      <c r="E98" s="579" t="s">
        <v>141</v>
      </c>
      <c r="F98" s="219">
        <v>1</v>
      </c>
      <c r="G98" s="350" t="s">
        <v>524</v>
      </c>
      <c r="H98" s="351"/>
      <c r="I98" s="351"/>
      <c r="J98" s="351"/>
      <c r="K98" s="351"/>
      <c r="L98" s="351"/>
      <c r="M98" s="351"/>
      <c r="N98" s="351"/>
      <c r="O98" s="351"/>
      <c r="P98" s="351"/>
      <c r="Q98" s="352"/>
      <c r="R98" s="12" t="str">
        <f>IF(入力シート!R87="","",入力シート!R87)</f>
        <v>-</v>
      </c>
      <c r="S98" s="21" t="str">
        <f>IF(入力シート!S87="","",入力シート!S87)</f>
        <v>-</v>
      </c>
    </row>
    <row r="99" spans="1:19" ht="24" customHeight="1">
      <c r="A99" s="676"/>
      <c r="B99" s="677"/>
      <c r="C99" s="677"/>
      <c r="D99" s="677"/>
      <c r="E99" s="580"/>
      <c r="F99" s="219">
        <v>2</v>
      </c>
      <c r="G99" s="347" t="s">
        <v>538</v>
      </c>
      <c r="H99" s="362"/>
      <c r="I99" s="362"/>
      <c r="J99" s="362"/>
      <c r="K99" s="362"/>
      <c r="L99" s="362"/>
      <c r="M99" s="362"/>
      <c r="N99" s="362"/>
      <c r="O99" s="362"/>
      <c r="P99" s="362"/>
      <c r="Q99" s="363"/>
      <c r="R99" s="12" t="str">
        <f>IF(入力シート!R88="","",入力シート!R88)</f>
        <v>-</v>
      </c>
      <c r="S99" s="21" t="str">
        <f>IF(入力シート!S88="","",入力シート!S88)</f>
        <v>-</v>
      </c>
    </row>
    <row r="100" spans="1:19" ht="24" customHeight="1">
      <c r="A100" s="676"/>
      <c r="B100" s="677"/>
      <c r="C100" s="677"/>
      <c r="D100" s="677"/>
      <c r="E100" s="580"/>
      <c r="F100" s="219">
        <v>3</v>
      </c>
      <c r="G100" s="347" t="s">
        <v>525</v>
      </c>
      <c r="H100" s="362"/>
      <c r="I100" s="362"/>
      <c r="J100" s="362"/>
      <c r="K100" s="362"/>
      <c r="L100" s="362"/>
      <c r="M100" s="362"/>
      <c r="N100" s="362"/>
      <c r="O100" s="362"/>
      <c r="P100" s="362"/>
      <c r="Q100" s="363"/>
      <c r="R100" s="12" t="str">
        <f>IF(入力シート!R89="","",入力シート!R89)</f>
        <v>-</v>
      </c>
      <c r="S100" s="21" t="str">
        <f>IF(入力シート!S89="","",入力シート!S89)</f>
        <v>-</v>
      </c>
    </row>
    <row r="101" spans="1:19" ht="31.5" customHeight="1">
      <c r="A101" s="676"/>
      <c r="B101" s="677"/>
      <c r="C101" s="677"/>
      <c r="D101" s="677"/>
      <c r="E101" s="580"/>
      <c r="F101" s="219">
        <v>4</v>
      </c>
      <c r="G101" s="347" t="s">
        <v>584</v>
      </c>
      <c r="H101" s="362"/>
      <c r="I101" s="362"/>
      <c r="J101" s="362"/>
      <c r="K101" s="362"/>
      <c r="L101" s="362"/>
      <c r="M101" s="362"/>
      <c r="N101" s="362"/>
      <c r="O101" s="362"/>
      <c r="P101" s="362"/>
      <c r="Q101" s="363"/>
      <c r="R101" s="12" t="str">
        <f>IF(入力シート!R90="","",入力シート!R90)</f>
        <v>-</v>
      </c>
      <c r="S101" s="21" t="str">
        <f>IF(入力シート!S90="","",入力シート!S90)</f>
        <v>-</v>
      </c>
    </row>
    <row r="102" spans="1:19" ht="24" customHeight="1">
      <c r="A102" s="676"/>
      <c r="B102" s="677"/>
      <c r="C102" s="677"/>
      <c r="D102" s="677"/>
      <c r="E102" s="580"/>
      <c r="F102" s="219">
        <v>5</v>
      </c>
      <c r="G102" s="347" t="s">
        <v>64</v>
      </c>
      <c r="H102" s="362"/>
      <c r="I102" s="362"/>
      <c r="J102" s="362"/>
      <c r="K102" s="362"/>
      <c r="L102" s="362"/>
      <c r="M102" s="362"/>
      <c r="N102" s="362"/>
      <c r="O102" s="362"/>
      <c r="P102" s="362"/>
      <c r="Q102" s="363"/>
      <c r="R102" s="12" t="str">
        <f>IF(入力シート!R91="","",入力シート!R91)</f>
        <v>-</v>
      </c>
      <c r="S102" s="21" t="str">
        <f>IF(入力シート!S91="","",入力シート!S91)</f>
        <v>-</v>
      </c>
    </row>
    <row r="103" spans="1:19" ht="24" customHeight="1">
      <c r="A103" s="676"/>
      <c r="B103" s="677"/>
      <c r="C103" s="677"/>
      <c r="D103" s="677"/>
      <c r="E103" s="580"/>
      <c r="F103" s="219">
        <v>6</v>
      </c>
      <c r="G103" s="347" t="s">
        <v>526</v>
      </c>
      <c r="H103" s="362"/>
      <c r="I103" s="362"/>
      <c r="J103" s="362"/>
      <c r="K103" s="362"/>
      <c r="L103" s="362"/>
      <c r="M103" s="362"/>
      <c r="N103" s="362"/>
      <c r="O103" s="362"/>
      <c r="P103" s="362"/>
      <c r="Q103" s="363"/>
      <c r="R103" s="12" t="str">
        <f>IF(入力シート!R92="","",入力シート!R92)</f>
        <v>-</v>
      </c>
      <c r="S103" s="21" t="str">
        <f>IF(入力シート!S92="","",入力シート!S92)</f>
        <v>-</v>
      </c>
    </row>
    <row r="104" spans="1:19" ht="29.25" customHeight="1">
      <c r="A104" s="676"/>
      <c r="B104" s="677"/>
      <c r="C104" s="677"/>
      <c r="D104" s="677"/>
      <c r="E104" s="580"/>
      <c r="F104" s="219">
        <v>7</v>
      </c>
      <c r="G104" s="347" t="s">
        <v>65</v>
      </c>
      <c r="H104" s="362"/>
      <c r="I104" s="362"/>
      <c r="J104" s="362"/>
      <c r="K104" s="362"/>
      <c r="L104" s="362"/>
      <c r="M104" s="362"/>
      <c r="N104" s="362"/>
      <c r="O104" s="362"/>
      <c r="P104" s="362"/>
      <c r="Q104" s="363"/>
      <c r="R104" s="12" t="str">
        <f>IF(入力シート!R93="","",入力シート!R93)</f>
        <v>-</v>
      </c>
      <c r="S104" s="21" t="str">
        <f>IF(入力シート!S93="","",入力シート!S93)</f>
        <v>-</v>
      </c>
    </row>
    <row r="105" spans="1:19" ht="53.25" customHeight="1">
      <c r="A105" s="674"/>
      <c r="B105" s="675"/>
      <c r="C105" s="675"/>
      <c r="D105" s="675"/>
      <c r="E105" s="581"/>
      <c r="F105" s="219">
        <v>8</v>
      </c>
      <c r="G105" s="350" t="s">
        <v>588</v>
      </c>
      <c r="H105" s="351"/>
      <c r="I105" s="351"/>
      <c r="J105" s="351"/>
      <c r="K105" s="351"/>
      <c r="L105" s="351"/>
      <c r="M105" s="351"/>
      <c r="N105" s="351"/>
      <c r="O105" s="351"/>
      <c r="P105" s="351"/>
      <c r="Q105" s="352"/>
      <c r="R105" s="12" t="str">
        <f>IF(入力シート!R94="","",入力シート!R94)</f>
        <v>-</v>
      </c>
      <c r="S105" s="21" t="str">
        <f>IF(入力シート!S94="","",入力シート!S94)</f>
        <v>-</v>
      </c>
    </row>
    <row r="106" spans="1:19" ht="42.75" customHeight="1">
      <c r="A106" s="573" t="s">
        <v>684</v>
      </c>
      <c r="B106" s="673"/>
      <c r="C106" s="673"/>
      <c r="D106" s="673"/>
      <c r="E106" s="579" t="s">
        <v>141</v>
      </c>
      <c r="F106" s="219">
        <v>1</v>
      </c>
      <c r="G106" s="350" t="s">
        <v>81</v>
      </c>
      <c r="H106" s="351"/>
      <c r="I106" s="351"/>
      <c r="J106" s="351"/>
      <c r="K106" s="351"/>
      <c r="L106" s="351"/>
      <c r="M106" s="351"/>
      <c r="N106" s="351"/>
      <c r="O106" s="351"/>
      <c r="P106" s="351"/>
      <c r="Q106" s="352"/>
      <c r="R106" s="12" t="str">
        <f>IF(入力シート!R95="","",入力シート!R95)</f>
        <v>-</v>
      </c>
      <c r="S106" s="21" t="str">
        <f>IF(入力シート!S95="","",入力シート!S95)</f>
        <v>-</v>
      </c>
    </row>
    <row r="107" spans="1:19" ht="51" customHeight="1">
      <c r="A107" s="674"/>
      <c r="B107" s="675"/>
      <c r="C107" s="675"/>
      <c r="D107" s="675"/>
      <c r="E107" s="581"/>
      <c r="F107" s="219">
        <v>2</v>
      </c>
      <c r="G107" s="350" t="s">
        <v>82</v>
      </c>
      <c r="H107" s="351"/>
      <c r="I107" s="351"/>
      <c r="J107" s="351"/>
      <c r="K107" s="351"/>
      <c r="L107" s="351"/>
      <c r="M107" s="351"/>
      <c r="N107" s="351"/>
      <c r="O107" s="351"/>
      <c r="P107" s="351"/>
      <c r="Q107" s="352"/>
      <c r="R107" s="12" t="str">
        <f>IF(入力シート!R96="","",入力シート!R96)</f>
        <v>-</v>
      </c>
      <c r="S107" s="21" t="str">
        <f>IF(入力シート!S96="","",入力シート!S96)</f>
        <v>-</v>
      </c>
    </row>
    <row r="108" spans="1:19" ht="27.75" customHeight="1">
      <c r="A108" s="367" t="s">
        <v>166</v>
      </c>
      <c r="B108" s="659"/>
      <c r="C108" s="659"/>
      <c r="D108" s="659"/>
      <c r="E108" s="354" t="s">
        <v>141</v>
      </c>
      <c r="F108" s="219">
        <v>1</v>
      </c>
      <c r="G108" s="350" t="s">
        <v>167</v>
      </c>
      <c r="H108" s="351"/>
      <c r="I108" s="351"/>
      <c r="J108" s="351"/>
      <c r="K108" s="351"/>
      <c r="L108" s="351"/>
      <c r="M108" s="351"/>
      <c r="N108" s="351"/>
      <c r="O108" s="351"/>
      <c r="P108" s="351"/>
      <c r="Q108" s="352"/>
      <c r="R108" s="12" t="str">
        <f>IF(入力シート!R97="","",入力シート!R97)</f>
        <v>-</v>
      </c>
      <c r="S108" s="21" t="str">
        <f>IF(入力シート!S97="","",入力シート!S97)</f>
        <v>-</v>
      </c>
    </row>
    <row r="109" spans="1:19" ht="33.75" customHeight="1">
      <c r="A109" s="661"/>
      <c r="B109" s="662"/>
      <c r="C109" s="662"/>
      <c r="D109" s="662"/>
      <c r="E109" s="355"/>
      <c r="F109" s="219">
        <v>2</v>
      </c>
      <c r="G109" s="350" t="s">
        <v>616</v>
      </c>
      <c r="H109" s="351"/>
      <c r="I109" s="351"/>
      <c r="J109" s="351"/>
      <c r="K109" s="351"/>
      <c r="L109" s="351"/>
      <c r="M109" s="351"/>
      <c r="N109" s="351"/>
      <c r="O109" s="351"/>
      <c r="P109" s="351"/>
      <c r="Q109" s="352"/>
      <c r="R109" s="12" t="str">
        <f>IF(入力シート!R98="","",入力シート!R98)</f>
        <v>-</v>
      </c>
      <c r="S109" s="21" t="str">
        <f>IF(入力シート!S98="","",入力シート!S98)</f>
        <v>-</v>
      </c>
    </row>
    <row r="110" spans="1:19" ht="30" customHeight="1" thickBot="1">
      <c r="A110" s="671"/>
      <c r="B110" s="672"/>
      <c r="C110" s="672"/>
      <c r="D110" s="672"/>
      <c r="E110" s="356"/>
      <c r="F110" s="219">
        <v>3</v>
      </c>
      <c r="G110" s="350" t="s">
        <v>619</v>
      </c>
      <c r="H110" s="351"/>
      <c r="I110" s="351"/>
      <c r="J110" s="351"/>
      <c r="K110" s="351"/>
      <c r="L110" s="351"/>
      <c r="M110" s="351"/>
      <c r="N110" s="351"/>
      <c r="O110" s="351"/>
      <c r="P110" s="351"/>
      <c r="Q110" s="352"/>
      <c r="R110" s="155" t="str">
        <f>IF(入力シート!R99="","",入力シート!R99)</f>
        <v>-</v>
      </c>
      <c r="S110" s="156" t="str">
        <f>IF(入力シート!S99="","",入力シート!S99)</f>
        <v>-</v>
      </c>
    </row>
    <row r="111" spans="1:19" ht="11.25" customHeight="1">
      <c r="A111" s="157"/>
      <c r="B111" s="157"/>
      <c r="C111" s="157"/>
      <c r="D111" s="157"/>
      <c r="E111" s="158"/>
      <c r="F111" s="220"/>
      <c r="G111" s="160"/>
      <c r="H111" s="161"/>
      <c r="I111" s="161"/>
      <c r="J111" s="161"/>
      <c r="K111" s="161"/>
      <c r="L111" s="161"/>
      <c r="M111" s="161"/>
      <c r="N111" s="161"/>
      <c r="O111" s="161"/>
      <c r="P111" s="161"/>
      <c r="Q111" s="161"/>
      <c r="R111" s="162"/>
      <c r="S111" s="162"/>
    </row>
    <row r="112" spans="1:19" ht="24" customHeight="1">
      <c r="A112" s="543" t="s">
        <v>27</v>
      </c>
      <c r="B112" s="543"/>
      <c r="C112" s="300"/>
      <c r="D112" s="300"/>
      <c r="E112" s="300"/>
      <c r="F112" s="518" t="s">
        <v>25</v>
      </c>
      <c r="G112" s="540"/>
      <c r="H112" s="540"/>
      <c r="I112" s="540"/>
      <c r="J112" s="540"/>
      <c r="K112" s="540"/>
      <c r="L112" s="540"/>
      <c r="M112" s="540"/>
      <c r="N112" s="540"/>
      <c r="O112" s="540"/>
      <c r="P112" s="540"/>
      <c r="Q112" s="540"/>
      <c r="R112" s="540"/>
      <c r="S112" s="540"/>
    </row>
    <row r="113" spans="1:19" ht="24" customHeight="1" thickBot="1">
      <c r="A113" s="300"/>
      <c r="B113" s="300"/>
      <c r="C113" s="300"/>
      <c r="D113" s="300"/>
      <c r="E113" s="300"/>
      <c r="F113" s="658" t="s">
        <v>26</v>
      </c>
      <c r="G113" s="351"/>
      <c r="H113" s="351"/>
      <c r="I113" s="351"/>
      <c r="J113" s="351"/>
      <c r="K113" s="351"/>
      <c r="L113" s="351"/>
      <c r="M113" s="351"/>
      <c r="N113" s="351"/>
      <c r="O113" s="351"/>
      <c r="P113" s="351"/>
      <c r="Q113" s="351"/>
      <c r="R113" s="8" t="s">
        <v>4</v>
      </c>
      <c r="S113" s="8" t="s">
        <v>8</v>
      </c>
    </row>
    <row r="114" spans="1:19" ht="24" customHeight="1">
      <c r="A114" s="367" t="s">
        <v>85</v>
      </c>
      <c r="B114" s="659"/>
      <c r="C114" s="659"/>
      <c r="D114" s="659"/>
      <c r="E114" s="354" t="s">
        <v>141</v>
      </c>
      <c r="F114" s="219">
        <v>1</v>
      </c>
      <c r="G114" s="347" t="s">
        <v>135</v>
      </c>
      <c r="H114" s="362"/>
      <c r="I114" s="362"/>
      <c r="J114" s="362"/>
      <c r="K114" s="362"/>
      <c r="L114" s="362"/>
      <c r="M114" s="362"/>
      <c r="N114" s="362"/>
      <c r="O114" s="362"/>
      <c r="P114" s="362"/>
      <c r="Q114" s="363"/>
      <c r="R114" s="10" t="str">
        <f>IF(入力シート!R100="","",入力シート!R100)</f>
        <v>-</v>
      </c>
      <c r="S114" s="20" t="str">
        <f>IF(入力シート!S100="","",入力シート!S100)</f>
        <v>-</v>
      </c>
    </row>
    <row r="115" spans="1:19" ht="24" customHeight="1">
      <c r="A115" s="661"/>
      <c r="B115" s="662"/>
      <c r="C115" s="662"/>
      <c r="D115" s="662"/>
      <c r="E115" s="355"/>
      <c r="F115" s="219">
        <v>2</v>
      </c>
      <c r="G115" s="347" t="s">
        <v>136</v>
      </c>
      <c r="H115" s="362"/>
      <c r="I115" s="362"/>
      <c r="J115" s="362"/>
      <c r="K115" s="362"/>
      <c r="L115" s="362"/>
      <c r="M115" s="362"/>
      <c r="N115" s="362"/>
      <c r="O115" s="362"/>
      <c r="P115" s="362"/>
      <c r="Q115" s="363"/>
      <c r="R115" s="12" t="str">
        <f>IF(入力シート!R101="","",入力シート!R101)</f>
        <v>-</v>
      </c>
      <c r="S115" s="21" t="str">
        <f>IF(入力シート!S101="","",入力シート!S101)</f>
        <v>-</v>
      </c>
    </row>
    <row r="116" spans="1:19" ht="32.25" customHeight="1">
      <c r="A116" s="661"/>
      <c r="B116" s="662"/>
      <c r="C116" s="662"/>
      <c r="D116" s="662"/>
      <c r="E116" s="355"/>
      <c r="F116" s="219">
        <v>3</v>
      </c>
      <c r="G116" s="347" t="s">
        <v>539</v>
      </c>
      <c r="H116" s="362"/>
      <c r="I116" s="362"/>
      <c r="J116" s="362"/>
      <c r="K116" s="362"/>
      <c r="L116" s="362"/>
      <c r="M116" s="362"/>
      <c r="N116" s="362"/>
      <c r="O116" s="362"/>
      <c r="P116" s="362"/>
      <c r="Q116" s="363"/>
      <c r="R116" s="12" t="str">
        <f>IF(入力シート!R102="","",入力シート!R102)</f>
        <v>-</v>
      </c>
      <c r="S116" s="21" t="str">
        <f>IF(入力シート!S102="","",入力シート!S102)</f>
        <v>-</v>
      </c>
    </row>
    <row r="117" spans="1:19" ht="24" customHeight="1">
      <c r="A117" s="661"/>
      <c r="B117" s="662"/>
      <c r="C117" s="662"/>
      <c r="D117" s="662"/>
      <c r="E117" s="356"/>
      <c r="F117" s="219">
        <v>4</v>
      </c>
      <c r="G117" s="347" t="s">
        <v>137</v>
      </c>
      <c r="H117" s="362"/>
      <c r="I117" s="362"/>
      <c r="J117" s="362"/>
      <c r="K117" s="362"/>
      <c r="L117" s="362"/>
      <c r="M117" s="362"/>
      <c r="N117" s="362"/>
      <c r="O117" s="362"/>
      <c r="P117" s="362"/>
      <c r="Q117" s="363"/>
      <c r="R117" s="12" t="str">
        <f>IF(入力シート!R103="","",入力シート!R103)</f>
        <v>-</v>
      </c>
      <c r="S117" s="21" t="str">
        <f>IF(入力シート!S103="","",入力シート!S103)</f>
        <v>-</v>
      </c>
    </row>
    <row r="118" spans="1:19" ht="24" customHeight="1">
      <c r="A118" s="661"/>
      <c r="B118" s="662"/>
      <c r="C118" s="662"/>
      <c r="D118" s="662"/>
      <c r="E118" s="380" t="s">
        <v>146</v>
      </c>
      <c r="F118" s="219">
        <v>5</v>
      </c>
      <c r="G118" s="350" t="s">
        <v>138</v>
      </c>
      <c r="H118" s="351"/>
      <c r="I118" s="351"/>
      <c r="J118" s="351"/>
      <c r="K118" s="351"/>
      <c r="L118" s="351"/>
      <c r="M118" s="351"/>
      <c r="N118" s="351"/>
      <c r="O118" s="351"/>
      <c r="P118" s="351"/>
      <c r="Q118" s="352"/>
      <c r="R118" s="12" t="str">
        <f>IF(入力シート!R104="","",入力シート!R104)</f>
        <v>-</v>
      </c>
      <c r="S118" s="21" t="str">
        <f>IF(入力シート!S104="","",入力シート!S104)</f>
        <v>-</v>
      </c>
    </row>
    <row r="119" spans="1:19" ht="24" customHeight="1">
      <c r="A119" s="661"/>
      <c r="B119" s="662"/>
      <c r="C119" s="662"/>
      <c r="D119" s="662"/>
      <c r="E119" s="353"/>
      <c r="F119" s="219">
        <v>6</v>
      </c>
      <c r="G119" s="350" t="s">
        <v>528</v>
      </c>
      <c r="H119" s="351"/>
      <c r="I119" s="351"/>
      <c r="J119" s="351"/>
      <c r="K119" s="351"/>
      <c r="L119" s="351"/>
      <c r="M119" s="351"/>
      <c r="N119" s="351"/>
      <c r="O119" s="351"/>
      <c r="P119" s="351"/>
      <c r="Q119" s="352"/>
      <c r="R119" s="12" t="str">
        <f>IF(入力シート!R105="","",入力シート!R105)</f>
        <v>-</v>
      </c>
      <c r="S119" s="21" t="str">
        <f>IF(入力シート!S105="","",入力シート!S105)</f>
        <v>-</v>
      </c>
    </row>
    <row r="120" spans="1:19" ht="30" customHeight="1">
      <c r="A120" s="661"/>
      <c r="B120" s="662"/>
      <c r="C120" s="662"/>
      <c r="D120" s="662"/>
      <c r="E120" s="353"/>
      <c r="F120" s="219">
        <v>7</v>
      </c>
      <c r="G120" s="350" t="s">
        <v>139</v>
      </c>
      <c r="H120" s="351"/>
      <c r="I120" s="351"/>
      <c r="J120" s="351"/>
      <c r="K120" s="351"/>
      <c r="L120" s="351"/>
      <c r="M120" s="351"/>
      <c r="N120" s="351"/>
      <c r="O120" s="351"/>
      <c r="P120" s="351"/>
      <c r="Q120" s="352"/>
      <c r="R120" s="12" t="str">
        <f>IF(入力シート!R106="","",入力シート!R106)</f>
        <v>-</v>
      </c>
      <c r="S120" s="21" t="str">
        <f>IF(入力シート!S106="","",入力シート!S106)</f>
        <v>-</v>
      </c>
    </row>
    <row r="121" spans="1:19" ht="24" customHeight="1">
      <c r="A121" s="661"/>
      <c r="B121" s="662"/>
      <c r="C121" s="662"/>
      <c r="D121" s="662"/>
      <c r="E121" s="381"/>
      <c r="F121" s="219">
        <v>8</v>
      </c>
      <c r="G121" s="350" t="s">
        <v>140</v>
      </c>
      <c r="H121" s="351"/>
      <c r="I121" s="351"/>
      <c r="J121" s="351"/>
      <c r="K121" s="351"/>
      <c r="L121" s="351"/>
      <c r="M121" s="351"/>
      <c r="N121" s="351"/>
      <c r="O121" s="351"/>
      <c r="P121" s="351"/>
      <c r="Q121" s="352"/>
      <c r="R121" s="12" t="str">
        <f>IF(入力シート!R107="","",入力シート!R107)</f>
        <v>-</v>
      </c>
      <c r="S121" s="21" t="str">
        <f>IF(入力シート!S107="","",入力シート!S107)</f>
        <v>-</v>
      </c>
    </row>
    <row r="122" spans="1:19" ht="24" customHeight="1">
      <c r="A122" s="661"/>
      <c r="B122" s="662"/>
      <c r="C122" s="662"/>
      <c r="D122" s="662"/>
      <c r="E122" s="353" t="s">
        <v>161</v>
      </c>
      <c r="F122" s="219">
        <v>9</v>
      </c>
      <c r="G122" s="347" t="s">
        <v>529</v>
      </c>
      <c r="H122" s="362"/>
      <c r="I122" s="362"/>
      <c r="J122" s="362"/>
      <c r="K122" s="362"/>
      <c r="L122" s="362"/>
      <c r="M122" s="362"/>
      <c r="N122" s="362"/>
      <c r="O122" s="362"/>
      <c r="P122" s="362"/>
      <c r="Q122" s="363"/>
      <c r="R122" s="12" t="str">
        <f>IF(入力シート!R108="","",入力シート!R108)</f>
        <v>-</v>
      </c>
      <c r="S122" s="21" t="str">
        <f>IF(入力シート!S108="","",入力シート!S108)</f>
        <v>-</v>
      </c>
    </row>
    <row r="123" spans="1:19" ht="24" customHeight="1">
      <c r="A123" s="661"/>
      <c r="B123" s="662"/>
      <c r="C123" s="662"/>
      <c r="D123" s="662"/>
      <c r="E123" s="353"/>
      <c r="F123" s="219">
        <v>10</v>
      </c>
      <c r="G123" s="347" t="s">
        <v>605</v>
      </c>
      <c r="H123" s="362"/>
      <c r="I123" s="362"/>
      <c r="J123" s="362"/>
      <c r="K123" s="362"/>
      <c r="L123" s="362"/>
      <c r="M123" s="362"/>
      <c r="N123" s="362"/>
      <c r="O123" s="362"/>
      <c r="P123" s="362"/>
      <c r="Q123" s="363"/>
      <c r="R123" s="12" t="str">
        <f>IF(入力シート!R109="","",入力シート!R109)</f>
        <v>-</v>
      </c>
      <c r="S123" s="21" t="str">
        <f>IF(入力シート!S109="","",入力シート!S109)</f>
        <v>-</v>
      </c>
    </row>
    <row r="124" spans="1:19" ht="30" customHeight="1">
      <c r="A124" s="661"/>
      <c r="B124" s="662"/>
      <c r="C124" s="662"/>
      <c r="D124" s="662"/>
      <c r="E124" s="353"/>
      <c r="F124" s="219">
        <v>11</v>
      </c>
      <c r="G124" s="347" t="s">
        <v>134</v>
      </c>
      <c r="H124" s="362"/>
      <c r="I124" s="362"/>
      <c r="J124" s="362"/>
      <c r="K124" s="362"/>
      <c r="L124" s="362"/>
      <c r="M124" s="362"/>
      <c r="N124" s="362"/>
      <c r="O124" s="362"/>
      <c r="P124" s="362"/>
      <c r="Q124" s="363"/>
      <c r="R124" s="12" t="str">
        <f>IF(入力シート!R110="","",入力シート!R110)</f>
        <v>-</v>
      </c>
      <c r="S124" s="21" t="str">
        <f>IF(入力シート!S110="","",入力シート!S110)</f>
        <v>-</v>
      </c>
    </row>
    <row r="125" spans="1:19" ht="24" customHeight="1">
      <c r="A125" s="562" t="s">
        <v>86</v>
      </c>
      <c r="B125" s="659"/>
      <c r="C125" s="659"/>
      <c r="D125" s="659"/>
      <c r="E125" s="582" t="s">
        <v>141</v>
      </c>
      <c r="F125" s="219">
        <v>1</v>
      </c>
      <c r="G125" s="350" t="s">
        <v>530</v>
      </c>
      <c r="H125" s="351"/>
      <c r="I125" s="351"/>
      <c r="J125" s="351"/>
      <c r="K125" s="351"/>
      <c r="L125" s="351"/>
      <c r="M125" s="351"/>
      <c r="N125" s="351"/>
      <c r="O125" s="351"/>
      <c r="P125" s="351"/>
      <c r="Q125" s="352"/>
      <c r="R125" s="12" t="str">
        <f>IF(入力シート!R111="","",入力シート!R111)</f>
        <v>-</v>
      </c>
      <c r="S125" s="21" t="str">
        <f>IF(入力シート!S111="","",入力シート!S111)</f>
        <v>-</v>
      </c>
    </row>
    <row r="126" spans="1:19" ht="29.25" customHeight="1">
      <c r="A126" s="661"/>
      <c r="B126" s="662"/>
      <c r="C126" s="662"/>
      <c r="D126" s="662"/>
      <c r="E126" s="355"/>
      <c r="F126" s="219">
        <v>2</v>
      </c>
      <c r="G126" s="350" t="s">
        <v>660</v>
      </c>
      <c r="H126" s="351"/>
      <c r="I126" s="351"/>
      <c r="J126" s="351"/>
      <c r="K126" s="351"/>
      <c r="L126" s="351"/>
      <c r="M126" s="351"/>
      <c r="N126" s="351"/>
      <c r="O126" s="351"/>
      <c r="P126" s="351"/>
      <c r="Q126" s="352"/>
      <c r="R126" s="12" t="str">
        <f>IF(入力シート!R112="","",入力シート!R112)</f>
        <v>-</v>
      </c>
      <c r="S126" s="21" t="str">
        <f>IF(入力シート!S112="","",入力シート!S112)</f>
        <v>-</v>
      </c>
    </row>
    <row r="127" spans="1:19" ht="30.75" customHeight="1">
      <c r="A127" s="671"/>
      <c r="B127" s="672"/>
      <c r="C127" s="672"/>
      <c r="D127" s="672"/>
      <c r="E127" s="356"/>
      <c r="F127" s="219">
        <v>3</v>
      </c>
      <c r="G127" s="350" t="s">
        <v>531</v>
      </c>
      <c r="H127" s="351"/>
      <c r="I127" s="351"/>
      <c r="J127" s="351"/>
      <c r="K127" s="351"/>
      <c r="L127" s="351"/>
      <c r="M127" s="351"/>
      <c r="N127" s="351"/>
      <c r="O127" s="351"/>
      <c r="P127" s="351"/>
      <c r="Q127" s="352"/>
      <c r="R127" s="12" t="str">
        <f>IF(入力シート!R113="","",入力シート!R113)</f>
        <v>-</v>
      </c>
      <c r="S127" s="21" t="str">
        <f>IF(入力シート!S113="","",入力シート!S113)</f>
        <v>-</v>
      </c>
    </row>
    <row r="128" spans="1:19" ht="24" customHeight="1">
      <c r="A128" s="367" t="s">
        <v>545</v>
      </c>
      <c r="B128" s="659"/>
      <c r="C128" s="660"/>
      <c r="D128" s="45" t="s">
        <v>66</v>
      </c>
      <c r="E128" s="80" t="s">
        <v>141</v>
      </c>
      <c r="F128" s="219">
        <v>1</v>
      </c>
      <c r="G128" s="347" t="s">
        <v>67</v>
      </c>
      <c r="H128" s="668"/>
      <c r="I128" s="668"/>
      <c r="J128" s="668"/>
      <c r="K128" s="668"/>
      <c r="L128" s="668"/>
      <c r="M128" s="668"/>
      <c r="N128" s="668"/>
      <c r="O128" s="668"/>
      <c r="P128" s="668"/>
      <c r="Q128" s="669"/>
      <c r="R128" s="12" t="str">
        <f>IF(入力シート!R114="","",入力シート!R114)</f>
        <v>-</v>
      </c>
      <c r="S128" s="21" t="str">
        <f>IF(入力シート!S114="","",入力シート!S114)</f>
        <v>-</v>
      </c>
    </row>
    <row r="129" spans="1:33" ht="24" customHeight="1">
      <c r="A129" s="661"/>
      <c r="B129" s="662"/>
      <c r="C129" s="663"/>
      <c r="D129" s="361" t="s">
        <v>159</v>
      </c>
      <c r="E129" s="565" t="s">
        <v>141</v>
      </c>
      <c r="F129" s="219">
        <v>1</v>
      </c>
      <c r="G129" s="350" t="s">
        <v>540</v>
      </c>
      <c r="H129" s="351"/>
      <c r="I129" s="351"/>
      <c r="J129" s="351"/>
      <c r="K129" s="351"/>
      <c r="L129" s="351"/>
      <c r="M129" s="351"/>
      <c r="N129" s="351"/>
      <c r="O129" s="351"/>
      <c r="P129" s="351"/>
      <c r="Q129" s="352"/>
      <c r="R129" s="12" t="str">
        <f>IF(入力シート!R115="","",入力シート!R115)</f>
        <v>-</v>
      </c>
      <c r="S129" s="21" t="str">
        <f>IF(入力シート!S115="","",入力シート!S115)</f>
        <v>-</v>
      </c>
    </row>
    <row r="130" spans="1:33" ht="30.75" customHeight="1">
      <c r="A130" s="661"/>
      <c r="B130" s="662"/>
      <c r="C130" s="663"/>
      <c r="D130" s="665"/>
      <c r="E130" s="566"/>
      <c r="F130" s="219">
        <v>2</v>
      </c>
      <c r="G130" s="382" t="s">
        <v>549</v>
      </c>
      <c r="H130" s="383"/>
      <c r="I130" s="383"/>
      <c r="J130" s="383"/>
      <c r="K130" s="383"/>
      <c r="L130" s="383"/>
      <c r="M130" s="383"/>
      <c r="N130" s="383"/>
      <c r="O130" s="383"/>
      <c r="P130" s="383"/>
      <c r="Q130" s="384"/>
      <c r="R130" s="12" t="str">
        <f>IF(入力シート!R116="","",入力シート!R116)</f>
        <v>-</v>
      </c>
      <c r="S130" s="21" t="str">
        <f>IF(入力シート!S116="","",入力シート!S116)</f>
        <v>-</v>
      </c>
      <c r="W130" s="285"/>
      <c r="X130" s="286"/>
      <c r="Y130" s="286"/>
      <c r="Z130" s="286"/>
      <c r="AA130" s="286"/>
      <c r="AB130" s="286"/>
      <c r="AC130" s="286"/>
      <c r="AD130" s="286"/>
      <c r="AE130" s="286"/>
      <c r="AF130" s="286"/>
      <c r="AG130" s="286"/>
    </row>
    <row r="131" spans="1:33" ht="24" customHeight="1">
      <c r="A131" s="661"/>
      <c r="B131" s="662"/>
      <c r="C131" s="663"/>
      <c r="D131" s="665"/>
      <c r="E131" s="358" t="s">
        <v>146</v>
      </c>
      <c r="F131" s="219">
        <v>3</v>
      </c>
      <c r="G131" s="350" t="s">
        <v>142</v>
      </c>
      <c r="H131" s="351"/>
      <c r="I131" s="351"/>
      <c r="J131" s="351"/>
      <c r="K131" s="351"/>
      <c r="L131" s="351"/>
      <c r="M131" s="351"/>
      <c r="N131" s="351"/>
      <c r="O131" s="351"/>
      <c r="P131" s="351"/>
      <c r="Q131" s="352"/>
      <c r="R131" s="12" t="str">
        <f>IF(入力シート!R117="","",入力シート!R117)</f>
        <v>-</v>
      </c>
      <c r="S131" s="21" t="str">
        <f>IF(入力シート!S117="","",入力シート!S117)</f>
        <v>-</v>
      </c>
      <c r="W131" s="285"/>
      <c r="X131" s="286"/>
      <c r="Y131" s="286"/>
      <c r="Z131" s="286"/>
      <c r="AA131" s="286"/>
      <c r="AB131" s="286"/>
      <c r="AC131" s="286"/>
      <c r="AD131" s="286"/>
      <c r="AE131" s="286"/>
      <c r="AF131" s="286"/>
      <c r="AG131" s="286"/>
    </row>
    <row r="132" spans="1:33" ht="24" customHeight="1">
      <c r="A132" s="661"/>
      <c r="B132" s="662"/>
      <c r="C132" s="663"/>
      <c r="D132" s="665"/>
      <c r="E132" s="359"/>
      <c r="F132" s="219">
        <v>4</v>
      </c>
      <c r="G132" s="350" t="s">
        <v>144</v>
      </c>
      <c r="H132" s="351"/>
      <c r="I132" s="351"/>
      <c r="J132" s="351"/>
      <c r="K132" s="351"/>
      <c r="L132" s="351"/>
      <c r="M132" s="351"/>
      <c r="N132" s="351"/>
      <c r="O132" s="351"/>
      <c r="P132" s="351"/>
      <c r="Q132" s="352"/>
      <c r="R132" s="12" t="str">
        <f>IF(入力シート!R118="","",入力シート!R118)</f>
        <v>-</v>
      </c>
      <c r="S132" s="21" t="str">
        <f>IF(入力シート!S118="","",入力シート!S118)</f>
        <v>-</v>
      </c>
    </row>
    <row r="133" spans="1:33" ht="24" customHeight="1">
      <c r="A133" s="661"/>
      <c r="B133" s="662"/>
      <c r="C133" s="663"/>
      <c r="D133" s="665"/>
      <c r="E133" s="360"/>
      <c r="F133" s="219">
        <v>5</v>
      </c>
      <c r="G133" s="350" t="s">
        <v>145</v>
      </c>
      <c r="H133" s="351"/>
      <c r="I133" s="351"/>
      <c r="J133" s="351"/>
      <c r="K133" s="351"/>
      <c r="L133" s="351"/>
      <c r="M133" s="351"/>
      <c r="N133" s="351"/>
      <c r="O133" s="351"/>
      <c r="P133" s="351"/>
      <c r="Q133" s="352"/>
      <c r="R133" s="12" t="str">
        <f>IF(入力シート!R119="","",入力シート!R119)</f>
        <v>-</v>
      </c>
      <c r="S133" s="21" t="str">
        <f>IF(入力シート!S119="","",入力シート!S119)</f>
        <v>-</v>
      </c>
    </row>
    <row r="134" spans="1:33" ht="30" customHeight="1">
      <c r="A134" s="661"/>
      <c r="B134" s="662"/>
      <c r="C134" s="663"/>
      <c r="D134" s="666"/>
      <c r="E134" s="81" t="s">
        <v>161</v>
      </c>
      <c r="F134" s="219">
        <v>6</v>
      </c>
      <c r="G134" s="350" t="s">
        <v>143</v>
      </c>
      <c r="H134" s="351"/>
      <c r="I134" s="351"/>
      <c r="J134" s="351"/>
      <c r="K134" s="351"/>
      <c r="L134" s="351"/>
      <c r="M134" s="351"/>
      <c r="N134" s="351"/>
      <c r="O134" s="351"/>
      <c r="P134" s="351"/>
      <c r="Q134" s="352"/>
      <c r="R134" s="12" t="str">
        <f>IF(入力シート!R120="","",入力シート!R120)</f>
        <v>-</v>
      </c>
      <c r="S134" s="21" t="str">
        <f>IF(入力シート!S120="","",入力シート!S120)</f>
        <v>-</v>
      </c>
      <c r="W134" s="285"/>
      <c r="X134" s="286"/>
      <c r="Y134" s="286"/>
      <c r="Z134" s="286"/>
      <c r="AA134" s="286"/>
      <c r="AB134" s="286"/>
      <c r="AC134" s="286"/>
      <c r="AD134" s="286"/>
      <c r="AE134" s="286"/>
      <c r="AF134" s="286"/>
      <c r="AG134" s="286"/>
    </row>
    <row r="135" spans="1:33" ht="30" customHeight="1">
      <c r="A135" s="661"/>
      <c r="B135" s="662"/>
      <c r="C135" s="663"/>
      <c r="D135" s="361" t="s">
        <v>24</v>
      </c>
      <c r="E135" s="358" t="s">
        <v>141</v>
      </c>
      <c r="F135" s="219">
        <v>1</v>
      </c>
      <c r="G135" s="350" t="s">
        <v>587</v>
      </c>
      <c r="H135" s="351"/>
      <c r="I135" s="351"/>
      <c r="J135" s="351"/>
      <c r="K135" s="351"/>
      <c r="L135" s="351"/>
      <c r="M135" s="351"/>
      <c r="N135" s="351"/>
      <c r="O135" s="351"/>
      <c r="P135" s="351"/>
      <c r="Q135" s="352"/>
      <c r="R135" s="12" t="str">
        <f>IF(入力シート!R121="","",入力シート!R121)</f>
        <v>-</v>
      </c>
      <c r="S135" s="21" t="str">
        <f>IF(入力シート!S121="","",入力シート!S121)</f>
        <v>-</v>
      </c>
      <c r="W135" s="285"/>
      <c r="X135" s="286"/>
      <c r="Y135" s="286"/>
      <c r="Z135" s="286"/>
      <c r="AA135" s="286"/>
      <c r="AB135" s="286"/>
      <c r="AC135" s="286"/>
      <c r="AD135" s="286"/>
      <c r="AE135" s="286"/>
      <c r="AF135" s="286"/>
      <c r="AG135" s="286"/>
    </row>
    <row r="136" spans="1:33" ht="24" customHeight="1">
      <c r="A136" s="661"/>
      <c r="B136" s="662"/>
      <c r="C136" s="663"/>
      <c r="D136" s="665"/>
      <c r="E136" s="360"/>
      <c r="F136" s="219">
        <v>2</v>
      </c>
      <c r="G136" s="347" t="s">
        <v>150</v>
      </c>
      <c r="H136" s="668"/>
      <c r="I136" s="668"/>
      <c r="J136" s="668"/>
      <c r="K136" s="668"/>
      <c r="L136" s="668"/>
      <c r="M136" s="668"/>
      <c r="N136" s="668"/>
      <c r="O136" s="668"/>
      <c r="P136" s="668"/>
      <c r="Q136" s="669"/>
      <c r="R136" s="12" t="str">
        <f>IF(入力シート!R122="","",入力シート!R122)</f>
        <v>-</v>
      </c>
      <c r="S136" s="21" t="str">
        <f>IF(入力シート!S122="","",入力シート!S122)</f>
        <v>-</v>
      </c>
    </row>
    <row r="137" spans="1:33" ht="30" customHeight="1">
      <c r="A137" s="661"/>
      <c r="B137" s="662"/>
      <c r="C137" s="663"/>
      <c r="D137" s="666"/>
      <c r="E137" s="81" t="s">
        <v>161</v>
      </c>
      <c r="F137" s="219">
        <v>3</v>
      </c>
      <c r="G137" s="350" t="s">
        <v>550</v>
      </c>
      <c r="H137" s="351"/>
      <c r="I137" s="351"/>
      <c r="J137" s="351"/>
      <c r="K137" s="351"/>
      <c r="L137" s="351"/>
      <c r="M137" s="351"/>
      <c r="N137" s="351"/>
      <c r="O137" s="351"/>
      <c r="P137" s="351"/>
      <c r="Q137" s="352"/>
      <c r="R137" s="12" t="str">
        <f>IF(入力シート!R123="","",入力シート!R123)</f>
        <v>-</v>
      </c>
      <c r="S137" s="21" t="str">
        <f>IF(入力シート!S123="","",入力シート!S123)</f>
        <v>-</v>
      </c>
    </row>
    <row r="138" spans="1:33" ht="24" customHeight="1">
      <c r="A138" s="661"/>
      <c r="B138" s="662"/>
      <c r="C138" s="663"/>
      <c r="D138" s="358" t="s">
        <v>160</v>
      </c>
      <c r="E138" s="358" t="s">
        <v>161</v>
      </c>
      <c r="F138" s="219">
        <v>1</v>
      </c>
      <c r="G138" s="350" t="s">
        <v>147</v>
      </c>
      <c r="H138" s="351"/>
      <c r="I138" s="351"/>
      <c r="J138" s="351"/>
      <c r="K138" s="351"/>
      <c r="L138" s="351"/>
      <c r="M138" s="351"/>
      <c r="N138" s="351"/>
      <c r="O138" s="351"/>
      <c r="P138" s="351"/>
      <c r="Q138" s="352"/>
      <c r="R138" s="12" t="str">
        <f>IF(入力シート!R124="","",入力シート!R124)</f>
        <v>-</v>
      </c>
      <c r="S138" s="21" t="str">
        <f>IF(入力シート!S124="","",入力シート!S124)</f>
        <v>-</v>
      </c>
    </row>
    <row r="139" spans="1:33" ht="24" customHeight="1">
      <c r="A139" s="661"/>
      <c r="B139" s="662"/>
      <c r="C139" s="663"/>
      <c r="D139" s="665"/>
      <c r="E139" s="359"/>
      <c r="F139" s="219">
        <v>2</v>
      </c>
      <c r="G139" s="350" t="s">
        <v>148</v>
      </c>
      <c r="H139" s="351"/>
      <c r="I139" s="351"/>
      <c r="J139" s="351"/>
      <c r="K139" s="351"/>
      <c r="L139" s="351"/>
      <c r="M139" s="351"/>
      <c r="N139" s="351"/>
      <c r="O139" s="351"/>
      <c r="P139" s="351"/>
      <c r="Q139" s="352"/>
      <c r="R139" s="12" t="str">
        <f>IF(入力シート!R125="","",入力シート!R125)</f>
        <v>-</v>
      </c>
      <c r="S139" s="21" t="str">
        <f>IF(入力シート!S125="","",入力シート!S125)</f>
        <v>-</v>
      </c>
    </row>
    <row r="140" spans="1:33" ht="24" customHeight="1">
      <c r="A140" s="661"/>
      <c r="B140" s="662"/>
      <c r="C140" s="663"/>
      <c r="D140" s="665"/>
      <c r="E140" s="359"/>
      <c r="F140" s="219">
        <v>3</v>
      </c>
      <c r="G140" s="350" t="s">
        <v>149</v>
      </c>
      <c r="H140" s="351"/>
      <c r="I140" s="351"/>
      <c r="J140" s="351"/>
      <c r="K140" s="351"/>
      <c r="L140" s="351"/>
      <c r="M140" s="351"/>
      <c r="N140" s="351"/>
      <c r="O140" s="351"/>
      <c r="P140" s="351"/>
      <c r="Q140" s="352"/>
      <c r="R140" s="12" t="str">
        <f>IF(入力シート!R126="","",入力シート!R126)</f>
        <v>-</v>
      </c>
      <c r="S140" s="21" t="str">
        <f>IF(入力シート!S126="","",入力シート!S126)</f>
        <v>-</v>
      </c>
    </row>
    <row r="141" spans="1:33" ht="24" customHeight="1" thickBot="1">
      <c r="A141" s="661"/>
      <c r="B141" s="662"/>
      <c r="C141" s="663"/>
      <c r="D141" s="665"/>
      <c r="E141" s="359"/>
      <c r="F141" s="221">
        <v>4</v>
      </c>
      <c r="G141" s="376" t="s">
        <v>21</v>
      </c>
      <c r="H141" s="377"/>
      <c r="I141" s="377"/>
      <c r="J141" s="377"/>
      <c r="K141" s="377"/>
      <c r="L141" s="377"/>
      <c r="M141" s="377"/>
      <c r="N141" s="377"/>
      <c r="O141" s="377"/>
      <c r="P141" s="377"/>
      <c r="Q141" s="378"/>
      <c r="R141" s="155" t="str">
        <f>IF(入力シート!R127="","",入力シート!R127)</f>
        <v>-</v>
      </c>
      <c r="S141" s="156" t="str">
        <f>IF(入力シート!S127="","",入力シート!S127)</f>
        <v>-</v>
      </c>
    </row>
    <row r="142" spans="1:33" ht="16.5" customHeight="1">
      <c r="A142" s="163"/>
      <c r="B142" s="163"/>
      <c r="C142" s="163"/>
      <c r="D142" s="163"/>
      <c r="E142" s="164"/>
      <c r="F142" s="220"/>
      <c r="G142" s="160"/>
      <c r="H142" s="161"/>
      <c r="I142" s="161"/>
      <c r="J142" s="161"/>
      <c r="K142" s="161"/>
      <c r="L142" s="161"/>
      <c r="M142" s="161"/>
      <c r="N142" s="161"/>
      <c r="O142" s="161"/>
      <c r="P142" s="161"/>
      <c r="Q142" s="161"/>
      <c r="R142" s="162"/>
      <c r="S142" s="162"/>
    </row>
    <row r="143" spans="1:33" ht="24" customHeight="1">
      <c r="A143" s="543" t="s">
        <v>27</v>
      </c>
      <c r="B143" s="543"/>
      <c r="C143" s="300"/>
      <c r="D143" s="300"/>
      <c r="E143" s="300"/>
      <c r="F143" s="518" t="s">
        <v>25</v>
      </c>
      <c r="G143" s="540"/>
      <c r="H143" s="540"/>
      <c r="I143" s="540"/>
      <c r="J143" s="540"/>
      <c r="K143" s="540"/>
      <c r="L143" s="540"/>
      <c r="M143" s="540"/>
      <c r="N143" s="540"/>
      <c r="O143" s="540"/>
      <c r="P143" s="540"/>
      <c r="Q143" s="540"/>
      <c r="R143" s="540"/>
      <c r="S143" s="540"/>
    </row>
    <row r="144" spans="1:33" ht="24" customHeight="1" thickBot="1">
      <c r="A144" s="300"/>
      <c r="B144" s="300"/>
      <c r="C144" s="300"/>
      <c r="D144" s="300"/>
      <c r="E144" s="300"/>
      <c r="F144" s="658" t="s">
        <v>26</v>
      </c>
      <c r="G144" s="351"/>
      <c r="H144" s="351"/>
      <c r="I144" s="351"/>
      <c r="J144" s="351"/>
      <c r="K144" s="351"/>
      <c r="L144" s="351"/>
      <c r="M144" s="351"/>
      <c r="N144" s="351"/>
      <c r="O144" s="351"/>
      <c r="P144" s="351"/>
      <c r="Q144" s="351"/>
      <c r="R144" s="8" t="s">
        <v>4</v>
      </c>
      <c r="S144" s="8" t="s">
        <v>8</v>
      </c>
    </row>
    <row r="145" spans="1:19" ht="24" customHeight="1">
      <c r="A145" s="367" t="s">
        <v>617</v>
      </c>
      <c r="B145" s="368"/>
      <c r="C145" s="369"/>
      <c r="D145" s="670" t="s">
        <v>162</v>
      </c>
      <c r="E145" s="664" t="s">
        <v>161</v>
      </c>
      <c r="F145" s="219">
        <v>1</v>
      </c>
      <c r="G145" s="350" t="s">
        <v>551</v>
      </c>
      <c r="H145" s="351"/>
      <c r="I145" s="351"/>
      <c r="J145" s="351"/>
      <c r="K145" s="351"/>
      <c r="L145" s="351"/>
      <c r="M145" s="351"/>
      <c r="N145" s="351"/>
      <c r="O145" s="351"/>
      <c r="P145" s="351"/>
      <c r="Q145" s="352"/>
      <c r="R145" s="10" t="str">
        <f>IF(入力シート!R128="","",入力シート!R128)</f>
        <v>-</v>
      </c>
      <c r="S145" s="20" t="str">
        <f>IF(入力シート!S128="","",入力シート!S128)</f>
        <v>-</v>
      </c>
    </row>
    <row r="146" spans="1:19" ht="30" customHeight="1">
      <c r="A146" s="370"/>
      <c r="B146" s="371"/>
      <c r="C146" s="372"/>
      <c r="D146" s="665"/>
      <c r="E146" s="359"/>
      <c r="F146" s="219">
        <v>2</v>
      </c>
      <c r="G146" s="350" t="s">
        <v>533</v>
      </c>
      <c r="H146" s="351"/>
      <c r="I146" s="351"/>
      <c r="J146" s="351"/>
      <c r="K146" s="351"/>
      <c r="L146" s="351"/>
      <c r="M146" s="351"/>
      <c r="N146" s="351"/>
      <c r="O146" s="351"/>
      <c r="P146" s="351"/>
      <c r="Q146" s="352"/>
      <c r="R146" s="12" t="str">
        <f>IF(入力シート!R129="","",入力シート!R129)</f>
        <v>-</v>
      </c>
      <c r="S146" s="21" t="str">
        <f>IF(入力シート!S129="","",入力シート!S129)</f>
        <v>-</v>
      </c>
    </row>
    <row r="147" spans="1:19" ht="24" customHeight="1">
      <c r="A147" s="370"/>
      <c r="B147" s="371"/>
      <c r="C147" s="372"/>
      <c r="D147" s="665"/>
      <c r="E147" s="359"/>
      <c r="F147" s="219">
        <v>3</v>
      </c>
      <c r="G147" s="350" t="s">
        <v>552</v>
      </c>
      <c r="H147" s="351"/>
      <c r="I147" s="351"/>
      <c r="J147" s="351"/>
      <c r="K147" s="351"/>
      <c r="L147" s="351"/>
      <c r="M147" s="351"/>
      <c r="N147" s="351"/>
      <c r="O147" s="351"/>
      <c r="P147" s="351"/>
      <c r="Q147" s="352"/>
      <c r="R147" s="12" t="str">
        <f>IF(入力シート!R130="","",入力シート!R130)</f>
        <v>-</v>
      </c>
      <c r="S147" s="21" t="str">
        <f>IF(入力シート!S130="","",入力シート!S130)</f>
        <v>-</v>
      </c>
    </row>
    <row r="148" spans="1:19" ht="24" customHeight="1">
      <c r="A148" s="370"/>
      <c r="B148" s="371"/>
      <c r="C148" s="372"/>
      <c r="D148" s="665"/>
      <c r="E148" s="359"/>
      <c r="F148" s="219">
        <v>4</v>
      </c>
      <c r="G148" s="350" t="s">
        <v>534</v>
      </c>
      <c r="H148" s="351"/>
      <c r="I148" s="351"/>
      <c r="J148" s="351"/>
      <c r="K148" s="351"/>
      <c r="L148" s="351"/>
      <c r="M148" s="351"/>
      <c r="N148" s="351"/>
      <c r="O148" s="351"/>
      <c r="P148" s="351"/>
      <c r="Q148" s="352"/>
      <c r="R148" s="12" t="str">
        <f>IF(入力シート!R131="","",入力シート!R131)</f>
        <v>-</v>
      </c>
      <c r="S148" s="21" t="str">
        <f>IF(入力シート!S131="","",入力シート!S131)</f>
        <v>-</v>
      </c>
    </row>
    <row r="149" spans="1:19" ht="30" customHeight="1">
      <c r="A149" s="370"/>
      <c r="B149" s="371"/>
      <c r="C149" s="372"/>
      <c r="D149" s="665"/>
      <c r="E149" s="359"/>
      <c r="F149" s="219">
        <v>5</v>
      </c>
      <c r="G149" s="350" t="s">
        <v>543</v>
      </c>
      <c r="H149" s="351"/>
      <c r="I149" s="351"/>
      <c r="J149" s="351"/>
      <c r="K149" s="351"/>
      <c r="L149" s="351"/>
      <c r="M149" s="351"/>
      <c r="N149" s="351"/>
      <c r="O149" s="351"/>
      <c r="P149" s="351"/>
      <c r="Q149" s="352"/>
      <c r="R149" s="12" t="str">
        <f>IF(入力シート!R132="","",入力シート!R132)</f>
        <v>-</v>
      </c>
      <c r="S149" s="21" t="str">
        <f>IF(入力シート!S132="","",入力シート!S132)</f>
        <v>-</v>
      </c>
    </row>
    <row r="150" spans="1:19" ht="24" customHeight="1">
      <c r="A150" s="370"/>
      <c r="B150" s="371"/>
      <c r="C150" s="372"/>
      <c r="D150" s="665"/>
      <c r="E150" s="359"/>
      <c r="F150" s="219">
        <v>6</v>
      </c>
      <c r="G150" s="350" t="s">
        <v>151</v>
      </c>
      <c r="H150" s="351"/>
      <c r="I150" s="351"/>
      <c r="J150" s="351"/>
      <c r="K150" s="351"/>
      <c r="L150" s="351"/>
      <c r="M150" s="351"/>
      <c r="N150" s="351"/>
      <c r="O150" s="351"/>
      <c r="P150" s="351"/>
      <c r="Q150" s="352"/>
      <c r="R150" s="12" t="str">
        <f>IF(入力シート!R133="","",入力シート!R133)</f>
        <v>-</v>
      </c>
      <c r="S150" s="21" t="str">
        <f>IF(入力シート!S133="","",入力シート!S133)</f>
        <v>-</v>
      </c>
    </row>
    <row r="151" spans="1:19" ht="24" customHeight="1">
      <c r="A151" s="370"/>
      <c r="B151" s="371"/>
      <c r="C151" s="372"/>
      <c r="D151" s="666"/>
      <c r="E151" s="360"/>
      <c r="F151" s="219">
        <v>7</v>
      </c>
      <c r="G151" s="350" t="s">
        <v>548</v>
      </c>
      <c r="H151" s="351"/>
      <c r="I151" s="351"/>
      <c r="J151" s="351"/>
      <c r="K151" s="351"/>
      <c r="L151" s="351"/>
      <c r="M151" s="351"/>
      <c r="N151" s="351"/>
      <c r="O151" s="351"/>
      <c r="P151" s="351"/>
      <c r="Q151" s="352"/>
      <c r="R151" s="12" t="str">
        <f>IF(入力シート!R134="","",入力シート!R134)</f>
        <v>-</v>
      </c>
      <c r="S151" s="21" t="str">
        <f>IF(入力シート!S134="","",入力シート!S134)</f>
        <v>-</v>
      </c>
    </row>
    <row r="152" spans="1:19" ht="30" customHeight="1">
      <c r="A152" s="370"/>
      <c r="B152" s="371"/>
      <c r="C152" s="372"/>
      <c r="D152" s="664" t="s">
        <v>546</v>
      </c>
      <c r="E152" s="664" t="s">
        <v>161</v>
      </c>
      <c r="F152" s="221">
        <v>1</v>
      </c>
      <c r="G152" s="376" t="s">
        <v>152</v>
      </c>
      <c r="H152" s="377"/>
      <c r="I152" s="377"/>
      <c r="J152" s="377"/>
      <c r="K152" s="377"/>
      <c r="L152" s="377"/>
      <c r="M152" s="377"/>
      <c r="N152" s="377"/>
      <c r="O152" s="377"/>
      <c r="P152" s="377"/>
      <c r="Q152" s="378"/>
      <c r="R152" s="12" t="str">
        <f>IF(入力シート!R135="","",入力シート!R135)</f>
        <v>-</v>
      </c>
      <c r="S152" s="21" t="str">
        <f>IF(入力シート!S135="","",入力シート!S135)</f>
        <v>-</v>
      </c>
    </row>
    <row r="153" spans="1:19" ht="24" customHeight="1">
      <c r="A153" s="370"/>
      <c r="B153" s="371"/>
      <c r="C153" s="372"/>
      <c r="D153" s="665"/>
      <c r="E153" s="359"/>
      <c r="F153" s="221">
        <v>2</v>
      </c>
      <c r="G153" s="376" t="s">
        <v>153</v>
      </c>
      <c r="H153" s="377"/>
      <c r="I153" s="377"/>
      <c r="J153" s="377"/>
      <c r="K153" s="377"/>
      <c r="L153" s="377"/>
      <c r="M153" s="377"/>
      <c r="N153" s="377"/>
      <c r="O153" s="377"/>
      <c r="P153" s="377"/>
      <c r="Q153" s="378"/>
      <c r="R153" s="12" t="str">
        <f>IF(入力シート!R136="","",入力シート!R136)</f>
        <v>-</v>
      </c>
      <c r="S153" s="21" t="str">
        <f>IF(入力シート!S136="","",入力シート!S136)</f>
        <v>-</v>
      </c>
    </row>
    <row r="154" spans="1:19" ht="30.75" customHeight="1">
      <c r="A154" s="370"/>
      <c r="B154" s="371"/>
      <c r="C154" s="372"/>
      <c r="D154" s="666"/>
      <c r="E154" s="360"/>
      <c r="F154" s="221">
        <v>3</v>
      </c>
      <c r="G154" s="376" t="s">
        <v>618</v>
      </c>
      <c r="H154" s="377"/>
      <c r="I154" s="377"/>
      <c r="J154" s="377"/>
      <c r="K154" s="377"/>
      <c r="L154" s="377"/>
      <c r="M154" s="377"/>
      <c r="N154" s="377"/>
      <c r="O154" s="377"/>
      <c r="P154" s="377"/>
      <c r="Q154" s="378"/>
      <c r="R154" s="12" t="str">
        <f>IF(入力シート!R137="","",入力シート!R137)</f>
        <v>-</v>
      </c>
      <c r="S154" s="21" t="str">
        <f>IF(入力シート!S137="","",入力シート!S137)</f>
        <v>-</v>
      </c>
    </row>
    <row r="155" spans="1:19" ht="24" customHeight="1">
      <c r="A155" s="370"/>
      <c r="B155" s="371"/>
      <c r="C155" s="372"/>
      <c r="D155" s="664" t="s">
        <v>164</v>
      </c>
      <c r="E155" s="664" t="s">
        <v>161</v>
      </c>
      <c r="F155" s="221">
        <v>1</v>
      </c>
      <c r="G155" s="376" t="s">
        <v>154</v>
      </c>
      <c r="H155" s="377"/>
      <c r="I155" s="377"/>
      <c r="J155" s="377"/>
      <c r="K155" s="377"/>
      <c r="L155" s="377"/>
      <c r="M155" s="377"/>
      <c r="N155" s="377"/>
      <c r="O155" s="377"/>
      <c r="P155" s="377"/>
      <c r="Q155" s="378"/>
      <c r="R155" s="12" t="str">
        <f>IF(入力シート!R138="","",入力シート!R138)</f>
        <v>-</v>
      </c>
      <c r="S155" s="21" t="str">
        <f>IF(入力シート!S138="","",入力シート!S138)</f>
        <v>-</v>
      </c>
    </row>
    <row r="156" spans="1:19" ht="24" customHeight="1">
      <c r="A156" s="370"/>
      <c r="B156" s="371"/>
      <c r="C156" s="372"/>
      <c r="D156" s="665"/>
      <c r="E156" s="359"/>
      <c r="F156" s="221">
        <v>2</v>
      </c>
      <c r="G156" s="376" t="s">
        <v>544</v>
      </c>
      <c r="H156" s="377"/>
      <c r="I156" s="377"/>
      <c r="J156" s="377"/>
      <c r="K156" s="377"/>
      <c r="L156" s="377"/>
      <c r="M156" s="377"/>
      <c r="N156" s="377"/>
      <c r="O156" s="377"/>
      <c r="P156" s="377"/>
      <c r="Q156" s="378"/>
      <c r="R156" s="12" t="str">
        <f>IF(入力シート!R139="","",入力シート!R139)</f>
        <v>-</v>
      </c>
      <c r="S156" s="21" t="str">
        <f>IF(入力シート!S139="","",入力シート!S139)</f>
        <v>-</v>
      </c>
    </row>
    <row r="157" spans="1:19" ht="24" customHeight="1">
      <c r="A157" s="370"/>
      <c r="B157" s="371"/>
      <c r="C157" s="372"/>
      <c r="D157" s="665"/>
      <c r="E157" s="359"/>
      <c r="F157" s="221">
        <v>3</v>
      </c>
      <c r="G157" s="376" t="s">
        <v>155</v>
      </c>
      <c r="H157" s="377"/>
      <c r="I157" s="377"/>
      <c r="J157" s="377"/>
      <c r="K157" s="377"/>
      <c r="L157" s="377"/>
      <c r="M157" s="377"/>
      <c r="N157" s="377"/>
      <c r="O157" s="377"/>
      <c r="P157" s="377"/>
      <c r="Q157" s="378"/>
      <c r="R157" s="12" t="str">
        <f>IF(入力シート!R140="","",入力シート!R140)</f>
        <v>-</v>
      </c>
      <c r="S157" s="21" t="str">
        <f>IF(入力シート!S140="","",入力シート!S140)</f>
        <v>-</v>
      </c>
    </row>
    <row r="158" spans="1:19" ht="24" customHeight="1">
      <c r="A158" s="370"/>
      <c r="B158" s="371"/>
      <c r="C158" s="372"/>
      <c r="D158" s="665"/>
      <c r="E158" s="359"/>
      <c r="F158" s="221">
        <v>4</v>
      </c>
      <c r="G158" s="376" t="s">
        <v>156</v>
      </c>
      <c r="H158" s="377"/>
      <c r="I158" s="377"/>
      <c r="J158" s="377"/>
      <c r="K158" s="377"/>
      <c r="L158" s="377"/>
      <c r="M158" s="377"/>
      <c r="N158" s="377"/>
      <c r="O158" s="377"/>
      <c r="P158" s="377"/>
      <c r="Q158" s="378"/>
      <c r="R158" s="12" t="str">
        <f>IF(入力シート!R141="","",入力シート!R141)</f>
        <v>-</v>
      </c>
      <c r="S158" s="21" t="str">
        <f>IF(入力シート!S141="","",入力シート!S141)</f>
        <v>-</v>
      </c>
    </row>
    <row r="159" spans="1:19" ht="24" customHeight="1">
      <c r="A159" s="370"/>
      <c r="B159" s="371"/>
      <c r="C159" s="372"/>
      <c r="D159" s="665"/>
      <c r="E159" s="359"/>
      <c r="F159" s="221">
        <v>5</v>
      </c>
      <c r="G159" s="376" t="s">
        <v>157</v>
      </c>
      <c r="H159" s="377"/>
      <c r="I159" s="377"/>
      <c r="J159" s="377"/>
      <c r="K159" s="377"/>
      <c r="L159" s="377"/>
      <c r="M159" s="377"/>
      <c r="N159" s="377"/>
      <c r="O159" s="377"/>
      <c r="P159" s="377"/>
      <c r="Q159" s="378"/>
      <c r="R159" s="12" t="str">
        <f>IF(入力シート!R142="","",入力シート!R142)</f>
        <v>-</v>
      </c>
      <c r="S159" s="21" t="str">
        <f>IF(入力シート!S142="","",入力シート!S142)</f>
        <v>-</v>
      </c>
    </row>
    <row r="160" spans="1:19" ht="24" customHeight="1">
      <c r="A160" s="370"/>
      <c r="B160" s="371"/>
      <c r="C160" s="372"/>
      <c r="D160" s="665"/>
      <c r="E160" s="359"/>
      <c r="F160" s="221">
        <v>6</v>
      </c>
      <c r="G160" s="347" t="s">
        <v>536</v>
      </c>
      <c r="H160" s="668"/>
      <c r="I160" s="668"/>
      <c r="J160" s="668"/>
      <c r="K160" s="668"/>
      <c r="L160" s="668"/>
      <c r="M160" s="668"/>
      <c r="N160" s="668"/>
      <c r="O160" s="668"/>
      <c r="P160" s="668"/>
      <c r="Q160" s="669"/>
      <c r="R160" s="12" t="str">
        <f>IF(入力シート!R143="","",入力シート!R143)</f>
        <v>-</v>
      </c>
      <c r="S160" s="21" t="str">
        <f>IF(入力シート!S143="","",入力シート!S143)</f>
        <v>-</v>
      </c>
    </row>
    <row r="161" spans="1:19" ht="30" customHeight="1" thickBot="1">
      <c r="A161" s="373"/>
      <c r="B161" s="374"/>
      <c r="C161" s="375"/>
      <c r="D161" s="667"/>
      <c r="E161" s="379"/>
      <c r="F161" s="221">
        <v>7</v>
      </c>
      <c r="G161" s="376" t="s">
        <v>158</v>
      </c>
      <c r="H161" s="377"/>
      <c r="I161" s="377"/>
      <c r="J161" s="377"/>
      <c r="K161" s="377"/>
      <c r="L161" s="377"/>
      <c r="M161" s="377"/>
      <c r="N161" s="377"/>
      <c r="O161" s="377"/>
      <c r="P161" s="377"/>
      <c r="Q161" s="378"/>
      <c r="R161" s="155" t="str">
        <f>IF(入力シート!R144="","",入力シート!R144)</f>
        <v>-</v>
      </c>
      <c r="S161" s="156" t="str">
        <f>IF(入力シート!S144="","",入力シート!S144)</f>
        <v>-</v>
      </c>
    </row>
    <row r="162" spans="1:19" ht="21.75" customHeight="1">
      <c r="A162" s="364" t="s">
        <v>607</v>
      </c>
      <c r="B162" s="365"/>
      <c r="C162" s="365"/>
      <c r="D162" s="365"/>
      <c r="E162" s="365"/>
      <c r="F162" s="365"/>
      <c r="G162" s="365"/>
      <c r="H162" s="365"/>
      <c r="I162" s="365"/>
      <c r="J162" s="365"/>
      <c r="K162" s="365"/>
      <c r="L162" s="365"/>
      <c r="M162" s="365"/>
      <c r="N162" s="365"/>
      <c r="O162" s="365"/>
      <c r="P162" s="365"/>
      <c r="Q162" s="365"/>
      <c r="R162" s="365"/>
      <c r="S162" s="366"/>
    </row>
    <row r="163" spans="1:19" ht="38.25" customHeight="1">
      <c r="A163" s="649" t="str">
        <f>IF(入力シート!A146="","",入力シート!A146)</f>
        <v/>
      </c>
      <c r="B163" s="462"/>
      <c r="C163" s="539"/>
      <c r="D163" s="539"/>
      <c r="E163" s="539"/>
      <c r="F163" s="539"/>
      <c r="G163" s="539"/>
      <c r="H163" s="539"/>
      <c r="I163" s="539"/>
      <c r="J163" s="539"/>
      <c r="K163" s="539"/>
      <c r="L163" s="539"/>
      <c r="M163" s="539"/>
      <c r="N163" s="539"/>
      <c r="O163" s="539"/>
      <c r="P163" s="539"/>
      <c r="Q163" s="539"/>
      <c r="R163" s="539"/>
      <c r="S163" s="650"/>
    </row>
    <row r="164" spans="1:19" ht="38.25" customHeight="1" thickBot="1">
      <c r="A164" s="651"/>
      <c r="B164" s="652"/>
      <c r="C164" s="652"/>
      <c r="D164" s="652"/>
      <c r="E164" s="652"/>
      <c r="F164" s="652"/>
      <c r="G164" s="652"/>
      <c r="H164" s="652"/>
      <c r="I164" s="652"/>
      <c r="J164" s="652"/>
      <c r="K164" s="652"/>
      <c r="L164" s="652"/>
      <c r="M164" s="652"/>
      <c r="N164" s="652"/>
      <c r="O164" s="652"/>
      <c r="P164" s="652"/>
      <c r="Q164" s="652"/>
      <c r="R164" s="652"/>
      <c r="S164" s="653"/>
    </row>
    <row r="165" spans="1:19" ht="18" customHeight="1">
      <c r="A165" s="654" t="s">
        <v>31</v>
      </c>
      <c r="B165" s="654"/>
      <c r="C165" s="655"/>
      <c r="D165" s="655"/>
      <c r="E165" s="655"/>
      <c r="F165" s="655"/>
      <c r="G165" s="655"/>
      <c r="H165" s="655"/>
      <c r="I165" s="655"/>
      <c r="J165" s="655"/>
      <c r="K165" s="655"/>
      <c r="L165" s="655"/>
      <c r="M165" s="655"/>
      <c r="N165" s="655"/>
      <c r="O165" s="655"/>
      <c r="P165" s="655"/>
      <c r="Q165" s="655"/>
      <c r="R165" s="655"/>
      <c r="S165" s="655"/>
    </row>
    <row r="166" spans="1:19" ht="18" customHeight="1">
      <c r="A166" s="656" t="s">
        <v>32</v>
      </c>
      <c r="B166" s="656"/>
      <c r="C166" s="657"/>
      <c r="D166" s="657"/>
      <c r="E166" s="657"/>
      <c r="F166" s="657"/>
      <c r="G166" s="657"/>
      <c r="H166" s="657"/>
      <c r="I166" s="657"/>
      <c r="J166" s="657"/>
      <c r="K166" s="657"/>
      <c r="L166" s="657"/>
      <c r="M166" s="657"/>
      <c r="N166" s="657"/>
      <c r="O166" s="657"/>
      <c r="P166" s="657"/>
      <c r="Q166" s="657"/>
      <c r="R166" s="657"/>
      <c r="S166" s="657"/>
    </row>
    <row r="167" spans="1:19" ht="30" customHeight="1">
      <c r="A167" s="656" t="s">
        <v>642</v>
      </c>
      <c r="B167" s="656"/>
      <c r="C167" s="657"/>
      <c r="D167" s="657"/>
      <c r="E167" s="657"/>
      <c r="F167" s="657"/>
      <c r="G167" s="657"/>
      <c r="H167" s="657"/>
      <c r="I167" s="657"/>
      <c r="J167" s="657"/>
      <c r="K167" s="657"/>
      <c r="L167" s="657"/>
      <c r="M167" s="657"/>
      <c r="N167" s="657"/>
      <c r="O167" s="657"/>
      <c r="P167" s="657"/>
      <c r="Q167" s="657"/>
      <c r="R167" s="657"/>
      <c r="S167" s="657"/>
    </row>
    <row r="168" spans="1:19"/>
    <row r="169" spans="1:19"/>
    <row r="171" spans="1:19"/>
    <row r="172" spans="1:19"/>
  </sheetData>
  <sheetProtection algorithmName="SHA-512" hashValue="FmtG7JA3+Z8jCnM6LVNeOV8ZX7W2gjb9FFuqilZ1JmI/qhNF47VaH+ZlufoJxhhvVGFUbE/2c2uJuvMt1Tql9A==" saltValue="bDKTykaCevzfU0LKrPmUOQ==" spinCount="100000" sheet="1" objects="1" scenarios="1"/>
  <mergeCells count="316">
    <mergeCell ref="A24:I24"/>
    <mergeCell ref="J24:S24"/>
    <mergeCell ref="A78:S78"/>
    <mergeCell ref="A60:S60"/>
    <mergeCell ref="L30:N30"/>
    <mergeCell ref="A70:D70"/>
    <mergeCell ref="A71:D71"/>
    <mergeCell ref="H30:J30"/>
    <mergeCell ref="A72:D72"/>
    <mergeCell ref="A73:D73"/>
    <mergeCell ref="A74:D74"/>
    <mergeCell ref="A55:S55"/>
    <mergeCell ref="A57:S57"/>
    <mergeCell ref="B53:D53"/>
    <mergeCell ref="E53:F53"/>
    <mergeCell ref="G53:H53"/>
    <mergeCell ref="I53:J53"/>
    <mergeCell ref="L53:O53"/>
    <mergeCell ref="P53:S53"/>
    <mergeCell ref="A54:D54"/>
    <mergeCell ref="E54:F54"/>
    <mergeCell ref="G54:H54"/>
    <mergeCell ref="K54:P54"/>
    <mergeCell ref="Q54:S54"/>
    <mergeCell ref="E51:F51"/>
    <mergeCell ref="A75:S75"/>
    <mergeCell ref="M73:P73"/>
    <mergeCell ref="Q73:S73"/>
    <mergeCell ref="E74:H74"/>
    <mergeCell ref="I74:L74"/>
    <mergeCell ref="M74:P74"/>
    <mergeCell ref="E69:H69"/>
    <mergeCell ref="I69:L69"/>
    <mergeCell ref="M69:P69"/>
    <mergeCell ref="A69:D69"/>
    <mergeCell ref="Q69:S69"/>
    <mergeCell ref="E72:H72"/>
    <mergeCell ref="I72:L72"/>
    <mergeCell ref="M72:P72"/>
    <mergeCell ref="Q72:S72"/>
    <mergeCell ref="E73:H73"/>
    <mergeCell ref="I73:L73"/>
    <mergeCell ref="E71:H71"/>
    <mergeCell ref="I71:L71"/>
    <mergeCell ref="M71:P71"/>
    <mergeCell ref="Q71:S71"/>
    <mergeCell ref="E70:H70"/>
    <mergeCell ref="I70:L70"/>
    <mergeCell ref="M70:P70"/>
    <mergeCell ref="Q70:S70"/>
    <mergeCell ref="E52:F52"/>
    <mergeCell ref="G52:H52"/>
    <mergeCell ref="I52:J52"/>
    <mergeCell ref="L52:O52"/>
    <mergeCell ref="P52:S52"/>
    <mergeCell ref="A66:D68"/>
    <mergeCell ref="E66:H66"/>
    <mergeCell ref="I66:L66"/>
    <mergeCell ref="M66:P66"/>
    <mergeCell ref="Q66:S68"/>
    <mergeCell ref="E67:H67"/>
    <mergeCell ref="I67:L67"/>
    <mergeCell ref="M67:P67"/>
    <mergeCell ref="E68:H68"/>
    <mergeCell ref="I68:L68"/>
    <mergeCell ref="M68:P68"/>
    <mergeCell ref="A65:S65"/>
    <mergeCell ref="A58:S58"/>
    <mergeCell ref="A59:S59"/>
    <mergeCell ref="A61:S61"/>
    <mergeCell ref="A63:S63"/>
    <mergeCell ref="A48:A53"/>
    <mergeCell ref="B48:D48"/>
    <mergeCell ref="E48:F48"/>
    <mergeCell ref="B49:D49"/>
    <mergeCell ref="E49:F49"/>
    <mergeCell ref="G49:H49"/>
    <mergeCell ref="I49:J49"/>
    <mergeCell ref="L49:O49"/>
    <mergeCell ref="P49:S49"/>
    <mergeCell ref="B50:D50"/>
    <mergeCell ref="E50:F50"/>
    <mergeCell ref="G50:H50"/>
    <mergeCell ref="I50:J50"/>
    <mergeCell ref="L50:O50"/>
    <mergeCell ref="P50:S50"/>
    <mergeCell ref="I51:J51"/>
    <mergeCell ref="L51:O51"/>
    <mergeCell ref="P51:S51"/>
    <mergeCell ref="B52:D52"/>
    <mergeCell ref="B51:D51"/>
    <mergeCell ref="I54:J54"/>
    <mergeCell ref="G51:H51"/>
    <mergeCell ref="E45:F45"/>
    <mergeCell ref="A34:C35"/>
    <mergeCell ref="D34:G34"/>
    <mergeCell ref="H34:K34"/>
    <mergeCell ref="A41:S41"/>
    <mergeCell ref="A44:D46"/>
    <mergeCell ref="E44:F44"/>
    <mergeCell ref="G44:H44"/>
    <mergeCell ref="I44:J44"/>
    <mergeCell ref="P34:S34"/>
    <mergeCell ref="P35:R35"/>
    <mergeCell ref="A42:S42"/>
    <mergeCell ref="A37:S37"/>
    <mergeCell ref="A40:S40"/>
    <mergeCell ref="A38:S38"/>
    <mergeCell ref="A39:S39"/>
    <mergeCell ref="L34:O34"/>
    <mergeCell ref="E47:F47"/>
    <mergeCell ref="G47:H47"/>
    <mergeCell ref="I47:J47"/>
    <mergeCell ref="L47:O47"/>
    <mergeCell ref="P48:S48"/>
    <mergeCell ref="G45:H45"/>
    <mergeCell ref="I45:J45"/>
    <mergeCell ref="L45:S45"/>
    <mergeCell ref="E46:F46"/>
    <mergeCell ref="G46:H46"/>
    <mergeCell ref="I46:J46"/>
    <mergeCell ref="L46:O46"/>
    <mergeCell ref="P46:S46"/>
    <mergeCell ref="K44:K46"/>
    <mergeCell ref="L44:S44"/>
    <mergeCell ref="R27:S27"/>
    <mergeCell ref="G26:Q26"/>
    <mergeCell ref="G27:Q27"/>
    <mergeCell ref="G28:Q28"/>
    <mergeCell ref="A26:F28"/>
    <mergeCell ref="A29:C33"/>
    <mergeCell ref="D29:E31"/>
    <mergeCell ref="F29:R29"/>
    <mergeCell ref="F30:G31"/>
    <mergeCell ref="H31:J31"/>
    <mergeCell ref="P31:S31"/>
    <mergeCell ref="D32:G33"/>
    <mergeCell ref="H32:J32"/>
    <mergeCell ref="H33:N33"/>
    <mergeCell ref="R26:S26"/>
    <mergeCell ref="R28:S28"/>
    <mergeCell ref="A3:S3"/>
    <mergeCell ref="A5:I5"/>
    <mergeCell ref="J5:S5"/>
    <mergeCell ref="A6:I6"/>
    <mergeCell ref="J6:S6"/>
    <mergeCell ref="J7:S7"/>
    <mergeCell ref="J8:S8"/>
    <mergeCell ref="J9:S9"/>
    <mergeCell ref="J12:S12"/>
    <mergeCell ref="D13:I13"/>
    <mergeCell ref="J13:S13"/>
    <mergeCell ref="D14:I14"/>
    <mergeCell ref="A20:I20"/>
    <mergeCell ref="J20:S20"/>
    <mergeCell ref="J21:S21"/>
    <mergeCell ref="J23:S23"/>
    <mergeCell ref="A21:I21"/>
    <mergeCell ref="J22:S22"/>
    <mergeCell ref="A22:C23"/>
    <mergeCell ref="D22:I22"/>
    <mergeCell ref="D23:I23"/>
    <mergeCell ref="A88:E89"/>
    <mergeCell ref="F88:S88"/>
    <mergeCell ref="F89:Q89"/>
    <mergeCell ref="A79:C79"/>
    <mergeCell ref="J25:S25"/>
    <mergeCell ref="A25:I25"/>
    <mergeCell ref="A19:S19"/>
    <mergeCell ref="J10:S10"/>
    <mergeCell ref="A7:F8"/>
    <mergeCell ref="G7:I7"/>
    <mergeCell ref="G8:I8"/>
    <mergeCell ref="A9:F10"/>
    <mergeCell ref="G9:I9"/>
    <mergeCell ref="G10:I10"/>
    <mergeCell ref="J14:S14"/>
    <mergeCell ref="D15:I15"/>
    <mergeCell ref="J15:S15"/>
    <mergeCell ref="D16:I16"/>
    <mergeCell ref="J16:S16"/>
    <mergeCell ref="A18:S18"/>
    <mergeCell ref="A11:C16"/>
    <mergeCell ref="D11:I11"/>
    <mergeCell ref="J11:S11"/>
    <mergeCell ref="D12:I12"/>
    <mergeCell ref="A62:S62"/>
    <mergeCell ref="A86:S86"/>
    <mergeCell ref="P30:R30"/>
    <mergeCell ref="Q74:S74"/>
    <mergeCell ref="P47:S47"/>
    <mergeCell ref="P33:R33"/>
    <mergeCell ref="L31:N31"/>
    <mergeCell ref="L32:N32"/>
    <mergeCell ref="P32:R32"/>
    <mergeCell ref="H35:J35"/>
    <mergeCell ref="L35:N35"/>
    <mergeCell ref="D79:M79"/>
    <mergeCell ref="R79:S79"/>
    <mergeCell ref="A80:S80"/>
    <mergeCell ref="A81:S81"/>
    <mergeCell ref="A82:S82"/>
    <mergeCell ref="A83:S83"/>
    <mergeCell ref="A84:S84"/>
    <mergeCell ref="D35:F35"/>
    <mergeCell ref="G48:H48"/>
    <mergeCell ref="I48:J48"/>
    <mergeCell ref="L48:O48"/>
    <mergeCell ref="A43:S43"/>
    <mergeCell ref="A47:D47"/>
    <mergeCell ref="A90:D97"/>
    <mergeCell ref="E90:E97"/>
    <mergeCell ref="G90:Q90"/>
    <mergeCell ref="G91:Q91"/>
    <mergeCell ref="G92:Q92"/>
    <mergeCell ref="G93:Q93"/>
    <mergeCell ref="G94:Q94"/>
    <mergeCell ref="G95:Q95"/>
    <mergeCell ref="G96:Q96"/>
    <mergeCell ref="G97:Q97"/>
    <mergeCell ref="A98:D105"/>
    <mergeCell ref="E98:E105"/>
    <mergeCell ref="G98:Q98"/>
    <mergeCell ref="G99:Q99"/>
    <mergeCell ref="G100:Q100"/>
    <mergeCell ref="G101:Q101"/>
    <mergeCell ref="G102:Q102"/>
    <mergeCell ref="G103:Q103"/>
    <mergeCell ref="G104:Q104"/>
    <mergeCell ref="G105:Q105"/>
    <mergeCell ref="A106:D107"/>
    <mergeCell ref="E106:E107"/>
    <mergeCell ref="G106:Q106"/>
    <mergeCell ref="G107:Q107"/>
    <mergeCell ref="A108:D110"/>
    <mergeCell ref="E108:E110"/>
    <mergeCell ref="G108:Q108"/>
    <mergeCell ref="G109:Q109"/>
    <mergeCell ref="G110:Q110"/>
    <mergeCell ref="D135:D137"/>
    <mergeCell ref="E135:E136"/>
    <mergeCell ref="G135:Q135"/>
    <mergeCell ref="G136:Q136"/>
    <mergeCell ref="G137:Q137"/>
    <mergeCell ref="D138:D141"/>
    <mergeCell ref="E138:E141"/>
    <mergeCell ref="G138:Q138"/>
    <mergeCell ref="A114:D124"/>
    <mergeCell ref="E114:E117"/>
    <mergeCell ref="G114:Q114"/>
    <mergeCell ref="G115:Q115"/>
    <mergeCell ref="G116:Q116"/>
    <mergeCell ref="G117:Q117"/>
    <mergeCell ref="E118:E121"/>
    <mergeCell ref="G118:Q118"/>
    <mergeCell ref="G119:Q119"/>
    <mergeCell ref="G120:Q120"/>
    <mergeCell ref="G121:Q121"/>
    <mergeCell ref="E122:E124"/>
    <mergeCell ref="G122:Q122"/>
    <mergeCell ref="G123:Q123"/>
    <mergeCell ref="G124:Q124"/>
    <mergeCell ref="A125:D127"/>
    <mergeCell ref="E125:E127"/>
    <mergeCell ref="G125:Q125"/>
    <mergeCell ref="G126:Q126"/>
    <mergeCell ref="G127:Q127"/>
    <mergeCell ref="G128:Q128"/>
    <mergeCell ref="D129:D134"/>
    <mergeCell ref="E129:E130"/>
    <mergeCell ref="G129:Q129"/>
    <mergeCell ref="G130:Q130"/>
    <mergeCell ref="E131:E133"/>
    <mergeCell ref="G131:Q131"/>
    <mergeCell ref="G132:Q132"/>
    <mergeCell ref="G133:Q133"/>
    <mergeCell ref="G134:Q134"/>
    <mergeCell ref="G159:Q159"/>
    <mergeCell ref="G160:Q160"/>
    <mergeCell ref="G161:Q161"/>
    <mergeCell ref="G139:Q139"/>
    <mergeCell ref="G140:Q140"/>
    <mergeCell ref="G141:Q141"/>
    <mergeCell ref="D145:D151"/>
    <mergeCell ref="E145:E151"/>
    <mergeCell ref="G145:Q145"/>
    <mergeCell ref="G146:Q146"/>
    <mergeCell ref="G147:Q147"/>
    <mergeCell ref="G148:Q148"/>
    <mergeCell ref="G149:Q149"/>
    <mergeCell ref="G150:Q150"/>
    <mergeCell ref="G151:Q151"/>
    <mergeCell ref="A162:S162"/>
    <mergeCell ref="A163:S164"/>
    <mergeCell ref="A165:S165"/>
    <mergeCell ref="A166:S166"/>
    <mergeCell ref="A167:S167"/>
    <mergeCell ref="A112:E113"/>
    <mergeCell ref="F112:S112"/>
    <mergeCell ref="F113:Q113"/>
    <mergeCell ref="A143:E144"/>
    <mergeCell ref="F143:S143"/>
    <mergeCell ref="F144:Q144"/>
    <mergeCell ref="A128:C141"/>
    <mergeCell ref="A145:C161"/>
    <mergeCell ref="D152:D154"/>
    <mergeCell ref="E152:E154"/>
    <mergeCell ref="G152:Q152"/>
    <mergeCell ref="G153:Q153"/>
    <mergeCell ref="G154:Q154"/>
    <mergeCell ref="D155:D161"/>
    <mergeCell ref="E155:E161"/>
    <mergeCell ref="G155:Q155"/>
    <mergeCell ref="G156:Q156"/>
    <mergeCell ref="G157:Q157"/>
    <mergeCell ref="G158:Q158"/>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4" manualBreakCount="4">
    <brk id="41" max="18" man="1"/>
    <brk id="78" max="18" man="1"/>
    <brk id="111" max="18" man="1"/>
    <brk id="142" max="18" man="1"/>
  </rowBreaks>
  <extLst>
    <ext xmlns:x14="http://schemas.microsoft.com/office/spreadsheetml/2009/9/main" uri="{78C0D931-6437-407d-A8EE-F0AAD7539E65}">
      <x14:conditionalFormattings>
        <x14:conditionalFormatting xmlns:xm="http://schemas.microsoft.com/office/excel/2006/main">
          <x14:cfRule type="expression" priority="2" id="{31F6C0D0-1802-4478-87BC-8C3B150BBE37}">
            <xm:f>選択肢!$C$54=選択肢!$I$5</xm:f>
            <x14:dxf>
              <font>
                <color theme="0" tint="-0.34998626667073579"/>
              </font>
            </x14:dxf>
          </x14:cfRule>
          <xm:sqref>A1</xm:sqref>
        </x14:conditionalFormatting>
        <x14:conditionalFormatting xmlns:xm="http://schemas.microsoft.com/office/excel/2006/main">
          <x14:cfRule type="expression" priority="1" id="{71146E68-2221-4A72-AEEA-F9852011CD67}">
            <xm:f>選択肢!$C$54&lt;&gt;選択肢!$I$5</xm:f>
            <x14:dxf>
              <fill>
                <patternFill>
                  <bgColor theme="0" tint="-0.24994659260841701"/>
                </patternFill>
              </fill>
            </x14:dxf>
          </x14:cfRule>
          <xm:sqref>A2:S161 A162 A163:S167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E9A3-BF6E-4CD1-8D9C-ED8FE304D15B}">
  <sheetPr codeName="Sheet4">
    <tabColor rgb="FFFFFF00"/>
    <pageSetUpPr fitToPage="1"/>
  </sheetPr>
  <dimension ref="A1:WWB162"/>
  <sheetViews>
    <sheetView view="pageBreakPreview" zoomScaleNormal="100" zoomScaleSheetLayoutView="100" workbookViewId="0">
      <selection activeCell="J6" sqref="J6:S6"/>
    </sheetView>
  </sheetViews>
  <sheetFormatPr defaultColWidth="0" defaultRowHeight="13.5" zeroHeight="1"/>
  <cols>
    <col min="1" max="1" width="5" style="274" customWidth="1"/>
    <col min="2" max="2" width="2.5" style="274" customWidth="1"/>
    <col min="3" max="3" width="2.75" style="274" customWidth="1"/>
    <col min="4" max="19" width="5" style="274" customWidth="1"/>
    <col min="20" max="20" width="3.125" style="275" customWidth="1"/>
    <col min="21" max="47" width="0.125" style="275" customWidth="1"/>
    <col min="48" max="267" width="9" style="275" hidden="1"/>
    <col min="268" max="268" width="9.625" style="275" hidden="1"/>
    <col min="269" max="269" width="6.875" style="275" hidden="1"/>
    <col min="270" max="270" width="16.125" style="275" hidden="1"/>
    <col min="271" max="271" width="10.5" style="275" hidden="1"/>
    <col min="272" max="272" width="9.5" style="275" hidden="1"/>
    <col min="273" max="275" width="9.125" style="275" hidden="1"/>
    <col min="276" max="276" width="9.875" style="275" hidden="1"/>
    <col min="277" max="523" width="9" style="275" hidden="1"/>
    <col min="524" max="524" width="9.625" style="275" hidden="1"/>
    <col min="525" max="525" width="6.875" style="275" hidden="1"/>
    <col min="526" max="526" width="16.125" style="275" hidden="1"/>
    <col min="527" max="527" width="10.5" style="275" hidden="1"/>
    <col min="528" max="528" width="9.5" style="275" hidden="1"/>
    <col min="529" max="531" width="9.125" style="275" hidden="1"/>
    <col min="532" max="532" width="9.875" style="275" hidden="1"/>
    <col min="533" max="779" width="9" style="275" hidden="1"/>
    <col min="780" max="780" width="9.625" style="275" hidden="1"/>
    <col min="781" max="781" width="6.875" style="275" hidden="1"/>
    <col min="782" max="782" width="16.125" style="275" hidden="1"/>
    <col min="783" max="783" width="10.5" style="275" hidden="1"/>
    <col min="784" max="784" width="9.5" style="275" hidden="1"/>
    <col min="785" max="787" width="9.125" style="275" hidden="1"/>
    <col min="788" max="788" width="9.875" style="275" hidden="1"/>
    <col min="789" max="1035" width="9" style="275" hidden="1"/>
    <col min="1036" max="1036" width="9.625" style="275" hidden="1"/>
    <col min="1037" max="1037" width="6.875" style="275" hidden="1"/>
    <col min="1038" max="1038" width="16.125" style="275" hidden="1"/>
    <col min="1039" max="1039" width="10.5" style="275" hidden="1"/>
    <col min="1040" max="1040" width="9.5" style="275" hidden="1"/>
    <col min="1041" max="1043" width="9.125" style="275" hidden="1"/>
    <col min="1044" max="1044" width="9.875" style="275" hidden="1"/>
    <col min="1045" max="1291" width="9" style="275" hidden="1"/>
    <col min="1292" max="1292" width="9.625" style="275" hidden="1"/>
    <col min="1293" max="1293" width="6.875" style="275" hidden="1"/>
    <col min="1294" max="1294" width="16.125" style="275" hidden="1"/>
    <col min="1295" max="1295" width="10.5" style="275" hidden="1"/>
    <col min="1296" max="1296" width="9.5" style="275" hidden="1"/>
    <col min="1297" max="1299" width="9.125" style="275" hidden="1"/>
    <col min="1300" max="1300" width="9.875" style="275" hidden="1"/>
    <col min="1301" max="1547" width="9" style="275" hidden="1"/>
    <col min="1548" max="1548" width="9.625" style="275" hidden="1"/>
    <col min="1549" max="1549" width="6.875" style="275" hidden="1"/>
    <col min="1550" max="1550" width="16.125" style="275" hidden="1"/>
    <col min="1551" max="1551" width="10.5" style="275" hidden="1"/>
    <col min="1552" max="1552" width="9.5" style="275" hidden="1"/>
    <col min="1553" max="1555" width="9.125" style="275" hidden="1"/>
    <col min="1556" max="1556" width="9.875" style="275" hidden="1"/>
    <col min="1557" max="1803" width="9" style="275" hidden="1"/>
    <col min="1804" max="1804" width="9.625" style="275" hidden="1"/>
    <col min="1805" max="1805" width="6.875" style="275" hidden="1"/>
    <col min="1806" max="1806" width="16.125" style="275" hidden="1"/>
    <col min="1807" max="1807" width="10.5" style="275" hidden="1"/>
    <col min="1808" max="1808" width="9.5" style="275" hidden="1"/>
    <col min="1809" max="1811" width="9.125" style="275" hidden="1"/>
    <col min="1812" max="1812" width="9.875" style="275" hidden="1"/>
    <col min="1813" max="2059" width="9" style="275" hidden="1"/>
    <col min="2060" max="2060" width="9.625" style="275" hidden="1"/>
    <col min="2061" max="2061" width="6.875" style="275" hidden="1"/>
    <col min="2062" max="2062" width="16.125" style="275" hidden="1"/>
    <col min="2063" max="2063" width="10.5" style="275" hidden="1"/>
    <col min="2064" max="2064" width="9.5" style="275" hidden="1"/>
    <col min="2065" max="2067" width="9.125" style="275" hidden="1"/>
    <col min="2068" max="2068" width="9.875" style="275" hidden="1"/>
    <col min="2069" max="2315" width="9" style="275" hidden="1"/>
    <col min="2316" max="2316" width="9.625" style="275" hidden="1"/>
    <col min="2317" max="2317" width="6.875" style="275" hidden="1"/>
    <col min="2318" max="2318" width="16.125" style="275" hidden="1"/>
    <col min="2319" max="2319" width="10.5" style="275" hidden="1"/>
    <col min="2320" max="2320" width="9.5" style="275" hidden="1"/>
    <col min="2321" max="2323" width="9.125" style="275" hidden="1"/>
    <col min="2324" max="2324" width="9.875" style="275" hidden="1"/>
    <col min="2325" max="2571" width="9" style="275" hidden="1"/>
    <col min="2572" max="2572" width="9.625" style="275" hidden="1"/>
    <col min="2573" max="2573" width="6.875" style="275" hidden="1"/>
    <col min="2574" max="2574" width="16.125" style="275" hidden="1"/>
    <col min="2575" max="2575" width="10.5" style="275" hidden="1"/>
    <col min="2576" max="2576" width="9.5" style="275" hidden="1"/>
    <col min="2577" max="2579" width="9.125" style="275" hidden="1"/>
    <col min="2580" max="2580" width="9.875" style="275" hidden="1"/>
    <col min="2581" max="2827" width="9" style="275" hidden="1"/>
    <col min="2828" max="2828" width="9.625" style="275" hidden="1"/>
    <col min="2829" max="2829" width="6.875" style="275" hidden="1"/>
    <col min="2830" max="2830" width="16.125" style="275" hidden="1"/>
    <col min="2831" max="2831" width="10.5" style="275" hidden="1"/>
    <col min="2832" max="2832" width="9.5" style="275" hidden="1"/>
    <col min="2833" max="2835" width="9.125" style="275" hidden="1"/>
    <col min="2836" max="2836" width="9.875" style="275" hidden="1"/>
    <col min="2837" max="3083" width="9" style="275" hidden="1"/>
    <col min="3084" max="3084" width="9.625" style="275" hidden="1"/>
    <col min="3085" max="3085" width="6.875" style="275" hidden="1"/>
    <col min="3086" max="3086" width="16.125" style="275" hidden="1"/>
    <col min="3087" max="3087" width="10.5" style="275" hidden="1"/>
    <col min="3088" max="3088" width="9.5" style="275" hidden="1"/>
    <col min="3089" max="3091" width="9.125" style="275" hidden="1"/>
    <col min="3092" max="3092" width="9.875" style="275" hidden="1"/>
    <col min="3093" max="3339" width="9" style="275" hidden="1"/>
    <col min="3340" max="3340" width="9.625" style="275" hidden="1"/>
    <col min="3341" max="3341" width="6.875" style="275" hidden="1"/>
    <col min="3342" max="3342" width="16.125" style="275" hidden="1"/>
    <col min="3343" max="3343" width="10.5" style="275" hidden="1"/>
    <col min="3344" max="3344" width="9.5" style="275" hidden="1"/>
    <col min="3345" max="3347" width="9.125" style="275" hidden="1"/>
    <col min="3348" max="3348" width="9.875" style="275" hidden="1"/>
    <col min="3349" max="3595" width="9" style="275" hidden="1"/>
    <col min="3596" max="3596" width="9.625" style="275" hidden="1"/>
    <col min="3597" max="3597" width="6.875" style="275" hidden="1"/>
    <col min="3598" max="3598" width="16.125" style="275" hidden="1"/>
    <col min="3599" max="3599" width="10.5" style="275" hidden="1"/>
    <col min="3600" max="3600" width="9.5" style="275" hidden="1"/>
    <col min="3601" max="3603" width="9.125" style="275" hidden="1"/>
    <col min="3604" max="3604" width="9.875" style="275" hidden="1"/>
    <col min="3605" max="3851" width="9" style="275" hidden="1"/>
    <col min="3852" max="3852" width="9.625" style="275" hidden="1"/>
    <col min="3853" max="3853" width="6.875" style="275" hidden="1"/>
    <col min="3854" max="3854" width="16.125" style="275" hidden="1"/>
    <col min="3855" max="3855" width="10.5" style="275" hidden="1"/>
    <col min="3856" max="3856" width="9.5" style="275" hidden="1"/>
    <col min="3857" max="3859" width="9.125" style="275" hidden="1"/>
    <col min="3860" max="3860" width="9.875" style="275" hidden="1"/>
    <col min="3861" max="4107" width="9" style="275" hidden="1"/>
    <col min="4108" max="4108" width="9.625" style="275" hidden="1"/>
    <col min="4109" max="4109" width="6.875" style="275" hidden="1"/>
    <col min="4110" max="4110" width="16.125" style="275" hidden="1"/>
    <col min="4111" max="4111" width="10.5" style="275" hidden="1"/>
    <col min="4112" max="4112" width="9.5" style="275" hidden="1"/>
    <col min="4113" max="4115" width="9.125" style="275" hidden="1"/>
    <col min="4116" max="4116" width="9.875" style="275" hidden="1"/>
    <col min="4117" max="4363" width="9" style="275" hidden="1"/>
    <col min="4364" max="4364" width="9.625" style="275" hidden="1"/>
    <col min="4365" max="4365" width="6.875" style="275" hidden="1"/>
    <col min="4366" max="4366" width="16.125" style="275" hidden="1"/>
    <col min="4367" max="4367" width="10.5" style="275" hidden="1"/>
    <col min="4368" max="4368" width="9.5" style="275" hidden="1"/>
    <col min="4369" max="4371" width="9.125" style="275" hidden="1"/>
    <col min="4372" max="4372" width="9.875" style="275" hidden="1"/>
    <col min="4373" max="4619" width="9" style="275" hidden="1"/>
    <col min="4620" max="4620" width="9.625" style="275" hidden="1"/>
    <col min="4621" max="4621" width="6.875" style="275" hidden="1"/>
    <col min="4622" max="4622" width="16.125" style="275" hidden="1"/>
    <col min="4623" max="4623" width="10.5" style="275" hidden="1"/>
    <col min="4624" max="4624" width="9.5" style="275" hidden="1"/>
    <col min="4625" max="4627" width="9.125" style="275" hidden="1"/>
    <col min="4628" max="4628" width="9.875" style="275" hidden="1"/>
    <col min="4629" max="4875" width="9" style="275" hidden="1"/>
    <col min="4876" max="4876" width="9.625" style="275" hidden="1"/>
    <col min="4877" max="4877" width="6.875" style="275" hidden="1"/>
    <col min="4878" max="4878" width="16.125" style="275" hidden="1"/>
    <col min="4879" max="4879" width="10.5" style="275" hidden="1"/>
    <col min="4880" max="4880" width="9.5" style="275" hidden="1"/>
    <col min="4881" max="4883" width="9.125" style="275" hidden="1"/>
    <col min="4884" max="4884" width="9.875" style="275" hidden="1"/>
    <col min="4885" max="5131" width="9" style="275" hidden="1"/>
    <col min="5132" max="5132" width="9.625" style="275" hidden="1"/>
    <col min="5133" max="5133" width="6.875" style="275" hidden="1"/>
    <col min="5134" max="5134" width="16.125" style="275" hidden="1"/>
    <col min="5135" max="5135" width="10.5" style="275" hidden="1"/>
    <col min="5136" max="5136" width="9.5" style="275" hidden="1"/>
    <col min="5137" max="5139" width="9.125" style="275" hidden="1"/>
    <col min="5140" max="5140" width="9.875" style="275" hidden="1"/>
    <col min="5141" max="5387" width="9" style="275" hidden="1"/>
    <col min="5388" max="5388" width="9.625" style="275" hidden="1"/>
    <col min="5389" max="5389" width="6.875" style="275" hidden="1"/>
    <col min="5390" max="5390" width="16.125" style="275" hidden="1"/>
    <col min="5391" max="5391" width="10.5" style="275" hidden="1"/>
    <col min="5392" max="5392" width="9.5" style="275" hidden="1"/>
    <col min="5393" max="5395" width="9.125" style="275" hidden="1"/>
    <col min="5396" max="5396" width="9.875" style="275" hidden="1"/>
    <col min="5397" max="5643" width="9" style="275" hidden="1"/>
    <col min="5644" max="5644" width="9.625" style="275" hidden="1"/>
    <col min="5645" max="5645" width="6.875" style="275" hidden="1"/>
    <col min="5646" max="5646" width="16.125" style="275" hidden="1"/>
    <col min="5647" max="5647" width="10.5" style="275" hidden="1"/>
    <col min="5648" max="5648" width="9.5" style="275" hidden="1"/>
    <col min="5649" max="5651" width="9.125" style="275" hidden="1"/>
    <col min="5652" max="5652" width="9.875" style="275" hidden="1"/>
    <col min="5653" max="5899" width="9" style="275" hidden="1"/>
    <col min="5900" max="5900" width="9.625" style="275" hidden="1"/>
    <col min="5901" max="5901" width="6.875" style="275" hidden="1"/>
    <col min="5902" max="5902" width="16.125" style="275" hidden="1"/>
    <col min="5903" max="5903" width="10.5" style="275" hidden="1"/>
    <col min="5904" max="5904" width="9.5" style="275" hidden="1"/>
    <col min="5905" max="5907" width="9.125" style="275" hidden="1"/>
    <col min="5908" max="5908" width="9.875" style="275" hidden="1"/>
    <col min="5909" max="6155" width="9" style="275" hidden="1"/>
    <col min="6156" max="6156" width="9.625" style="275" hidden="1"/>
    <col min="6157" max="6157" width="6.875" style="275" hidden="1"/>
    <col min="6158" max="6158" width="16.125" style="275" hidden="1"/>
    <col min="6159" max="6159" width="10.5" style="275" hidden="1"/>
    <col min="6160" max="6160" width="9.5" style="275" hidden="1"/>
    <col min="6161" max="6163" width="9.125" style="275" hidden="1"/>
    <col min="6164" max="6164" width="9.875" style="275" hidden="1"/>
    <col min="6165" max="6411" width="9" style="275" hidden="1"/>
    <col min="6412" max="6412" width="9.625" style="275" hidden="1"/>
    <col min="6413" max="6413" width="6.875" style="275" hidden="1"/>
    <col min="6414" max="6414" width="16.125" style="275" hidden="1"/>
    <col min="6415" max="6415" width="10.5" style="275" hidden="1"/>
    <col min="6416" max="6416" width="9.5" style="275" hidden="1"/>
    <col min="6417" max="6419" width="9.125" style="275" hidden="1"/>
    <col min="6420" max="6420" width="9.875" style="275" hidden="1"/>
    <col min="6421" max="6667" width="9" style="275" hidden="1"/>
    <col min="6668" max="6668" width="9.625" style="275" hidden="1"/>
    <col min="6669" max="6669" width="6.875" style="275" hidden="1"/>
    <col min="6670" max="6670" width="16.125" style="275" hidden="1"/>
    <col min="6671" max="6671" width="10.5" style="275" hidden="1"/>
    <col min="6672" max="6672" width="9.5" style="275" hidden="1"/>
    <col min="6673" max="6675" width="9.125" style="275" hidden="1"/>
    <col min="6676" max="6676" width="9.875" style="275" hidden="1"/>
    <col min="6677" max="6923" width="9" style="275" hidden="1"/>
    <col min="6924" max="6924" width="9.625" style="275" hidden="1"/>
    <col min="6925" max="6925" width="6.875" style="275" hidden="1"/>
    <col min="6926" max="6926" width="16.125" style="275" hidden="1"/>
    <col min="6927" max="6927" width="10.5" style="275" hidden="1"/>
    <col min="6928" max="6928" width="9.5" style="275" hidden="1"/>
    <col min="6929" max="6931" width="9.125" style="275" hidden="1"/>
    <col min="6932" max="6932" width="9.875" style="275" hidden="1"/>
    <col min="6933" max="7179" width="9" style="275" hidden="1"/>
    <col min="7180" max="7180" width="9.625" style="275" hidden="1"/>
    <col min="7181" max="7181" width="6.875" style="275" hidden="1"/>
    <col min="7182" max="7182" width="16.125" style="275" hidden="1"/>
    <col min="7183" max="7183" width="10.5" style="275" hidden="1"/>
    <col min="7184" max="7184" width="9.5" style="275" hidden="1"/>
    <col min="7185" max="7187" width="9.125" style="275" hidden="1"/>
    <col min="7188" max="7188" width="9.875" style="275" hidden="1"/>
    <col min="7189" max="7435" width="9" style="275" hidden="1"/>
    <col min="7436" max="7436" width="9.625" style="275" hidden="1"/>
    <col min="7437" max="7437" width="6.875" style="275" hidden="1"/>
    <col min="7438" max="7438" width="16.125" style="275" hidden="1"/>
    <col min="7439" max="7439" width="10.5" style="275" hidden="1"/>
    <col min="7440" max="7440" width="9.5" style="275" hidden="1"/>
    <col min="7441" max="7443" width="9.125" style="275" hidden="1"/>
    <col min="7444" max="7444" width="9.875" style="275" hidden="1"/>
    <col min="7445" max="7691" width="9" style="275" hidden="1"/>
    <col min="7692" max="7692" width="9.625" style="275" hidden="1"/>
    <col min="7693" max="7693" width="6.875" style="275" hidden="1"/>
    <col min="7694" max="7694" width="16.125" style="275" hidden="1"/>
    <col min="7695" max="7695" width="10.5" style="275" hidden="1"/>
    <col min="7696" max="7696" width="9.5" style="275" hidden="1"/>
    <col min="7697" max="7699" width="9.125" style="275" hidden="1"/>
    <col min="7700" max="7700" width="9.875" style="275" hidden="1"/>
    <col min="7701" max="7947" width="9" style="275" hidden="1"/>
    <col min="7948" max="7948" width="9.625" style="275" hidden="1"/>
    <col min="7949" max="7949" width="6.875" style="275" hidden="1"/>
    <col min="7950" max="7950" width="16.125" style="275" hidden="1"/>
    <col min="7951" max="7951" width="10.5" style="275" hidden="1"/>
    <col min="7952" max="7952" width="9.5" style="275" hidden="1"/>
    <col min="7953" max="7955" width="9.125" style="275" hidden="1"/>
    <col min="7956" max="7956" width="9.875" style="275" hidden="1"/>
    <col min="7957" max="8203" width="9" style="275" hidden="1"/>
    <col min="8204" max="8204" width="9.625" style="275" hidden="1"/>
    <col min="8205" max="8205" width="6.875" style="275" hidden="1"/>
    <col min="8206" max="8206" width="16.125" style="275" hidden="1"/>
    <col min="8207" max="8207" width="10.5" style="275" hidden="1"/>
    <col min="8208" max="8208" width="9.5" style="275" hidden="1"/>
    <col min="8209" max="8211" width="9.125" style="275" hidden="1"/>
    <col min="8212" max="8212" width="9.875" style="275" hidden="1"/>
    <col min="8213" max="8459" width="9" style="275" hidden="1"/>
    <col min="8460" max="8460" width="9.625" style="275" hidden="1"/>
    <col min="8461" max="8461" width="6.875" style="275" hidden="1"/>
    <col min="8462" max="8462" width="16.125" style="275" hidden="1"/>
    <col min="8463" max="8463" width="10.5" style="275" hidden="1"/>
    <col min="8464" max="8464" width="9.5" style="275" hidden="1"/>
    <col min="8465" max="8467" width="9.125" style="275" hidden="1"/>
    <col min="8468" max="8468" width="9.875" style="275" hidden="1"/>
    <col min="8469" max="8715" width="9" style="275" hidden="1"/>
    <col min="8716" max="8716" width="9.625" style="275" hidden="1"/>
    <col min="8717" max="8717" width="6.875" style="275" hidden="1"/>
    <col min="8718" max="8718" width="16.125" style="275" hidden="1"/>
    <col min="8719" max="8719" width="10.5" style="275" hidden="1"/>
    <col min="8720" max="8720" width="9.5" style="275" hidden="1"/>
    <col min="8721" max="8723" width="9.125" style="275" hidden="1"/>
    <col min="8724" max="8724" width="9.875" style="275" hidden="1"/>
    <col min="8725" max="8971" width="9" style="275" hidden="1"/>
    <col min="8972" max="8972" width="9.625" style="275" hidden="1"/>
    <col min="8973" max="8973" width="6.875" style="275" hidden="1"/>
    <col min="8974" max="8974" width="16.125" style="275" hidden="1"/>
    <col min="8975" max="8975" width="10.5" style="275" hidden="1"/>
    <col min="8976" max="8976" width="9.5" style="275" hidden="1"/>
    <col min="8977" max="8979" width="9.125" style="275" hidden="1"/>
    <col min="8980" max="8980" width="9.875" style="275" hidden="1"/>
    <col min="8981" max="9227" width="9" style="275" hidden="1"/>
    <col min="9228" max="9228" width="9.625" style="275" hidden="1"/>
    <col min="9229" max="9229" width="6.875" style="275" hidden="1"/>
    <col min="9230" max="9230" width="16.125" style="275" hidden="1"/>
    <col min="9231" max="9231" width="10.5" style="275" hidden="1"/>
    <col min="9232" max="9232" width="9.5" style="275" hidden="1"/>
    <col min="9233" max="9235" width="9.125" style="275" hidden="1"/>
    <col min="9236" max="9236" width="9.875" style="275" hidden="1"/>
    <col min="9237" max="9483" width="9" style="275" hidden="1"/>
    <col min="9484" max="9484" width="9.625" style="275" hidden="1"/>
    <col min="9485" max="9485" width="6.875" style="275" hidden="1"/>
    <col min="9486" max="9486" width="16.125" style="275" hidden="1"/>
    <col min="9487" max="9487" width="10.5" style="275" hidden="1"/>
    <col min="9488" max="9488" width="9.5" style="275" hidden="1"/>
    <col min="9489" max="9491" width="9.125" style="275" hidden="1"/>
    <col min="9492" max="9492" width="9.875" style="275" hidden="1"/>
    <col min="9493" max="9739" width="9" style="275" hidden="1"/>
    <col min="9740" max="9740" width="9.625" style="275" hidden="1"/>
    <col min="9741" max="9741" width="6.875" style="275" hidden="1"/>
    <col min="9742" max="9742" width="16.125" style="275" hidden="1"/>
    <col min="9743" max="9743" width="10.5" style="275" hidden="1"/>
    <col min="9744" max="9744" width="9.5" style="275" hidden="1"/>
    <col min="9745" max="9747" width="9.125" style="275" hidden="1"/>
    <col min="9748" max="9748" width="9.875" style="275" hidden="1"/>
    <col min="9749" max="9995" width="9" style="275" hidden="1"/>
    <col min="9996" max="9996" width="9.625" style="275" hidden="1"/>
    <col min="9997" max="9997" width="6.875" style="275" hidden="1"/>
    <col min="9998" max="9998" width="16.125" style="275" hidden="1"/>
    <col min="9999" max="9999" width="10.5" style="275" hidden="1"/>
    <col min="10000" max="10000" width="9.5" style="275" hidden="1"/>
    <col min="10001" max="10003" width="9.125" style="275" hidden="1"/>
    <col min="10004" max="10004" width="9.875" style="275" hidden="1"/>
    <col min="10005" max="10251" width="9" style="275" hidden="1"/>
    <col min="10252" max="10252" width="9.625" style="275" hidden="1"/>
    <col min="10253" max="10253" width="6.875" style="275" hidden="1"/>
    <col min="10254" max="10254" width="16.125" style="275" hidden="1"/>
    <col min="10255" max="10255" width="10.5" style="275" hidden="1"/>
    <col min="10256" max="10256" width="9.5" style="275" hidden="1"/>
    <col min="10257" max="10259" width="9.125" style="275" hidden="1"/>
    <col min="10260" max="10260" width="9.875" style="275" hidden="1"/>
    <col min="10261" max="10507" width="9" style="275" hidden="1"/>
    <col min="10508" max="10508" width="9.625" style="275" hidden="1"/>
    <col min="10509" max="10509" width="6.875" style="275" hidden="1"/>
    <col min="10510" max="10510" width="16.125" style="275" hidden="1"/>
    <col min="10511" max="10511" width="10.5" style="275" hidden="1"/>
    <col min="10512" max="10512" width="9.5" style="275" hidden="1"/>
    <col min="10513" max="10515" width="9.125" style="275" hidden="1"/>
    <col min="10516" max="10516" width="9.875" style="275" hidden="1"/>
    <col min="10517" max="10763" width="9" style="275" hidden="1"/>
    <col min="10764" max="10764" width="9.625" style="275" hidden="1"/>
    <col min="10765" max="10765" width="6.875" style="275" hidden="1"/>
    <col min="10766" max="10766" width="16.125" style="275" hidden="1"/>
    <col min="10767" max="10767" width="10.5" style="275" hidden="1"/>
    <col min="10768" max="10768" width="9.5" style="275" hidden="1"/>
    <col min="10769" max="10771" width="9.125" style="275" hidden="1"/>
    <col min="10772" max="10772" width="9.875" style="275" hidden="1"/>
    <col min="10773" max="11019" width="9" style="275" hidden="1"/>
    <col min="11020" max="11020" width="9.625" style="275" hidden="1"/>
    <col min="11021" max="11021" width="6.875" style="275" hidden="1"/>
    <col min="11022" max="11022" width="16.125" style="275" hidden="1"/>
    <col min="11023" max="11023" width="10.5" style="275" hidden="1"/>
    <col min="11024" max="11024" width="9.5" style="275" hidden="1"/>
    <col min="11025" max="11027" width="9.125" style="275" hidden="1"/>
    <col min="11028" max="11028" width="9.875" style="275" hidden="1"/>
    <col min="11029" max="11275" width="9" style="275" hidden="1"/>
    <col min="11276" max="11276" width="9.625" style="275" hidden="1"/>
    <col min="11277" max="11277" width="6.875" style="275" hidden="1"/>
    <col min="11278" max="11278" width="16.125" style="275" hidden="1"/>
    <col min="11279" max="11279" width="10.5" style="275" hidden="1"/>
    <col min="11280" max="11280" width="9.5" style="275" hidden="1"/>
    <col min="11281" max="11283" width="9.125" style="275" hidden="1"/>
    <col min="11284" max="11284" width="9.875" style="275" hidden="1"/>
    <col min="11285" max="11531" width="9" style="275" hidden="1"/>
    <col min="11532" max="11532" width="9.625" style="275" hidden="1"/>
    <col min="11533" max="11533" width="6.875" style="275" hidden="1"/>
    <col min="11534" max="11534" width="16.125" style="275" hidden="1"/>
    <col min="11535" max="11535" width="10.5" style="275" hidden="1"/>
    <col min="11536" max="11536" width="9.5" style="275" hidden="1"/>
    <col min="11537" max="11539" width="9.125" style="275" hidden="1"/>
    <col min="11540" max="11540" width="9.875" style="275" hidden="1"/>
    <col min="11541" max="11787" width="9" style="275" hidden="1"/>
    <col min="11788" max="11788" width="9.625" style="275" hidden="1"/>
    <col min="11789" max="11789" width="6.875" style="275" hidden="1"/>
    <col min="11790" max="11790" width="16.125" style="275" hidden="1"/>
    <col min="11791" max="11791" width="10.5" style="275" hidden="1"/>
    <col min="11792" max="11792" width="9.5" style="275" hidden="1"/>
    <col min="11793" max="11795" width="9.125" style="275" hidden="1"/>
    <col min="11796" max="11796" width="9.875" style="275" hidden="1"/>
    <col min="11797" max="12043" width="9" style="275" hidden="1"/>
    <col min="12044" max="12044" width="9.625" style="275" hidden="1"/>
    <col min="12045" max="12045" width="6.875" style="275" hidden="1"/>
    <col min="12046" max="12046" width="16.125" style="275" hidden="1"/>
    <col min="12047" max="12047" width="10.5" style="275" hidden="1"/>
    <col min="12048" max="12048" width="9.5" style="275" hidden="1"/>
    <col min="12049" max="12051" width="9.125" style="275" hidden="1"/>
    <col min="12052" max="12052" width="9.875" style="275" hidden="1"/>
    <col min="12053" max="12299" width="9" style="275" hidden="1"/>
    <col min="12300" max="12300" width="9.625" style="275" hidden="1"/>
    <col min="12301" max="12301" width="6.875" style="275" hidden="1"/>
    <col min="12302" max="12302" width="16.125" style="275" hidden="1"/>
    <col min="12303" max="12303" width="10.5" style="275" hidden="1"/>
    <col min="12304" max="12304" width="9.5" style="275" hidden="1"/>
    <col min="12305" max="12307" width="9.125" style="275" hidden="1"/>
    <col min="12308" max="12308" width="9.875" style="275" hidden="1"/>
    <col min="12309" max="12555" width="9" style="275" hidden="1"/>
    <col min="12556" max="12556" width="9.625" style="275" hidden="1"/>
    <col min="12557" max="12557" width="6.875" style="275" hidden="1"/>
    <col min="12558" max="12558" width="16.125" style="275" hidden="1"/>
    <col min="12559" max="12559" width="10.5" style="275" hidden="1"/>
    <col min="12560" max="12560" width="9.5" style="275" hidden="1"/>
    <col min="12561" max="12563" width="9.125" style="275" hidden="1"/>
    <col min="12564" max="12564" width="9.875" style="275" hidden="1"/>
    <col min="12565" max="12811" width="9" style="275" hidden="1"/>
    <col min="12812" max="12812" width="9.625" style="275" hidden="1"/>
    <col min="12813" max="12813" width="6.875" style="275" hidden="1"/>
    <col min="12814" max="12814" width="16.125" style="275" hidden="1"/>
    <col min="12815" max="12815" width="10.5" style="275" hidden="1"/>
    <col min="12816" max="12816" width="9.5" style="275" hidden="1"/>
    <col min="12817" max="12819" width="9.125" style="275" hidden="1"/>
    <col min="12820" max="12820" width="9.875" style="275" hidden="1"/>
    <col min="12821" max="13067" width="9" style="275" hidden="1"/>
    <col min="13068" max="13068" width="9.625" style="275" hidden="1"/>
    <col min="13069" max="13069" width="6.875" style="275" hidden="1"/>
    <col min="13070" max="13070" width="16.125" style="275" hidden="1"/>
    <col min="13071" max="13071" width="10.5" style="275" hidden="1"/>
    <col min="13072" max="13072" width="9.5" style="275" hidden="1"/>
    <col min="13073" max="13075" width="9.125" style="275" hidden="1"/>
    <col min="13076" max="13076" width="9.875" style="275" hidden="1"/>
    <col min="13077" max="13323" width="9" style="275" hidden="1"/>
    <col min="13324" max="13324" width="9.625" style="275" hidden="1"/>
    <col min="13325" max="13325" width="6.875" style="275" hidden="1"/>
    <col min="13326" max="13326" width="16.125" style="275" hidden="1"/>
    <col min="13327" max="13327" width="10.5" style="275" hidden="1"/>
    <col min="13328" max="13328" width="9.5" style="275" hidden="1"/>
    <col min="13329" max="13331" width="9.125" style="275" hidden="1"/>
    <col min="13332" max="13332" width="9.875" style="275" hidden="1"/>
    <col min="13333" max="13579" width="9" style="275" hidden="1"/>
    <col min="13580" max="13580" width="9.625" style="275" hidden="1"/>
    <col min="13581" max="13581" width="6.875" style="275" hidden="1"/>
    <col min="13582" max="13582" width="16.125" style="275" hidden="1"/>
    <col min="13583" max="13583" width="10.5" style="275" hidden="1"/>
    <col min="13584" max="13584" width="9.5" style="275" hidden="1"/>
    <col min="13585" max="13587" width="9.125" style="275" hidden="1"/>
    <col min="13588" max="13588" width="9.875" style="275" hidden="1"/>
    <col min="13589" max="13835" width="9" style="275" hidden="1"/>
    <col min="13836" max="13836" width="9.625" style="275" hidden="1"/>
    <col min="13837" max="13837" width="6.875" style="275" hidden="1"/>
    <col min="13838" max="13838" width="16.125" style="275" hidden="1"/>
    <col min="13839" max="13839" width="10.5" style="275" hidden="1"/>
    <col min="13840" max="13840" width="9.5" style="275" hidden="1"/>
    <col min="13841" max="13843" width="9.125" style="275" hidden="1"/>
    <col min="13844" max="13844" width="9.875" style="275" hidden="1"/>
    <col min="13845" max="14091" width="9" style="275" hidden="1"/>
    <col min="14092" max="14092" width="9.625" style="275" hidden="1"/>
    <col min="14093" max="14093" width="6.875" style="275" hidden="1"/>
    <col min="14094" max="14094" width="16.125" style="275" hidden="1"/>
    <col min="14095" max="14095" width="10.5" style="275" hidden="1"/>
    <col min="14096" max="14096" width="9.5" style="275" hidden="1"/>
    <col min="14097" max="14099" width="9.125" style="275" hidden="1"/>
    <col min="14100" max="14100" width="9.875" style="275" hidden="1"/>
    <col min="14101" max="14347" width="9" style="275" hidden="1"/>
    <col min="14348" max="14348" width="9.625" style="275" hidden="1"/>
    <col min="14349" max="14349" width="6.875" style="275" hidden="1"/>
    <col min="14350" max="14350" width="16.125" style="275" hidden="1"/>
    <col min="14351" max="14351" width="10.5" style="275" hidden="1"/>
    <col min="14352" max="14352" width="9.5" style="275" hidden="1"/>
    <col min="14353" max="14355" width="9.125" style="275" hidden="1"/>
    <col min="14356" max="14356" width="9.875" style="275" hidden="1"/>
    <col min="14357" max="14603" width="9" style="275" hidden="1"/>
    <col min="14604" max="14604" width="9.625" style="275" hidden="1"/>
    <col min="14605" max="14605" width="6.875" style="275" hidden="1"/>
    <col min="14606" max="14606" width="16.125" style="275" hidden="1"/>
    <col min="14607" max="14607" width="10.5" style="275" hidden="1"/>
    <col min="14608" max="14608" width="9.5" style="275" hidden="1"/>
    <col min="14609" max="14611" width="9.125" style="275" hidden="1"/>
    <col min="14612" max="14612" width="9.875" style="275" hidden="1"/>
    <col min="14613" max="14859" width="9" style="275" hidden="1"/>
    <col min="14860" max="14860" width="9.625" style="275" hidden="1"/>
    <col min="14861" max="14861" width="6.875" style="275" hidden="1"/>
    <col min="14862" max="14862" width="16.125" style="275" hidden="1"/>
    <col min="14863" max="14863" width="10.5" style="275" hidden="1"/>
    <col min="14864" max="14864" width="9.5" style="275" hidden="1"/>
    <col min="14865" max="14867" width="9.125" style="275" hidden="1"/>
    <col min="14868" max="14868" width="9.875" style="275" hidden="1"/>
    <col min="14869" max="15115" width="9" style="275" hidden="1"/>
    <col min="15116" max="15116" width="9.625" style="275" hidden="1"/>
    <col min="15117" max="15117" width="6.875" style="275" hidden="1"/>
    <col min="15118" max="15118" width="16.125" style="275" hidden="1"/>
    <col min="15119" max="15119" width="10.5" style="275" hidden="1"/>
    <col min="15120" max="15120" width="9.5" style="275" hidden="1"/>
    <col min="15121" max="15123" width="9.125" style="275" hidden="1"/>
    <col min="15124" max="15124" width="9.875" style="275" hidden="1"/>
    <col min="15125" max="15371" width="9" style="275" hidden="1"/>
    <col min="15372" max="15372" width="9.625" style="275" hidden="1"/>
    <col min="15373" max="15373" width="6.875" style="275" hidden="1"/>
    <col min="15374" max="15374" width="16.125" style="275" hidden="1"/>
    <col min="15375" max="15375" width="10.5" style="275" hidden="1"/>
    <col min="15376" max="15376" width="9.5" style="275" hidden="1"/>
    <col min="15377" max="15379" width="9.125" style="275" hidden="1"/>
    <col min="15380" max="15380" width="9.875" style="275" hidden="1"/>
    <col min="15381" max="15627" width="9" style="275" hidden="1"/>
    <col min="15628" max="15628" width="9.625" style="275" hidden="1"/>
    <col min="15629" max="15629" width="6.875" style="275" hidden="1"/>
    <col min="15630" max="15630" width="16.125" style="275" hidden="1"/>
    <col min="15631" max="15631" width="10.5" style="275" hidden="1"/>
    <col min="15632" max="15632" width="9.5" style="275" hidden="1"/>
    <col min="15633" max="15635" width="9.125" style="275" hidden="1"/>
    <col min="15636" max="15636" width="9.875" style="275" hidden="1"/>
    <col min="15637" max="15883" width="9" style="275" hidden="1"/>
    <col min="15884" max="15884" width="9.625" style="275" hidden="1"/>
    <col min="15885" max="15885" width="6.875" style="275" hidden="1"/>
    <col min="15886" max="15886" width="16.125" style="275" hidden="1"/>
    <col min="15887" max="15887" width="10.5" style="275" hidden="1"/>
    <col min="15888" max="15888" width="9.5" style="275" hidden="1"/>
    <col min="15889" max="15891" width="9.125" style="275" hidden="1"/>
    <col min="15892" max="15892" width="9.875" style="275" hidden="1"/>
    <col min="15893" max="16139" width="9" style="275" hidden="1"/>
    <col min="16140" max="16140" width="9.625" style="275" hidden="1"/>
    <col min="16141" max="16141" width="6.875" style="275" hidden="1"/>
    <col min="16142" max="16142" width="16.125" style="275" hidden="1"/>
    <col min="16143" max="16143" width="10.5" style="275" hidden="1"/>
    <col min="16144" max="16144" width="9.5" style="275" hidden="1"/>
    <col min="16145" max="16147" width="9.125" style="275" hidden="1"/>
    <col min="16148" max="16148" width="9.875" style="275" hidden="1"/>
    <col min="16149" max="16384" width="9" style="275" hidden="1"/>
  </cols>
  <sheetData>
    <row r="1" spans="1:19" ht="25.5" customHeight="1">
      <c r="A1" s="273" t="s">
        <v>375</v>
      </c>
    </row>
    <row r="2" spans="1:19" ht="3.6" customHeight="1">
      <c r="A2" s="218"/>
      <c r="B2" s="2"/>
      <c r="C2" s="2"/>
      <c r="D2" s="1"/>
      <c r="E2" s="1"/>
      <c r="F2" s="1"/>
      <c r="G2" s="1"/>
      <c r="H2" s="1"/>
      <c r="I2" s="2"/>
      <c r="J2" s="2"/>
      <c r="K2" s="2"/>
      <c r="L2" s="2"/>
      <c r="M2" s="2"/>
      <c r="N2" s="2"/>
      <c r="O2" s="2"/>
      <c r="P2" s="2"/>
      <c r="Q2" s="2"/>
      <c r="R2" s="2"/>
      <c r="S2" s="5"/>
    </row>
    <row r="3" spans="1:19" ht="17.25">
      <c r="A3" s="927" t="s">
        <v>581</v>
      </c>
      <c r="B3" s="753"/>
      <c r="C3" s="753"/>
      <c r="D3" s="753"/>
      <c r="E3" s="753"/>
      <c r="F3" s="753"/>
      <c r="G3" s="753"/>
      <c r="H3" s="753"/>
      <c r="I3" s="753"/>
      <c r="J3" s="753"/>
      <c r="K3" s="753"/>
      <c r="L3" s="753"/>
      <c r="M3" s="753"/>
      <c r="N3" s="753"/>
      <c r="O3" s="753"/>
      <c r="P3" s="753"/>
      <c r="Q3" s="753"/>
      <c r="R3" s="753"/>
      <c r="S3" s="753"/>
    </row>
    <row r="4" spans="1:19" ht="2.65" customHeight="1">
      <c r="A4" s="2"/>
      <c r="B4" s="2"/>
      <c r="C4" s="3"/>
      <c r="D4" s="3"/>
      <c r="E4" s="3"/>
      <c r="F4" s="3"/>
      <c r="G4" s="3"/>
      <c r="H4" s="3"/>
      <c r="I4" s="3"/>
      <c r="J4" s="3"/>
      <c r="K4" s="3"/>
      <c r="L4" s="3"/>
      <c r="M4" s="3"/>
      <c r="N4" s="3"/>
      <c r="O4" s="3"/>
      <c r="P4" s="3"/>
      <c r="Q4" s="3"/>
      <c r="R4" s="3"/>
      <c r="S4" s="3"/>
    </row>
    <row r="5" spans="1:19" ht="22.5" customHeight="1" thickBot="1">
      <c r="A5" s="518" t="s">
        <v>2</v>
      </c>
      <c r="B5" s="518"/>
      <c r="C5" s="519"/>
      <c r="D5" s="519"/>
      <c r="E5" s="519"/>
      <c r="F5" s="519"/>
      <c r="G5" s="519"/>
      <c r="H5" s="519"/>
      <c r="I5" s="519"/>
      <c r="J5" s="754" t="s">
        <v>3</v>
      </c>
      <c r="K5" s="755"/>
      <c r="L5" s="755"/>
      <c r="M5" s="755"/>
      <c r="N5" s="755"/>
      <c r="O5" s="755"/>
      <c r="P5" s="755"/>
      <c r="Q5" s="755"/>
      <c r="R5" s="755"/>
      <c r="S5" s="755"/>
    </row>
    <row r="6" spans="1:19" ht="21.75" customHeight="1">
      <c r="A6" s="928" t="s">
        <v>5</v>
      </c>
      <c r="B6" s="928"/>
      <c r="C6" s="519"/>
      <c r="D6" s="519"/>
      <c r="E6" s="519"/>
      <c r="F6" s="519"/>
      <c r="G6" s="519"/>
      <c r="H6" s="519"/>
      <c r="I6" s="522"/>
      <c r="J6" s="756" t="str">
        <f>IF(入力シート!J14="","",入力シート!J14)</f>
        <v/>
      </c>
      <c r="K6" s="757"/>
      <c r="L6" s="757"/>
      <c r="M6" s="757"/>
      <c r="N6" s="757"/>
      <c r="O6" s="757"/>
      <c r="P6" s="757"/>
      <c r="Q6" s="757"/>
      <c r="R6" s="757"/>
      <c r="S6" s="758"/>
    </row>
    <row r="7" spans="1:19" ht="21.75" customHeight="1">
      <c r="A7" s="523" t="s">
        <v>519</v>
      </c>
      <c r="B7" s="511"/>
      <c r="C7" s="511"/>
      <c r="D7" s="511"/>
      <c r="E7" s="511"/>
      <c r="F7" s="511"/>
      <c r="G7" s="315" t="s">
        <v>74</v>
      </c>
      <c r="H7" s="514"/>
      <c r="I7" s="515"/>
      <c r="J7" s="729" t="str">
        <f>IF(入力シート!J15="","",入力シート!J15)</f>
        <v/>
      </c>
      <c r="K7" s="334"/>
      <c r="L7" s="334"/>
      <c r="M7" s="334"/>
      <c r="N7" s="334"/>
      <c r="O7" s="334"/>
      <c r="P7" s="334"/>
      <c r="Q7" s="334"/>
      <c r="R7" s="334"/>
      <c r="S7" s="730"/>
    </row>
    <row r="8" spans="1:19" ht="21.75" customHeight="1">
      <c r="A8" s="512"/>
      <c r="B8" s="513"/>
      <c r="C8" s="513"/>
      <c r="D8" s="513"/>
      <c r="E8" s="513"/>
      <c r="F8" s="513"/>
      <c r="G8" s="315" t="s">
        <v>11</v>
      </c>
      <c r="H8" s="514"/>
      <c r="I8" s="515"/>
      <c r="J8" s="729" t="str">
        <f>IF(入力シート!J16="","",入力シート!J16)</f>
        <v/>
      </c>
      <c r="K8" s="334"/>
      <c r="L8" s="334"/>
      <c r="M8" s="334"/>
      <c r="N8" s="334"/>
      <c r="O8" s="334"/>
      <c r="P8" s="334"/>
      <c r="Q8" s="334"/>
      <c r="R8" s="334"/>
      <c r="S8" s="730"/>
    </row>
    <row r="9" spans="1:19" ht="21.75" customHeight="1">
      <c r="A9" s="510" t="s">
        <v>72</v>
      </c>
      <c r="B9" s="511"/>
      <c r="C9" s="511"/>
      <c r="D9" s="511"/>
      <c r="E9" s="511"/>
      <c r="F9" s="511"/>
      <c r="G9" s="315" t="s">
        <v>9</v>
      </c>
      <c r="H9" s="514"/>
      <c r="I9" s="515"/>
      <c r="J9" s="729" t="str">
        <f>IF(入力シート!J17="","",入力シート!J17)</f>
        <v/>
      </c>
      <c r="K9" s="334"/>
      <c r="L9" s="334"/>
      <c r="M9" s="334"/>
      <c r="N9" s="334"/>
      <c r="O9" s="334"/>
      <c r="P9" s="334"/>
      <c r="Q9" s="334"/>
      <c r="R9" s="334"/>
      <c r="S9" s="730"/>
    </row>
    <row r="10" spans="1:19" ht="33" customHeight="1">
      <c r="A10" s="512"/>
      <c r="B10" s="513"/>
      <c r="C10" s="513"/>
      <c r="D10" s="513"/>
      <c r="E10" s="513"/>
      <c r="F10" s="513"/>
      <c r="G10" s="315" t="s">
        <v>73</v>
      </c>
      <c r="H10" s="514"/>
      <c r="I10" s="515"/>
      <c r="J10" s="729" t="str">
        <f>IF(入力シート!J18="","",入力シート!J18)</f>
        <v/>
      </c>
      <c r="K10" s="334"/>
      <c r="L10" s="334"/>
      <c r="M10" s="334"/>
      <c r="N10" s="334"/>
      <c r="O10" s="334"/>
      <c r="P10" s="334"/>
      <c r="Q10" s="334"/>
      <c r="R10" s="334"/>
      <c r="S10" s="730"/>
    </row>
    <row r="11" spans="1:19" ht="21.75" customHeight="1">
      <c r="A11" s="516" t="s">
        <v>109</v>
      </c>
      <c r="B11" s="516"/>
      <c r="C11" s="300"/>
      <c r="D11" s="517" t="s">
        <v>1</v>
      </c>
      <c r="E11" s="334"/>
      <c r="F11" s="334"/>
      <c r="G11" s="334"/>
      <c r="H11" s="334"/>
      <c r="I11" s="335"/>
      <c r="J11" s="729" t="str">
        <f>IF(入力シート!J19="","",入力シート!J19)</f>
        <v/>
      </c>
      <c r="K11" s="334"/>
      <c r="L11" s="334"/>
      <c r="M11" s="334"/>
      <c r="N11" s="334"/>
      <c r="O11" s="334"/>
      <c r="P11" s="334"/>
      <c r="Q11" s="334"/>
      <c r="R11" s="334"/>
      <c r="S11" s="730"/>
    </row>
    <row r="12" spans="1:19" ht="21.75" customHeight="1">
      <c r="A12" s="300"/>
      <c r="B12" s="300"/>
      <c r="C12" s="300"/>
      <c r="D12" s="334" t="s">
        <v>0</v>
      </c>
      <c r="E12" s="334"/>
      <c r="F12" s="334"/>
      <c r="G12" s="334"/>
      <c r="H12" s="334"/>
      <c r="I12" s="335"/>
      <c r="J12" s="729" t="str">
        <f>IF(入力シート!J20="","",入力シート!J20)</f>
        <v/>
      </c>
      <c r="K12" s="334"/>
      <c r="L12" s="334"/>
      <c r="M12" s="334"/>
      <c r="N12" s="334"/>
      <c r="O12" s="334"/>
      <c r="P12" s="334"/>
      <c r="Q12" s="334"/>
      <c r="R12" s="334"/>
      <c r="S12" s="730"/>
    </row>
    <row r="13" spans="1:19" ht="33.4" customHeight="1">
      <c r="A13" s="300"/>
      <c r="B13" s="300"/>
      <c r="C13" s="300"/>
      <c r="D13" s="334" t="s">
        <v>14</v>
      </c>
      <c r="E13" s="334"/>
      <c r="F13" s="334"/>
      <c r="G13" s="334"/>
      <c r="H13" s="334"/>
      <c r="I13" s="335"/>
      <c r="J13" s="729" t="str">
        <f>IF(入力シート!J21="","",入力シート!J21)</f>
        <v/>
      </c>
      <c r="K13" s="334"/>
      <c r="L13" s="334"/>
      <c r="M13" s="334"/>
      <c r="N13" s="334"/>
      <c r="O13" s="334"/>
      <c r="P13" s="334"/>
      <c r="Q13" s="334"/>
      <c r="R13" s="334"/>
      <c r="S13" s="730"/>
    </row>
    <row r="14" spans="1:19" ht="21.75" customHeight="1">
      <c r="A14" s="300"/>
      <c r="B14" s="300"/>
      <c r="C14" s="300"/>
      <c r="D14" s="334" t="s">
        <v>75</v>
      </c>
      <c r="E14" s="334"/>
      <c r="F14" s="334"/>
      <c r="G14" s="334"/>
      <c r="H14" s="334"/>
      <c r="I14" s="335"/>
      <c r="J14" s="731" t="str">
        <f>IF(入力シート!J22="","",入力シート!J22)</f>
        <v/>
      </c>
      <c r="K14" s="732"/>
      <c r="L14" s="732"/>
      <c r="M14" s="732"/>
      <c r="N14" s="732"/>
      <c r="O14" s="732"/>
      <c r="P14" s="732"/>
      <c r="Q14" s="732"/>
      <c r="R14" s="732"/>
      <c r="S14" s="733"/>
    </row>
    <row r="15" spans="1:19" ht="21.75" customHeight="1">
      <c r="A15" s="300"/>
      <c r="B15" s="300"/>
      <c r="C15" s="300"/>
      <c r="D15" s="334" t="s">
        <v>110</v>
      </c>
      <c r="E15" s="334"/>
      <c r="F15" s="334"/>
      <c r="G15" s="334"/>
      <c r="H15" s="334"/>
      <c r="I15" s="335"/>
      <c r="J15" s="731" t="str">
        <f>IF(入力シート!J23="","",入力シート!J23)</f>
        <v/>
      </c>
      <c r="K15" s="732"/>
      <c r="L15" s="732"/>
      <c r="M15" s="732"/>
      <c r="N15" s="732"/>
      <c r="O15" s="732"/>
      <c r="P15" s="732"/>
      <c r="Q15" s="732"/>
      <c r="R15" s="732"/>
      <c r="S15" s="733"/>
    </row>
    <row r="16" spans="1:19" ht="21.75" customHeight="1" thickBot="1">
      <c r="A16" s="300"/>
      <c r="B16" s="300"/>
      <c r="C16" s="300"/>
      <c r="D16" s="334" t="s">
        <v>111</v>
      </c>
      <c r="E16" s="334"/>
      <c r="F16" s="334"/>
      <c r="G16" s="334"/>
      <c r="H16" s="334"/>
      <c r="I16" s="335"/>
      <c r="J16" s="734" t="str">
        <f>IF(入力シート!J24="","",入力シート!J24)</f>
        <v/>
      </c>
      <c r="K16" s="735"/>
      <c r="L16" s="735"/>
      <c r="M16" s="735"/>
      <c r="N16" s="735"/>
      <c r="O16" s="735"/>
      <c r="P16" s="735"/>
      <c r="Q16" s="735"/>
      <c r="R16" s="735"/>
      <c r="S16" s="736"/>
    </row>
    <row r="17" spans="1:47" ht="4.5" customHeight="1">
      <c r="A17" s="6"/>
      <c r="B17" s="6"/>
      <c r="C17" s="7"/>
      <c r="D17" s="7"/>
      <c r="E17" s="7"/>
      <c r="F17" s="7"/>
      <c r="G17" s="7"/>
      <c r="H17" s="7"/>
      <c r="I17" s="7"/>
      <c r="J17" s="7"/>
      <c r="K17" s="7"/>
      <c r="L17" s="7"/>
      <c r="M17" s="7"/>
      <c r="N17" s="7"/>
      <c r="O17" s="7"/>
      <c r="P17" s="7"/>
      <c r="Q17" s="7"/>
      <c r="R17" s="7"/>
      <c r="S17" s="7"/>
    </row>
    <row r="18" spans="1:47" ht="21" customHeight="1" thickBot="1">
      <c r="A18" s="700" t="s">
        <v>43</v>
      </c>
      <c r="B18" s="700"/>
      <c r="C18" s="738"/>
      <c r="D18" s="738"/>
      <c r="E18" s="738"/>
      <c r="F18" s="738"/>
      <c r="G18" s="738"/>
      <c r="H18" s="738"/>
      <c r="I18" s="738"/>
      <c r="J18" s="738"/>
      <c r="K18" s="738"/>
      <c r="L18" s="738"/>
      <c r="M18" s="738"/>
      <c r="N18" s="738"/>
      <c r="O18" s="738"/>
      <c r="P18" s="738"/>
      <c r="Q18" s="738"/>
      <c r="R18" s="738"/>
      <c r="S18" s="738"/>
    </row>
    <row r="19" spans="1:47" ht="22.15" customHeight="1">
      <c r="A19" s="437" t="s">
        <v>15</v>
      </c>
      <c r="B19" s="438"/>
      <c r="C19" s="491"/>
      <c r="D19" s="491"/>
      <c r="E19" s="491"/>
      <c r="F19" s="491"/>
      <c r="G19" s="491"/>
      <c r="H19" s="491"/>
      <c r="I19" s="491"/>
      <c r="J19" s="739" t="str">
        <f>IF(入力シート!J28="","",入力シート!J28)</f>
        <v/>
      </c>
      <c r="K19" s="740"/>
      <c r="L19" s="740"/>
      <c r="M19" s="740"/>
      <c r="N19" s="740"/>
      <c r="O19" s="740"/>
      <c r="P19" s="740"/>
      <c r="Q19" s="740"/>
      <c r="R19" s="740"/>
      <c r="S19" s="741"/>
    </row>
    <row r="20" spans="1:47" ht="22.15" customHeight="1">
      <c r="A20" s="560" t="s">
        <v>42</v>
      </c>
      <c r="B20" s="765"/>
      <c r="C20" s="765"/>
      <c r="D20" s="765"/>
      <c r="E20" s="765"/>
      <c r="F20" s="765"/>
      <c r="G20" s="765"/>
      <c r="H20" s="765"/>
      <c r="I20" s="922"/>
      <c r="J20" s="744" t="str">
        <f>IF(入力シート!J29="","",入力シート!J29 )</f>
        <v/>
      </c>
      <c r="K20" s="314"/>
      <c r="L20" s="314"/>
      <c r="M20" s="314"/>
      <c r="N20" s="314"/>
      <c r="O20" s="314"/>
      <c r="P20" s="314"/>
      <c r="Q20" s="314"/>
      <c r="R20" s="314"/>
      <c r="S20" s="745"/>
    </row>
    <row r="21" spans="1:47" ht="22.15" customHeight="1">
      <c r="A21" s="560" t="s">
        <v>201</v>
      </c>
      <c r="B21" s="765"/>
      <c r="C21" s="765"/>
      <c r="D21" s="765"/>
      <c r="E21" s="765"/>
      <c r="F21" s="765"/>
      <c r="G21" s="765"/>
      <c r="H21" s="765"/>
      <c r="I21" s="922"/>
      <c r="J21" s="923" t="str">
        <f>IF(入力シート!J31="","",入力シート!J31 )</f>
        <v/>
      </c>
      <c r="K21" s="924"/>
      <c r="L21" s="924"/>
      <c r="M21" s="924"/>
      <c r="N21" s="924"/>
      <c r="O21" s="924"/>
      <c r="P21" s="924"/>
      <c r="Q21" s="924"/>
      <c r="R21" s="924"/>
      <c r="S21" s="925"/>
    </row>
    <row r="22" spans="1:47" ht="22.15" customHeight="1">
      <c r="A22" s="335" t="s">
        <v>68</v>
      </c>
      <c r="B22" s="861"/>
      <c r="C22" s="750"/>
      <c r="D22" s="747"/>
      <c r="E22" s="747"/>
      <c r="F22" s="747"/>
      <c r="G22" s="747"/>
      <c r="H22" s="747"/>
      <c r="I22" s="748"/>
      <c r="J22" s="892" t="str">
        <f>IF(入力シート!V30="","",入力シート!V30 )</f>
        <v/>
      </c>
      <c r="K22" s="893"/>
      <c r="L22" s="893"/>
      <c r="M22" s="893"/>
      <c r="N22" s="893"/>
      <c r="O22" s="893"/>
      <c r="P22" s="893"/>
      <c r="Q22" s="893"/>
      <c r="R22" s="893"/>
      <c r="S22" s="894"/>
      <c r="T22" s="276"/>
    </row>
    <row r="23" spans="1:47" s="287" customFormat="1" ht="22.15" customHeight="1" thickBot="1">
      <c r="A23" s="510" t="s">
        <v>12</v>
      </c>
      <c r="B23" s="725"/>
      <c r="C23" s="725"/>
      <c r="D23" s="725"/>
      <c r="E23" s="725"/>
      <c r="F23" s="725"/>
      <c r="G23" s="725"/>
      <c r="H23" s="725"/>
      <c r="I23" s="726"/>
      <c r="J23" s="722" t="str">
        <f>IF(入力シート!V31="","",入力シート!V31)</f>
        <v/>
      </c>
      <c r="K23" s="723"/>
      <c r="L23" s="723"/>
      <c r="M23" s="723"/>
      <c r="N23" s="723"/>
      <c r="O23" s="723"/>
      <c r="P23" s="723"/>
      <c r="Q23" s="723"/>
      <c r="R23" s="723"/>
      <c r="S23" s="724"/>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row>
    <row r="24" spans="1:47" ht="25.15" customHeight="1">
      <c r="A24" s="749" t="s">
        <v>47</v>
      </c>
      <c r="B24" s="926"/>
      <c r="C24" s="926"/>
      <c r="D24" s="926"/>
      <c r="E24" s="926"/>
      <c r="F24" s="926"/>
      <c r="G24" s="926"/>
      <c r="H24" s="926"/>
      <c r="I24" s="926"/>
      <c r="J24" s="937"/>
      <c r="K24" s="937"/>
      <c r="L24" s="937"/>
      <c r="M24" s="937"/>
      <c r="N24" s="937"/>
      <c r="O24" s="937"/>
      <c r="P24" s="937"/>
      <c r="Q24" s="937"/>
      <c r="R24" s="937"/>
      <c r="S24" s="938"/>
    </row>
    <row r="25" spans="1:47" ht="21" customHeight="1" thickBot="1">
      <c r="A25" s="519" t="s">
        <v>46</v>
      </c>
      <c r="B25" s="936"/>
      <c r="C25" s="936"/>
      <c r="D25" s="936"/>
      <c r="E25" s="936"/>
      <c r="F25" s="936"/>
      <c r="G25" s="936"/>
      <c r="H25" s="936"/>
      <c r="I25" s="936"/>
      <c r="J25" s="929" t="s">
        <v>44</v>
      </c>
      <c r="K25" s="930"/>
      <c r="L25" s="930"/>
      <c r="M25" s="930"/>
      <c r="N25" s="930"/>
      <c r="O25" s="306" t="s">
        <v>45</v>
      </c>
      <c r="P25" s="931"/>
      <c r="Q25" s="931"/>
      <c r="R25" s="931"/>
      <c r="S25" s="931"/>
    </row>
    <row r="26" spans="1:47" ht="30" customHeight="1">
      <c r="A26" s="44">
        <v>1</v>
      </c>
      <c r="B26" s="749" t="s">
        <v>168</v>
      </c>
      <c r="C26" s="926"/>
      <c r="D26" s="926"/>
      <c r="E26" s="926"/>
      <c r="F26" s="926"/>
      <c r="G26" s="926"/>
      <c r="H26" s="926"/>
      <c r="I26" s="926"/>
      <c r="J26" s="932" t="str">
        <f>Z65</f>
        <v/>
      </c>
      <c r="K26" s="933"/>
      <c r="L26" s="933"/>
      <c r="M26" s="933"/>
      <c r="N26" s="933"/>
      <c r="O26" s="934" t="str">
        <f>AA65</f>
        <v/>
      </c>
      <c r="P26" s="933"/>
      <c r="Q26" s="933"/>
      <c r="R26" s="933"/>
      <c r="S26" s="935"/>
    </row>
    <row r="27" spans="1:47" ht="22.15" customHeight="1">
      <c r="A27" s="44">
        <v>2</v>
      </c>
      <c r="B27" s="749" t="s">
        <v>169</v>
      </c>
      <c r="C27" s="765"/>
      <c r="D27" s="765"/>
      <c r="E27" s="765"/>
      <c r="F27" s="765"/>
      <c r="G27" s="765"/>
      <c r="H27" s="765"/>
      <c r="I27" s="765"/>
      <c r="J27" s="895" t="str">
        <f>AB65</f>
        <v/>
      </c>
      <c r="K27" s="890"/>
      <c r="L27" s="890"/>
      <c r="M27" s="890"/>
      <c r="N27" s="890"/>
      <c r="O27" s="307" t="str">
        <f>AC65</f>
        <v/>
      </c>
      <c r="P27" s="890"/>
      <c r="Q27" s="890"/>
      <c r="R27" s="890"/>
      <c r="S27" s="891"/>
    </row>
    <row r="28" spans="1:47" ht="22.15" customHeight="1">
      <c r="A28" s="44">
        <v>3</v>
      </c>
      <c r="B28" s="896" t="s">
        <v>170</v>
      </c>
      <c r="C28" s="897"/>
      <c r="D28" s="897"/>
      <c r="E28" s="897"/>
      <c r="F28" s="897"/>
      <c r="G28" s="897"/>
      <c r="H28" s="897"/>
      <c r="I28" s="897"/>
      <c r="J28" s="895" t="str">
        <f>AD65</f>
        <v/>
      </c>
      <c r="K28" s="890"/>
      <c r="L28" s="890"/>
      <c r="M28" s="890"/>
      <c r="N28" s="890"/>
      <c r="O28" s="307" t="str">
        <f>AE65</f>
        <v/>
      </c>
      <c r="P28" s="890"/>
      <c r="Q28" s="890"/>
      <c r="R28" s="890"/>
      <c r="S28" s="891"/>
    </row>
    <row r="29" spans="1:47" ht="22.15" customHeight="1">
      <c r="A29" s="44">
        <v>4</v>
      </c>
      <c r="B29" s="749" t="s">
        <v>171</v>
      </c>
      <c r="C29" s="765"/>
      <c r="D29" s="765"/>
      <c r="E29" s="765"/>
      <c r="F29" s="765"/>
      <c r="G29" s="765"/>
      <c r="H29" s="765"/>
      <c r="I29" s="765"/>
      <c r="J29" s="895" t="str">
        <f>AF65</f>
        <v/>
      </c>
      <c r="K29" s="890"/>
      <c r="L29" s="890"/>
      <c r="M29" s="890"/>
      <c r="N29" s="890"/>
      <c r="O29" s="307" t="str">
        <f>AG65</f>
        <v/>
      </c>
      <c r="P29" s="890"/>
      <c r="Q29" s="890"/>
      <c r="R29" s="890"/>
      <c r="S29" s="891"/>
    </row>
    <row r="30" spans="1:47" ht="30" customHeight="1">
      <c r="A30" s="44">
        <v>5</v>
      </c>
      <c r="B30" s="749" t="s">
        <v>172</v>
      </c>
      <c r="C30" s="765"/>
      <c r="D30" s="765"/>
      <c r="E30" s="765"/>
      <c r="F30" s="765"/>
      <c r="G30" s="765"/>
      <c r="H30" s="765"/>
      <c r="I30" s="765"/>
      <c r="J30" s="895" t="str">
        <f>AH65</f>
        <v/>
      </c>
      <c r="K30" s="890"/>
      <c r="L30" s="890"/>
      <c r="M30" s="890"/>
      <c r="N30" s="890"/>
      <c r="O30" s="307" t="str">
        <f>AI65</f>
        <v/>
      </c>
      <c r="P30" s="890"/>
      <c r="Q30" s="890"/>
      <c r="R30" s="890"/>
      <c r="S30" s="891"/>
    </row>
    <row r="31" spans="1:47" ht="22.15" customHeight="1">
      <c r="A31" s="44">
        <v>6</v>
      </c>
      <c r="B31" s="749" t="s">
        <v>202</v>
      </c>
      <c r="C31" s="765"/>
      <c r="D31" s="765"/>
      <c r="E31" s="765"/>
      <c r="F31" s="765"/>
      <c r="G31" s="765"/>
      <c r="H31" s="765"/>
      <c r="I31" s="765"/>
      <c r="J31" s="895" t="str">
        <f>AJ65</f>
        <v/>
      </c>
      <c r="K31" s="890"/>
      <c r="L31" s="890"/>
      <c r="M31" s="890"/>
      <c r="N31" s="890"/>
      <c r="O31" s="307" t="str">
        <f>AK65</f>
        <v/>
      </c>
      <c r="P31" s="890"/>
      <c r="Q31" s="890"/>
      <c r="R31" s="890"/>
      <c r="S31" s="891"/>
    </row>
    <row r="32" spans="1:47" ht="29.65" customHeight="1">
      <c r="A32" s="44">
        <v>7</v>
      </c>
      <c r="B32" s="898" t="s">
        <v>173</v>
      </c>
      <c r="C32" s="897"/>
      <c r="D32" s="897"/>
      <c r="E32" s="897"/>
      <c r="F32" s="897"/>
      <c r="G32" s="897"/>
      <c r="H32" s="897"/>
      <c r="I32" s="897"/>
      <c r="J32" s="895" t="str">
        <f>AL65</f>
        <v/>
      </c>
      <c r="K32" s="890"/>
      <c r="L32" s="890"/>
      <c r="M32" s="890"/>
      <c r="N32" s="890"/>
      <c r="O32" s="307" t="str">
        <f>AM65</f>
        <v/>
      </c>
      <c r="P32" s="890"/>
      <c r="Q32" s="890"/>
      <c r="R32" s="890"/>
      <c r="S32" s="891"/>
    </row>
    <row r="33" spans="1:19" ht="22.15" customHeight="1">
      <c r="A33" s="44">
        <v>8</v>
      </c>
      <c r="B33" s="749" t="s">
        <v>174</v>
      </c>
      <c r="C33" s="765"/>
      <c r="D33" s="765"/>
      <c r="E33" s="765"/>
      <c r="F33" s="765"/>
      <c r="G33" s="765"/>
      <c r="H33" s="765"/>
      <c r="I33" s="765"/>
      <c r="J33" s="895" t="str">
        <f>AN65</f>
        <v/>
      </c>
      <c r="K33" s="890"/>
      <c r="L33" s="890"/>
      <c r="M33" s="890"/>
      <c r="N33" s="890"/>
      <c r="O33" s="307" t="str">
        <f>AO65</f>
        <v/>
      </c>
      <c r="P33" s="890"/>
      <c r="Q33" s="890"/>
      <c r="R33" s="890"/>
      <c r="S33" s="891"/>
    </row>
    <row r="34" spans="1:19" ht="22.15" customHeight="1">
      <c r="A34" s="44">
        <v>9</v>
      </c>
      <c r="B34" s="749" t="s">
        <v>175</v>
      </c>
      <c r="C34" s="765"/>
      <c r="D34" s="765"/>
      <c r="E34" s="765"/>
      <c r="F34" s="765"/>
      <c r="G34" s="765"/>
      <c r="H34" s="765"/>
      <c r="I34" s="765"/>
      <c r="J34" s="895" t="str">
        <f>AP65</f>
        <v/>
      </c>
      <c r="K34" s="890"/>
      <c r="L34" s="890"/>
      <c r="M34" s="890"/>
      <c r="N34" s="890"/>
      <c r="O34" s="307" t="str">
        <f>AQ65</f>
        <v/>
      </c>
      <c r="P34" s="890"/>
      <c r="Q34" s="890"/>
      <c r="R34" s="890"/>
      <c r="S34" s="891"/>
    </row>
    <row r="35" spans="1:19" ht="22.15" customHeight="1">
      <c r="A35" s="44">
        <v>10</v>
      </c>
      <c r="B35" s="749" t="s">
        <v>176</v>
      </c>
      <c r="C35" s="765"/>
      <c r="D35" s="765"/>
      <c r="E35" s="765"/>
      <c r="F35" s="765"/>
      <c r="G35" s="765"/>
      <c r="H35" s="765"/>
      <c r="I35" s="765"/>
      <c r="J35" s="895" t="str">
        <f>AR65</f>
        <v/>
      </c>
      <c r="K35" s="890"/>
      <c r="L35" s="890"/>
      <c r="M35" s="890"/>
      <c r="N35" s="890"/>
      <c r="O35" s="307" t="str">
        <f>AS65</f>
        <v/>
      </c>
      <c r="P35" s="890"/>
      <c r="Q35" s="890"/>
      <c r="R35" s="890"/>
      <c r="S35" s="891"/>
    </row>
    <row r="36" spans="1:19" ht="22.15" customHeight="1">
      <c r="A36" s="234">
        <v>11</v>
      </c>
      <c r="B36" s="510" t="s">
        <v>177</v>
      </c>
      <c r="C36" s="939"/>
      <c r="D36" s="939"/>
      <c r="E36" s="939"/>
      <c r="F36" s="939"/>
      <c r="G36" s="939"/>
      <c r="H36" s="939"/>
      <c r="I36" s="939"/>
      <c r="J36" s="895" t="str">
        <f>AT65</f>
        <v/>
      </c>
      <c r="K36" s="890"/>
      <c r="L36" s="890"/>
      <c r="M36" s="890"/>
      <c r="N36" s="890"/>
      <c r="O36" s="307" t="str">
        <f>AU65</f>
        <v/>
      </c>
      <c r="P36" s="890"/>
      <c r="Q36" s="890"/>
      <c r="R36" s="890"/>
      <c r="S36" s="891"/>
    </row>
    <row r="37" spans="1:19" ht="25.5" customHeight="1" thickBot="1">
      <c r="A37" s="300" t="s">
        <v>199</v>
      </c>
      <c r="B37" s="301"/>
      <c r="C37" s="301"/>
      <c r="D37" s="301"/>
      <c r="E37" s="301"/>
      <c r="F37" s="301"/>
      <c r="G37" s="301"/>
      <c r="H37" s="301"/>
      <c r="I37" s="302"/>
      <c r="J37" s="940" t="str">
        <f>IF(入力シート!J153="","",入力シート!J153)</f>
        <v/>
      </c>
      <c r="K37" s="941"/>
      <c r="L37" s="941"/>
      <c r="M37" s="941"/>
      <c r="N37" s="942"/>
      <c r="O37" s="943"/>
      <c r="P37" s="944"/>
      <c r="Q37" s="944"/>
      <c r="R37" s="944"/>
      <c r="S37" s="945"/>
    </row>
    <row r="38" spans="1:19" ht="15" customHeight="1">
      <c r="A38" s="656" t="s">
        <v>198</v>
      </c>
      <c r="B38" s="656"/>
      <c r="C38" s="657"/>
      <c r="D38" s="657"/>
      <c r="E38" s="657"/>
      <c r="F38" s="657"/>
      <c r="G38" s="657"/>
      <c r="H38" s="657"/>
      <c r="I38" s="657"/>
      <c r="J38" s="657"/>
      <c r="K38" s="657"/>
      <c r="L38" s="657"/>
      <c r="M38" s="657"/>
      <c r="N38" s="657"/>
      <c r="O38" s="657"/>
      <c r="P38" s="657"/>
      <c r="Q38" s="657"/>
      <c r="R38" s="657"/>
      <c r="S38" s="657"/>
    </row>
    <row r="39" spans="1:19" ht="27.75" customHeight="1">
      <c r="A39" s="656" t="s">
        <v>685</v>
      </c>
      <c r="B39" s="656"/>
      <c r="C39" s="657"/>
      <c r="D39" s="657"/>
      <c r="E39" s="657"/>
      <c r="F39" s="657"/>
      <c r="G39" s="657"/>
      <c r="H39" s="657"/>
      <c r="I39" s="657"/>
      <c r="J39" s="657"/>
      <c r="K39" s="657"/>
      <c r="L39" s="657"/>
      <c r="M39" s="657"/>
      <c r="N39" s="657"/>
      <c r="O39" s="657"/>
      <c r="P39" s="657"/>
      <c r="Q39" s="657"/>
      <c r="R39" s="657"/>
      <c r="S39" s="657"/>
    </row>
    <row r="40" spans="1:19" s="279" customFormat="1" ht="0.75" customHeight="1">
      <c r="A40" s="720"/>
      <c r="B40" s="721"/>
      <c r="C40" s="721"/>
      <c r="D40" s="694"/>
      <c r="E40" s="695"/>
      <c r="F40" s="695"/>
      <c r="G40" s="695"/>
      <c r="H40" s="695"/>
      <c r="I40" s="695"/>
      <c r="J40" s="695"/>
      <c r="K40" s="695"/>
      <c r="L40" s="695"/>
      <c r="M40" s="695"/>
      <c r="N40" s="2"/>
      <c r="O40" s="2"/>
      <c r="P40" s="2"/>
      <c r="Q40" s="2"/>
      <c r="R40" s="696"/>
      <c r="S40" s="697"/>
    </row>
    <row r="41" spans="1:19" s="281" customFormat="1" ht="17.25" customHeight="1">
      <c r="A41" s="698" t="s">
        <v>80</v>
      </c>
      <c r="B41" s="698"/>
      <c r="C41" s="699"/>
      <c r="D41" s="699"/>
      <c r="E41" s="699"/>
      <c r="F41" s="699"/>
      <c r="G41" s="699"/>
      <c r="H41" s="699"/>
      <c r="I41" s="699"/>
      <c r="J41" s="699"/>
      <c r="K41" s="699"/>
      <c r="L41" s="699"/>
      <c r="M41" s="699"/>
      <c r="N41" s="699"/>
      <c r="O41" s="699"/>
      <c r="P41" s="699"/>
      <c r="Q41" s="699"/>
      <c r="R41" s="699"/>
      <c r="S41" s="699"/>
    </row>
    <row r="42" spans="1:19" s="283" customFormat="1" ht="15.75" customHeight="1">
      <c r="A42" s="700" t="s">
        <v>23</v>
      </c>
      <c r="B42" s="700"/>
      <c r="C42" s="701"/>
      <c r="D42" s="701"/>
      <c r="E42" s="701"/>
      <c r="F42" s="701"/>
      <c r="G42" s="701"/>
      <c r="H42" s="701"/>
      <c r="I42" s="701"/>
      <c r="J42" s="701"/>
      <c r="K42" s="701"/>
      <c r="L42" s="701"/>
      <c r="M42" s="701"/>
      <c r="N42" s="701"/>
      <c r="O42" s="701"/>
      <c r="P42" s="701"/>
      <c r="Q42" s="701"/>
      <c r="R42" s="701"/>
      <c r="S42" s="701"/>
    </row>
    <row r="43" spans="1:19" s="283" customFormat="1" ht="12.75" customHeight="1">
      <c r="A43" s="702" t="s">
        <v>491</v>
      </c>
      <c r="B43" s="703"/>
      <c r="C43" s="704"/>
      <c r="D43" s="704"/>
      <c r="E43" s="704"/>
      <c r="F43" s="704"/>
      <c r="G43" s="704"/>
      <c r="H43" s="704"/>
      <c r="I43" s="704"/>
      <c r="J43" s="704"/>
      <c r="K43" s="704"/>
      <c r="L43" s="704"/>
      <c r="M43" s="704"/>
      <c r="N43" s="704"/>
      <c r="O43" s="704"/>
      <c r="P43" s="704"/>
      <c r="Q43" s="704"/>
      <c r="R43" s="704"/>
      <c r="S43" s="705"/>
    </row>
    <row r="44" spans="1:19" ht="12.75" customHeight="1">
      <c r="A44" s="706" t="s">
        <v>664</v>
      </c>
      <c r="B44" s="657"/>
      <c r="C44" s="707"/>
      <c r="D44" s="707"/>
      <c r="E44" s="707"/>
      <c r="F44" s="707"/>
      <c r="G44" s="707"/>
      <c r="H44" s="707"/>
      <c r="I44" s="707"/>
      <c r="J44" s="707"/>
      <c r="K44" s="707"/>
      <c r="L44" s="707"/>
      <c r="M44" s="707"/>
      <c r="N44" s="707"/>
      <c r="O44" s="707"/>
      <c r="P44" s="707"/>
      <c r="Q44" s="707"/>
      <c r="R44" s="707"/>
      <c r="S44" s="708"/>
    </row>
    <row r="45" spans="1:19" ht="12.75" customHeight="1">
      <c r="A45" s="709" t="s">
        <v>599</v>
      </c>
      <c r="B45" s="710"/>
      <c r="C45" s="711"/>
      <c r="D45" s="711"/>
      <c r="E45" s="711"/>
      <c r="F45" s="711"/>
      <c r="G45" s="711"/>
      <c r="H45" s="711"/>
      <c r="I45" s="711"/>
      <c r="J45" s="711"/>
      <c r="K45" s="711"/>
      <c r="L45" s="711"/>
      <c r="M45" s="711"/>
      <c r="N45" s="711"/>
      <c r="O45" s="711"/>
      <c r="P45" s="711"/>
      <c r="Q45" s="711"/>
      <c r="R45" s="711"/>
      <c r="S45" s="712"/>
    </row>
    <row r="46" spans="1:19" ht="4.5" customHeight="1">
      <c r="A46" s="19"/>
      <c r="B46" s="19"/>
      <c r="C46" s="214"/>
      <c r="D46" s="214"/>
      <c r="E46" s="214"/>
      <c r="F46" s="214"/>
      <c r="G46" s="214"/>
      <c r="H46" s="214"/>
      <c r="I46" s="214"/>
      <c r="J46" s="214"/>
      <c r="K46" s="214"/>
      <c r="L46" s="214"/>
      <c r="M46" s="214"/>
      <c r="N46" s="214"/>
      <c r="O46" s="214"/>
      <c r="P46" s="214"/>
      <c r="Q46" s="214"/>
      <c r="R46" s="214"/>
      <c r="S46" s="214"/>
    </row>
    <row r="47" spans="1:19" ht="30" customHeight="1">
      <c r="A47" s="899" t="s">
        <v>638</v>
      </c>
      <c r="B47" s="900"/>
      <c r="C47" s="900"/>
      <c r="D47" s="900"/>
      <c r="E47" s="900"/>
      <c r="F47" s="900"/>
      <c r="G47" s="900"/>
      <c r="H47" s="900"/>
      <c r="I47" s="900"/>
      <c r="J47" s="900"/>
      <c r="K47" s="900"/>
      <c r="L47" s="900"/>
      <c r="M47" s="900"/>
      <c r="N47" s="900"/>
      <c r="O47" s="900"/>
      <c r="P47" s="900"/>
      <c r="Q47" s="900"/>
      <c r="R47" s="900"/>
      <c r="S47" s="901"/>
    </row>
    <row r="48" spans="1:19" ht="3.75" customHeight="1">
      <c r="A48" s="2"/>
      <c r="B48" s="2"/>
      <c r="C48" s="4"/>
      <c r="D48" s="4"/>
      <c r="E48" s="4"/>
      <c r="F48" s="4"/>
      <c r="G48" s="4"/>
      <c r="H48" s="4"/>
      <c r="I48" s="4"/>
      <c r="J48" s="4"/>
      <c r="K48" s="4"/>
      <c r="L48" s="4"/>
      <c r="M48" s="4"/>
      <c r="N48" s="4"/>
      <c r="O48" s="4"/>
      <c r="P48" s="4"/>
      <c r="Q48" s="4"/>
      <c r="R48" s="4"/>
      <c r="S48" s="4"/>
    </row>
    <row r="49" spans="1:19" ht="19.149999999999999" customHeight="1">
      <c r="A49" s="543" t="s">
        <v>27</v>
      </c>
      <c r="B49" s="543"/>
      <c r="C49" s="300"/>
      <c r="D49" s="300"/>
      <c r="E49" s="300"/>
      <c r="F49" s="518" t="s">
        <v>25</v>
      </c>
      <c r="G49" s="519"/>
      <c r="H49" s="519"/>
      <c r="I49" s="519"/>
      <c r="J49" s="519"/>
      <c r="K49" s="519"/>
      <c r="L49" s="519"/>
      <c r="M49" s="519"/>
      <c r="N49" s="519"/>
      <c r="O49" s="519"/>
      <c r="P49" s="519"/>
      <c r="Q49" s="519"/>
      <c r="R49" s="519"/>
      <c r="S49" s="519"/>
    </row>
    <row r="50" spans="1:19" ht="19.149999999999999" customHeight="1" thickBot="1">
      <c r="A50" s="300"/>
      <c r="B50" s="300"/>
      <c r="C50" s="300"/>
      <c r="D50" s="300"/>
      <c r="E50" s="300"/>
      <c r="F50" s="658" t="s">
        <v>26</v>
      </c>
      <c r="G50" s="334"/>
      <c r="H50" s="334"/>
      <c r="I50" s="334"/>
      <c r="J50" s="334"/>
      <c r="K50" s="334"/>
      <c r="L50" s="334"/>
      <c r="M50" s="334"/>
      <c r="N50" s="334"/>
      <c r="O50" s="334"/>
      <c r="P50" s="334"/>
      <c r="Q50" s="334"/>
      <c r="R50" s="8" t="s">
        <v>4</v>
      </c>
      <c r="S50" s="8" t="s">
        <v>8</v>
      </c>
    </row>
    <row r="51" spans="1:19" ht="27.75" customHeight="1">
      <c r="A51" s="562" t="s">
        <v>83</v>
      </c>
      <c r="B51" s="673"/>
      <c r="C51" s="673"/>
      <c r="D51" s="673"/>
      <c r="E51" s="886"/>
      <c r="F51" s="9">
        <v>1</v>
      </c>
      <c r="G51" s="350" t="s">
        <v>537</v>
      </c>
      <c r="H51" s="351"/>
      <c r="I51" s="351"/>
      <c r="J51" s="351"/>
      <c r="K51" s="351"/>
      <c r="L51" s="351"/>
      <c r="M51" s="351"/>
      <c r="N51" s="351"/>
      <c r="O51" s="351"/>
      <c r="P51" s="351"/>
      <c r="Q51" s="352"/>
      <c r="R51" s="10" t="str">
        <f>IF(入力シート!R79="","",入力シート!R79)</f>
        <v>-</v>
      </c>
      <c r="S51" s="20" t="str">
        <f>IF(入力シート!S79="","",入力シート!S79)</f>
        <v>-</v>
      </c>
    </row>
    <row r="52" spans="1:19" ht="19.149999999999999" customHeight="1">
      <c r="A52" s="676"/>
      <c r="B52" s="677"/>
      <c r="C52" s="677"/>
      <c r="D52" s="677"/>
      <c r="E52" s="887"/>
      <c r="F52" s="11">
        <v>2</v>
      </c>
      <c r="G52" s="350" t="s">
        <v>20</v>
      </c>
      <c r="H52" s="351"/>
      <c r="I52" s="351"/>
      <c r="J52" s="351"/>
      <c r="K52" s="351"/>
      <c r="L52" s="351"/>
      <c r="M52" s="351"/>
      <c r="N52" s="351"/>
      <c r="O52" s="351"/>
      <c r="P52" s="351"/>
      <c r="Q52" s="352"/>
      <c r="R52" s="12" t="str">
        <f>IF(入力シート!R80="","",入力シート!R80)</f>
        <v>-</v>
      </c>
      <c r="S52" s="21" t="str">
        <f>IF(入力シート!S80="","",入力シート!S80)</f>
        <v>-</v>
      </c>
    </row>
    <row r="53" spans="1:19" ht="19.149999999999999" customHeight="1">
      <c r="A53" s="676"/>
      <c r="B53" s="677"/>
      <c r="C53" s="677"/>
      <c r="D53" s="677"/>
      <c r="E53" s="887"/>
      <c r="F53" s="9">
        <v>3</v>
      </c>
      <c r="G53" s="350" t="s">
        <v>22</v>
      </c>
      <c r="H53" s="351"/>
      <c r="I53" s="351"/>
      <c r="J53" s="351"/>
      <c r="K53" s="351"/>
      <c r="L53" s="351"/>
      <c r="M53" s="351"/>
      <c r="N53" s="351"/>
      <c r="O53" s="351"/>
      <c r="P53" s="351"/>
      <c r="Q53" s="352"/>
      <c r="R53" s="12" t="str">
        <f>IF(入力シート!R81="","",入力シート!R81)</f>
        <v>-</v>
      </c>
      <c r="S53" s="21" t="str">
        <f>IF(入力シート!S81="","",入力シート!S81)</f>
        <v>-</v>
      </c>
    </row>
    <row r="54" spans="1:19" ht="19.149999999999999" customHeight="1">
      <c r="A54" s="676"/>
      <c r="B54" s="677"/>
      <c r="C54" s="677"/>
      <c r="D54" s="677"/>
      <c r="E54" s="887"/>
      <c r="F54" s="9">
        <v>4</v>
      </c>
      <c r="G54" s="350" t="s">
        <v>61</v>
      </c>
      <c r="H54" s="351"/>
      <c r="I54" s="351"/>
      <c r="J54" s="351"/>
      <c r="K54" s="351"/>
      <c r="L54" s="351"/>
      <c r="M54" s="351"/>
      <c r="N54" s="351"/>
      <c r="O54" s="351"/>
      <c r="P54" s="351"/>
      <c r="Q54" s="352"/>
      <c r="R54" s="12" t="str">
        <f>IF(入力シート!R82="","",入力シート!R82)</f>
        <v>-</v>
      </c>
      <c r="S54" s="21" t="str">
        <f>IF(入力シート!S82="","",入力シート!S82)</f>
        <v>-</v>
      </c>
    </row>
    <row r="55" spans="1:19" ht="19.149999999999999" customHeight="1">
      <c r="A55" s="676"/>
      <c r="B55" s="677"/>
      <c r="C55" s="677"/>
      <c r="D55" s="677"/>
      <c r="E55" s="887"/>
      <c r="F55" s="9">
        <v>5</v>
      </c>
      <c r="G55" s="350" t="s">
        <v>62</v>
      </c>
      <c r="H55" s="351"/>
      <c r="I55" s="351"/>
      <c r="J55" s="351"/>
      <c r="K55" s="351"/>
      <c r="L55" s="351"/>
      <c r="M55" s="351"/>
      <c r="N55" s="351"/>
      <c r="O55" s="351"/>
      <c r="P55" s="351"/>
      <c r="Q55" s="352"/>
      <c r="R55" s="12" t="str">
        <f>IF(入力シート!R83="","",入力シート!R83)</f>
        <v>-</v>
      </c>
      <c r="S55" s="21" t="str">
        <f>IF(入力シート!S83="","",入力シート!S83)</f>
        <v>-</v>
      </c>
    </row>
    <row r="56" spans="1:19" ht="19.149999999999999" customHeight="1">
      <c r="A56" s="676"/>
      <c r="B56" s="677"/>
      <c r="C56" s="677"/>
      <c r="D56" s="677"/>
      <c r="E56" s="887"/>
      <c r="F56" s="11">
        <v>6</v>
      </c>
      <c r="G56" s="350" t="s">
        <v>522</v>
      </c>
      <c r="H56" s="351"/>
      <c r="I56" s="351"/>
      <c r="J56" s="351"/>
      <c r="K56" s="351"/>
      <c r="L56" s="351"/>
      <c r="M56" s="351"/>
      <c r="N56" s="351"/>
      <c r="O56" s="351"/>
      <c r="P56" s="351"/>
      <c r="Q56" s="352"/>
      <c r="R56" s="12" t="str">
        <f>IF(入力シート!R84="","",入力シート!R84)</f>
        <v>-</v>
      </c>
      <c r="S56" s="21" t="str">
        <f>IF(入力シート!S84="","",入力シート!S84)</f>
        <v>-</v>
      </c>
    </row>
    <row r="57" spans="1:19" ht="19.149999999999999" customHeight="1">
      <c r="A57" s="676"/>
      <c r="B57" s="677"/>
      <c r="C57" s="677"/>
      <c r="D57" s="677"/>
      <c r="E57" s="887"/>
      <c r="F57" s="9">
        <v>7</v>
      </c>
      <c r="G57" s="350" t="s">
        <v>63</v>
      </c>
      <c r="H57" s="351"/>
      <c r="I57" s="351"/>
      <c r="J57" s="351"/>
      <c r="K57" s="351"/>
      <c r="L57" s="351"/>
      <c r="M57" s="351"/>
      <c r="N57" s="351"/>
      <c r="O57" s="351"/>
      <c r="P57" s="351"/>
      <c r="Q57" s="352"/>
      <c r="R57" s="12" t="str">
        <f>IF(入力シート!R85="","",入力シート!R85)</f>
        <v>-</v>
      </c>
      <c r="S57" s="21" t="str">
        <f>IF(入力シート!S85="","",入力シート!S85)</f>
        <v>-</v>
      </c>
    </row>
    <row r="58" spans="1:19" ht="19.149999999999999" customHeight="1">
      <c r="A58" s="674"/>
      <c r="B58" s="675"/>
      <c r="C58" s="675"/>
      <c r="D58" s="675"/>
      <c r="E58" s="912"/>
      <c r="F58" s="9">
        <v>8</v>
      </c>
      <c r="G58" s="350" t="s">
        <v>523</v>
      </c>
      <c r="H58" s="351"/>
      <c r="I58" s="351"/>
      <c r="J58" s="351"/>
      <c r="K58" s="351"/>
      <c r="L58" s="351"/>
      <c r="M58" s="351"/>
      <c r="N58" s="351"/>
      <c r="O58" s="351"/>
      <c r="P58" s="351"/>
      <c r="Q58" s="352"/>
      <c r="R58" s="12" t="str">
        <f>IF(入力シート!R86="","",入力シート!R86)</f>
        <v>-</v>
      </c>
      <c r="S58" s="21" t="str">
        <f>IF(入力シート!S86="","",入力シート!S86)</f>
        <v>-</v>
      </c>
    </row>
    <row r="59" spans="1:19" ht="31.5" customHeight="1">
      <c r="A59" s="367" t="s">
        <v>84</v>
      </c>
      <c r="B59" s="673"/>
      <c r="C59" s="673"/>
      <c r="D59" s="673"/>
      <c r="E59" s="886"/>
      <c r="F59" s="9">
        <v>1</v>
      </c>
      <c r="G59" s="350" t="s">
        <v>524</v>
      </c>
      <c r="H59" s="351"/>
      <c r="I59" s="351"/>
      <c r="J59" s="351"/>
      <c r="K59" s="351"/>
      <c r="L59" s="351"/>
      <c r="M59" s="351"/>
      <c r="N59" s="351"/>
      <c r="O59" s="351"/>
      <c r="P59" s="351"/>
      <c r="Q59" s="352"/>
      <c r="R59" s="12" t="str">
        <f>IF(入力シート!R87="","",入力シート!R87)</f>
        <v>-</v>
      </c>
      <c r="S59" s="21" t="str">
        <f>IF(入力シート!S87="","",入力シート!S87)</f>
        <v>-</v>
      </c>
    </row>
    <row r="60" spans="1:19" ht="19.149999999999999" customHeight="1">
      <c r="A60" s="676"/>
      <c r="B60" s="677"/>
      <c r="C60" s="677"/>
      <c r="D60" s="677"/>
      <c r="E60" s="887"/>
      <c r="F60" s="11">
        <v>2</v>
      </c>
      <c r="G60" s="347" t="s">
        <v>643</v>
      </c>
      <c r="H60" s="362"/>
      <c r="I60" s="362"/>
      <c r="J60" s="362"/>
      <c r="K60" s="362"/>
      <c r="L60" s="362"/>
      <c r="M60" s="362"/>
      <c r="N60" s="362"/>
      <c r="O60" s="362"/>
      <c r="P60" s="362"/>
      <c r="Q60" s="363"/>
      <c r="R60" s="12" t="str">
        <f>IF(入力シート!R88="","",入力シート!R88)</f>
        <v>-</v>
      </c>
      <c r="S60" s="21" t="str">
        <f>IF(入力シート!S88="","",入力シート!S88)</f>
        <v>-</v>
      </c>
    </row>
    <row r="61" spans="1:19" ht="19.149999999999999" customHeight="1">
      <c r="A61" s="676"/>
      <c r="B61" s="677"/>
      <c r="C61" s="677"/>
      <c r="D61" s="677"/>
      <c r="E61" s="887"/>
      <c r="F61" s="9">
        <v>3</v>
      </c>
      <c r="G61" s="347" t="s">
        <v>525</v>
      </c>
      <c r="H61" s="362"/>
      <c r="I61" s="362"/>
      <c r="J61" s="362"/>
      <c r="K61" s="362"/>
      <c r="L61" s="362"/>
      <c r="M61" s="362"/>
      <c r="N61" s="362"/>
      <c r="O61" s="362"/>
      <c r="P61" s="362"/>
      <c r="Q61" s="363"/>
      <c r="R61" s="12" t="str">
        <f>IF(入力シート!R89="","",入力シート!R89)</f>
        <v>-</v>
      </c>
      <c r="S61" s="21" t="str">
        <f>IF(入力シート!S89="","",入力シート!S89)</f>
        <v>-</v>
      </c>
    </row>
    <row r="62" spans="1:19" ht="27.75" customHeight="1">
      <c r="A62" s="676"/>
      <c r="B62" s="677"/>
      <c r="C62" s="677"/>
      <c r="D62" s="677"/>
      <c r="E62" s="887"/>
      <c r="F62" s="11">
        <v>4</v>
      </c>
      <c r="G62" s="347" t="s">
        <v>584</v>
      </c>
      <c r="H62" s="362"/>
      <c r="I62" s="362"/>
      <c r="J62" s="362"/>
      <c r="K62" s="362"/>
      <c r="L62" s="362"/>
      <c r="M62" s="362"/>
      <c r="N62" s="362"/>
      <c r="O62" s="362"/>
      <c r="P62" s="362"/>
      <c r="Q62" s="363"/>
      <c r="R62" s="12" t="str">
        <f>IF(入力シート!R90="","",入力シート!R90)</f>
        <v>-</v>
      </c>
      <c r="S62" s="21" t="str">
        <f>IF(入力シート!S90="","",入力シート!S90)</f>
        <v>-</v>
      </c>
    </row>
    <row r="63" spans="1:19" ht="19.149999999999999" customHeight="1">
      <c r="A63" s="676"/>
      <c r="B63" s="677"/>
      <c r="C63" s="677"/>
      <c r="D63" s="677"/>
      <c r="E63" s="887"/>
      <c r="F63" s="9">
        <v>5</v>
      </c>
      <c r="G63" s="347" t="s">
        <v>64</v>
      </c>
      <c r="H63" s="362"/>
      <c r="I63" s="362"/>
      <c r="J63" s="362"/>
      <c r="K63" s="362"/>
      <c r="L63" s="362"/>
      <c r="M63" s="362"/>
      <c r="N63" s="362"/>
      <c r="O63" s="362"/>
      <c r="P63" s="362"/>
      <c r="Q63" s="363"/>
      <c r="R63" s="12" t="str">
        <f>IF(入力シート!R91="","",入力シート!R91)</f>
        <v>-</v>
      </c>
      <c r="S63" s="21" t="str">
        <f>IF(入力シート!S91="","",入力シート!S91)</f>
        <v>-</v>
      </c>
    </row>
    <row r="64" spans="1:19" ht="19.149999999999999" customHeight="1">
      <c r="A64" s="676"/>
      <c r="B64" s="677"/>
      <c r="C64" s="677"/>
      <c r="D64" s="677"/>
      <c r="E64" s="887"/>
      <c r="F64" s="9">
        <v>6</v>
      </c>
      <c r="G64" s="347" t="s">
        <v>526</v>
      </c>
      <c r="H64" s="362"/>
      <c r="I64" s="362"/>
      <c r="J64" s="362"/>
      <c r="K64" s="362"/>
      <c r="L64" s="362"/>
      <c r="M64" s="362"/>
      <c r="N64" s="362"/>
      <c r="O64" s="362"/>
      <c r="P64" s="362"/>
      <c r="Q64" s="363"/>
      <c r="R64" s="12" t="str">
        <f>IF(入力シート!R92="","",入力シート!R92)</f>
        <v>-</v>
      </c>
      <c r="S64" s="21" t="str">
        <f>IF(入力シート!S92="","",入力シート!S92)</f>
        <v>-</v>
      </c>
    </row>
    <row r="65" spans="1:47" ht="27.75" customHeight="1">
      <c r="A65" s="676"/>
      <c r="B65" s="677"/>
      <c r="C65" s="677"/>
      <c r="D65" s="677"/>
      <c r="E65" s="887"/>
      <c r="F65" s="9">
        <v>7</v>
      </c>
      <c r="G65" s="347" t="s">
        <v>65</v>
      </c>
      <c r="H65" s="362"/>
      <c r="I65" s="362"/>
      <c r="J65" s="362"/>
      <c r="K65" s="362"/>
      <c r="L65" s="362"/>
      <c r="M65" s="362"/>
      <c r="N65" s="362"/>
      <c r="O65" s="362"/>
      <c r="P65" s="362"/>
      <c r="Q65" s="363"/>
      <c r="R65" s="12" t="str">
        <f>IF(入力シート!R93="","",入力シート!R93)</f>
        <v>-</v>
      </c>
      <c r="S65" s="21" t="str">
        <f>IF(入力シート!S93="","",入力シート!S93)</f>
        <v>-</v>
      </c>
      <c r="Y65" s="275" t="s">
        <v>258</v>
      </c>
      <c r="Z65" s="275" t="str">
        <f t="shared" ref="Z65:AI65" si="0">IF(Z66&gt;0,"○","")</f>
        <v/>
      </c>
      <c r="AA65" s="275" t="str">
        <f t="shared" si="0"/>
        <v/>
      </c>
      <c r="AB65" s="275" t="str">
        <f t="shared" si="0"/>
        <v/>
      </c>
      <c r="AC65" s="275" t="str">
        <f t="shared" si="0"/>
        <v/>
      </c>
      <c r="AD65" s="275" t="str">
        <f t="shared" si="0"/>
        <v/>
      </c>
      <c r="AE65" s="275" t="str">
        <f t="shared" si="0"/>
        <v/>
      </c>
      <c r="AF65" s="275" t="str">
        <f t="shared" si="0"/>
        <v/>
      </c>
      <c r="AG65" s="275" t="str">
        <f t="shared" si="0"/>
        <v/>
      </c>
      <c r="AH65" s="275" t="str">
        <f t="shared" si="0"/>
        <v/>
      </c>
      <c r="AI65" s="275" t="str">
        <f t="shared" si="0"/>
        <v/>
      </c>
      <c r="AJ65" s="275" t="str">
        <f>IF(AJ66=2,"○","")</f>
        <v/>
      </c>
      <c r="AK65" s="275" t="str">
        <f>IF(AK66=2,"○","")</f>
        <v/>
      </c>
      <c r="AL65" s="275" t="str">
        <f t="shared" ref="AL65:AU65" si="1">IF(AL66&gt;0,"○","")</f>
        <v/>
      </c>
      <c r="AM65" s="275" t="str">
        <f t="shared" si="1"/>
        <v/>
      </c>
      <c r="AN65" s="275" t="str">
        <f t="shared" si="1"/>
        <v/>
      </c>
      <c r="AO65" s="275" t="str">
        <f t="shared" si="1"/>
        <v/>
      </c>
      <c r="AP65" s="275" t="str">
        <f t="shared" si="1"/>
        <v/>
      </c>
      <c r="AQ65" s="275" t="str">
        <f t="shared" si="1"/>
        <v/>
      </c>
      <c r="AR65" s="275" t="str">
        <f t="shared" si="1"/>
        <v/>
      </c>
      <c r="AS65" s="275" t="str">
        <f t="shared" si="1"/>
        <v/>
      </c>
      <c r="AT65" s="275" t="str">
        <f t="shared" si="1"/>
        <v/>
      </c>
      <c r="AU65" s="275" t="str">
        <f t="shared" si="1"/>
        <v/>
      </c>
    </row>
    <row r="66" spans="1:47" ht="43.5" customHeight="1">
      <c r="A66" s="674"/>
      <c r="B66" s="675"/>
      <c r="C66" s="675"/>
      <c r="D66" s="675"/>
      <c r="E66" s="912"/>
      <c r="F66" s="11">
        <v>8</v>
      </c>
      <c r="G66" s="350" t="s">
        <v>588</v>
      </c>
      <c r="H66" s="351"/>
      <c r="I66" s="351"/>
      <c r="J66" s="351"/>
      <c r="K66" s="351"/>
      <c r="L66" s="351"/>
      <c r="M66" s="351"/>
      <c r="N66" s="351"/>
      <c r="O66" s="351"/>
      <c r="P66" s="351"/>
      <c r="Q66" s="352"/>
      <c r="R66" s="12" t="str">
        <f>IF(入力シート!R94="","",入力シート!R94)</f>
        <v>-</v>
      </c>
      <c r="S66" s="21" t="str">
        <f>IF(入力シート!S94="","",入力シート!S94)</f>
        <v>-</v>
      </c>
      <c r="Y66" s="275" t="s">
        <v>257</v>
      </c>
      <c r="Z66" s="275">
        <f>SUM(Z69:Z113)</f>
        <v>0</v>
      </c>
      <c r="AA66" s="275">
        <f t="shared" ref="AA66:AU66" si="2">SUM(AA69:AA113)</f>
        <v>0</v>
      </c>
      <c r="AB66" s="275">
        <f t="shared" si="2"/>
        <v>0</v>
      </c>
      <c r="AC66" s="275">
        <f t="shared" si="2"/>
        <v>0</v>
      </c>
      <c r="AD66" s="275">
        <f t="shared" si="2"/>
        <v>0</v>
      </c>
      <c r="AE66" s="275">
        <f t="shared" si="2"/>
        <v>0</v>
      </c>
      <c r="AF66" s="275">
        <f t="shared" si="2"/>
        <v>0</v>
      </c>
      <c r="AG66" s="275">
        <f t="shared" si="2"/>
        <v>0</v>
      </c>
      <c r="AH66" s="275">
        <f t="shared" si="2"/>
        <v>0</v>
      </c>
      <c r="AI66" s="275">
        <f t="shared" si="2"/>
        <v>0</v>
      </c>
      <c r="AJ66" s="275">
        <f t="shared" si="2"/>
        <v>0</v>
      </c>
      <c r="AK66" s="275">
        <f t="shared" si="2"/>
        <v>0</v>
      </c>
      <c r="AL66" s="275">
        <f t="shared" si="2"/>
        <v>0</v>
      </c>
      <c r="AM66" s="275">
        <f t="shared" si="2"/>
        <v>0</v>
      </c>
      <c r="AN66" s="275">
        <f t="shared" si="2"/>
        <v>0</v>
      </c>
      <c r="AO66" s="275">
        <f t="shared" si="2"/>
        <v>0</v>
      </c>
      <c r="AP66" s="275">
        <f t="shared" si="2"/>
        <v>0</v>
      </c>
      <c r="AQ66" s="275">
        <f t="shared" si="2"/>
        <v>0</v>
      </c>
      <c r="AR66" s="275">
        <f t="shared" si="2"/>
        <v>0</v>
      </c>
      <c r="AS66" s="275">
        <f t="shared" si="2"/>
        <v>0</v>
      </c>
      <c r="AT66" s="275">
        <f t="shared" si="2"/>
        <v>0</v>
      </c>
      <c r="AU66" s="275">
        <f t="shared" si="2"/>
        <v>0</v>
      </c>
    </row>
    <row r="67" spans="1:47" ht="31.5" customHeight="1">
      <c r="A67" s="573" t="s">
        <v>87</v>
      </c>
      <c r="B67" s="574"/>
      <c r="C67" s="574"/>
      <c r="D67" s="574"/>
      <c r="E67" s="920"/>
      <c r="F67" s="11">
        <v>1</v>
      </c>
      <c r="G67" s="350" t="s">
        <v>81</v>
      </c>
      <c r="H67" s="351"/>
      <c r="I67" s="351"/>
      <c r="J67" s="351"/>
      <c r="K67" s="351"/>
      <c r="L67" s="351"/>
      <c r="M67" s="351"/>
      <c r="N67" s="351"/>
      <c r="O67" s="351"/>
      <c r="P67" s="351"/>
      <c r="Q67" s="352"/>
      <c r="R67" s="12" t="str">
        <f>IF(入力シート!R95="","",入力シート!R95)</f>
        <v>-</v>
      </c>
      <c r="S67" s="21" t="str">
        <f>IF(入力シート!S95="","",入力シート!S95)</f>
        <v>-</v>
      </c>
      <c r="Y67" s="275" t="s">
        <v>259</v>
      </c>
      <c r="Z67" s="288">
        <v>1</v>
      </c>
      <c r="AA67" s="288">
        <v>1</v>
      </c>
      <c r="AB67" s="288">
        <v>2</v>
      </c>
      <c r="AC67" s="288">
        <v>2</v>
      </c>
      <c r="AD67" s="288">
        <v>3</v>
      </c>
      <c r="AE67" s="288">
        <v>3</v>
      </c>
      <c r="AF67" s="288">
        <v>4</v>
      </c>
      <c r="AG67" s="288">
        <v>4</v>
      </c>
      <c r="AH67" s="288">
        <v>5</v>
      </c>
      <c r="AI67" s="288">
        <v>5</v>
      </c>
      <c r="AJ67" s="288">
        <v>6</v>
      </c>
      <c r="AK67" s="288">
        <v>6</v>
      </c>
      <c r="AL67" s="288">
        <v>7</v>
      </c>
      <c r="AM67" s="288">
        <v>7</v>
      </c>
      <c r="AN67" s="288">
        <v>8</v>
      </c>
      <c r="AO67" s="288">
        <v>8</v>
      </c>
      <c r="AP67" s="288">
        <v>9</v>
      </c>
      <c r="AQ67" s="288">
        <v>9</v>
      </c>
      <c r="AR67" s="288">
        <v>10</v>
      </c>
      <c r="AS67" s="288">
        <v>10</v>
      </c>
      <c r="AT67" s="288">
        <v>11</v>
      </c>
      <c r="AU67" s="288">
        <v>11</v>
      </c>
    </row>
    <row r="68" spans="1:47" ht="32.25" customHeight="1">
      <c r="A68" s="577"/>
      <c r="B68" s="578"/>
      <c r="C68" s="578"/>
      <c r="D68" s="578"/>
      <c r="E68" s="921"/>
      <c r="F68" s="11">
        <v>2</v>
      </c>
      <c r="G68" s="350" t="s">
        <v>82</v>
      </c>
      <c r="H68" s="351"/>
      <c r="I68" s="351"/>
      <c r="J68" s="351"/>
      <c r="K68" s="351"/>
      <c r="L68" s="351"/>
      <c r="M68" s="351"/>
      <c r="N68" s="351"/>
      <c r="O68" s="351"/>
      <c r="P68" s="351"/>
      <c r="Q68" s="352"/>
      <c r="R68" s="12" t="str">
        <f>IF(入力シート!R96="","",入力シート!R96)</f>
        <v>-</v>
      </c>
      <c r="S68" s="21" t="str">
        <f>IF(入力シート!S96="","",入力シート!S96)</f>
        <v>-</v>
      </c>
      <c r="Z68" s="275" t="s">
        <v>255</v>
      </c>
      <c r="AA68" s="275" t="s">
        <v>256</v>
      </c>
      <c r="AB68" s="275" t="s">
        <v>255</v>
      </c>
      <c r="AC68" s="275" t="s">
        <v>256</v>
      </c>
      <c r="AD68" s="275" t="s">
        <v>255</v>
      </c>
      <c r="AE68" s="275" t="s">
        <v>256</v>
      </c>
      <c r="AF68" s="275" t="s">
        <v>255</v>
      </c>
      <c r="AG68" s="275" t="s">
        <v>256</v>
      </c>
      <c r="AH68" s="275" t="s">
        <v>255</v>
      </c>
      <c r="AI68" s="275" t="s">
        <v>256</v>
      </c>
      <c r="AJ68" s="275" t="s">
        <v>255</v>
      </c>
      <c r="AK68" s="275" t="s">
        <v>256</v>
      </c>
      <c r="AL68" s="275" t="s">
        <v>255</v>
      </c>
      <c r="AM68" s="275" t="s">
        <v>256</v>
      </c>
      <c r="AN68" s="275" t="s">
        <v>255</v>
      </c>
      <c r="AO68" s="275" t="s">
        <v>256</v>
      </c>
      <c r="AP68" s="275" t="s">
        <v>255</v>
      </c>
      <c r="AQ68" s="275" t="s">
        <v>256</v>
      </c>
      <c r="AR68" s="275" t="s">
        <v>255</v>
      </c>
      <c r="AS68" s="275" t="s">
        <v>256</v>
      </c>
      <c r="AT68" s="275" t="s">
        <v>255</v>
      </c>
      <c r="AU68" s="275" t="s">
        <v>256</v>
      </c>
    </row>
    <row r="69" spans="1:47" ht="27.75" customHeight="1">
      <c r="A69" s="367" t="s">
        <v>203</v>
      </c>
      <c r="B69" s="659"/>
      <c r="C69" s="659"/>
      <c r="D69" s="659"/>
      <c r="E69" s="660"/>
      <c r="F69" s="11">
        <v>1</v>
      </c>
      <c r="G69" s="350" t="s">
        <v>167</v>
      </c>
      <c r="H69" s="351"/>
      <c r="I69" s="351"/>
      <c r="J69" s="351"/>
      <c r="K69" s="351"/>
      <c r="L69" s="351"/>
      <c r="M69" s="351"/>
      <c r="N69" s="351"/>
      <c r="O69" s="351"/>
      <c r="P69" s="351"/>
      <c r="Q69" s="352"/>
      <c r="R69" s="12" t="str">
        <f>IF(入力シート!R97="","",入力シート!R97)</f>
        <v>-</v>
      </c>
      <c r="S69" s="21" t="str">
        <f>IF(入力シート!S97="","",入力シート!S97)</f>
        <v>-</v>
      </c>
      <c r="U69" s="275" t="s">
        <v>205</v>
      </c>
      <c r="AB69" s="275">
        <f>IF(OR($R69="S",$R69="A",$R69="B",$R69="C"),1,0)</f>
        <v>0</v>
      </c>
      <c r="AC69" s="275">
        <f>IF(OR($S69="◎",$S69="○",$S69="△"),1,0)</f>
        <v>0</v>
      </c>
    </row>
    <row r="70" spans="1:47" ht="28.5" customHeight="1">
      <c r="A70" s="661"/>
      <c r="B70" s="662"/>
      <c r="C70" s="662"/>
      <c r="D70" s="662"/>
      <c r="E70" s="663"/>
      <c r="F70" s="11">
        <v>2</v>
      </c>
      <c r="G70" s="350" t="s">
        <v>616</v>
      </c>
      <c r="H70" s="351"/>
      <c r="I70" s="351"/>
      <c r="J70" s="351"/>
      <c r="K70" s="351"/>
      <c r="L70" s="351"/>
      <c r="M70" s="351"/>
      <c r="N70" s="351"/>
      <c r="O70" s="351"/>
      <c r="P70" s="351"/>
      <c r="Q70" s="352"/>
      <c r="R70" s="12" t="str">
        <f>IF(入力シート!R98="","",入力シート!R98)</f>
        <v>-</v>
      </c>
      <c r="S70" s="21" t="str">
        <f>IF(入力シート!S98="","",入力シート!S98)</f>
        <v>-</v>
      </c>
    </row>
    <row r="71" spans="1:47" ht="27.75" customHeight="1">
      <c r="A71" s="671"/>
      <c r="B71" s="672"/>
      <c r="C71" s="672"/>
      <c r="D71" s="672"/>
      <c r="E71" s="914"/>
      <c r="F71" s="9">
        <v>3</v>
      </c>
      <c r="G71" s="350" t="s">
        <v>619</v>
      </c>
      <c r="H71" s="351"/>
      <c r="I71" s="351"/>
      <c r="J71" s="351"/>
      <c r="K71" s="351"/>
      <c r="L71" s="351"/>
      <c r="M71" s="351"/>
      <c r="N71" s="351"/>
      <c r="O71" s="351"/>
      <c r="P71" s="351"/>
      <c r="Q71" s="352"/>
      <c r="R71" s="12" t="str">
        <f>IF(入力シート!R99="","",入力シート!R99)</f>
        <v>-</v>
      </c>
      <c r="S71" s="21" t="str">
        <f>IF(入力シート!S99="","",入力シート!S99)</f>
        <v>-</v>
      </c>
    </row>
    <row r="72" spans="1:47" ht="19.149999999999999" customHeight="1">
      <c r="A72" s="367" t="s">
        <v>85</v>
      </c>
      <c r="B72" s="659"/>
      <c r="C72" s="659"/>
      <c r="D72" s="659"/>
      <c r="E72" s="660"/>
      <c r="F72" s="9">
        <v>1</v>
      </c>
      <c r="G72" s="347" t="s">
        <v>135</v>
      </c>
      <c r="H72" s="362"/>
      <c r="I72" s="362"/>
      <c r="J72" s="362"/>
      <c r="K72" s="362"/>
      <c r="L72" s="362"/>
      <c r="M72" s="362"/>
      <c r="N72" s="362"/>
      <c r="O72" s="362"/>
      <c r="P72" s="362"/>
      <c r="Q72" s="363"/>
      <c r="R72" s="12" t="str">
        <f>IF(入力シート!R100="","",入力シート!R100)</f>
        <v>-</v>
      </c>
      <c r="S72" s="21" t="str">
        <f>IF(入力シート!S100="","",入力シート!S100)</f>
        <v>-</v>
      </c>
      <c r="U72" s="275" t="s">
        <v>210</v>
      </c>
      <c r="AP72" s="275">
        <f t="shared" ref="AP72:AP78" si="3">IF(OR($R72="S",$R72="A",$R72="B",$R72="C"),1,0)</f>
        <v>0</v>
      </c>
      <c r="AQ72" s="275">
        <f t="shared" ref="AQ72:AQ78" si="4">IF(OR($S72="◎",$S72="○",$S72="△"),1,0)</f>
        <v>0</v>
      </c>
    </row>
    <row r="73" spans="1:47" ht="19.149999999999999" customHeight="1">
      <c r="A73" s="661"/>
      <c r="B73" s="662"/>
      <c r="C73" s="662"/>
      <c r="D73" s="662"/>
      <c r="E73" s="663"/>
      <c r="F73" s="9">
        <v>2</v>
      </c>
      <c r="G73" s="347" t="s">
        <v>136</v>
      </c>
      <c r="H73" s="362"/>
      <c r="I73" s="362"/>
      <c r="J73" s="362"/>
      <c r="K73" s="362"/>
      <c r="L73" s="362"/>
      <c r="M73" s="362"/>
      <c r="N73" s="362"/>
      <c r="O73" s="362"/>
      <c r="P73" s="362"/>
      <c r="Q73" s="363"/>
      <c r="R73" s="12" t="str">
        <f>IF(入力シート!R101="","",入力シート!R101)</f>
        <v>-</v>
      </c>
      <c r="S73" s="21" t="str">
        <f>IF(入力シート!S101="","",入力シート!S101)</f>
        <v>-</v>
      </c>
      <c r="U73" s="275" t="s">
        <v>210</v>
      </c>
      <c r="AP73" s="275">
        <f t="shared" si="3"/>
        <v>0</v>
      </c>
      <c r="AQ73" s="275">
        <f t="shared" si="4"/>
        <v>0</v>
      </c>
    </row>
    <row r="74" spans="1:47" ht="27.75" customHeight="1">
      <c r="A74" s="661"/>
      <c r="B74" s="662"/>
      <c r="C74" s="662"/>
      <c r="D74" s="662"/>
      <c r="E74" s="663"/>
      <c r="F74" s="9">
        <v>3</v>
      </c>
      <c r="G74" s="347" t="s">
        <v>539</v>
      </c>
      <c r="H74" s="362"/>
      <c r="I74" s="362"/>
      <c r="J74" s="362"/>
      <c r="K74" s="362"/>
      <c r="L74" s="362"/>
      <c r="M74" s="362"/>
      <c r="N74" s="362"/>
      <c r="O74" s="362"/>
      <c r="P74" s="362"/>
      <c r="Q74" s="363"/>
      <c r="R74" s="12" t="str">
        <f>IF(入力シート!R102="","",入力シート!R102)</f>
        <v>-</v>
      </c>
      <c r="S74" s="21" t="str">
        <f>IF(入力シート!S102="","",入力シート!S102)</f>
        <v>-</v>
      </c>
      <c r="U74" s="275" t="s">
        <v>210</v>
      </c>
      <c r="AP74" s="275">
        <f t="shared" si="3"/>
        <v>0</v>
      </c>
      <c r="AQ74" s="275">
        <f t="shared" si="4"/>
        <v>0</v>
      </c>
    </row>
    <row r="75" spans="1:47" ht="19.149999999999999" customHeight="1">
      <c r="A75" s="661"/>
      <c r="B75" s="662"/>
      <c r="C75" s="662"/>
      <c r="D75" s="662"/>
      <c r="E75" s="663"/>
      <c r="F75" s="9">
        <v>4</v>
      </c>
      <c r="G75" s="347" t="s">
        <v>137</v>
      </c>
      <c r="H75" s="362"/>
      <c r="I75" s="362"/>
      <c r="J75" s="362"/>
      <c r="K75" s="362"/>
      <c r="L75" s="362"/>
      <c r="M75" s="362"/>
      <c r="N75" s="362"/>
      <c r="O75" s="362"/>
      <c r="P75" s="362"/>
      <c r="Q75" s="363"/>
      <c r="R75" s="12" t="str">
        <f>IF(入力シート!R103="","",入力シート!R103)</f>
        <v>-</v>
      </c>
      <c r="S75" s="21" t="str">
        <f>IF(入力シート!S103="","",入力シート!S103)</f>
        <v>-</v>
      </c>
      <c r="U75" s="275" t="s">
        <v>210</v>
      </c>
      <c r="AP75" s="275">
        <f t="shared" si="3"/>
        <v>0</v>
      </c>
      <c r="AQ75" s="275">
        <f t="shared" si="4"/>
        <v>0</v>
      </c>
    </row>
    <row r="76" spans="1:47" ht="19.149999999999999" customHeight="1">
      <c r="A76" s="661"/>
      <c r="B76" s="662"/>
      <c r="C76" s="662"/>
      <c r="D76" s="662"/>
      <c r="E76" s="663"/>
      <c r="F76" s="9">
        <v>5</v>
      </c>
      <c r="G76" s="347" t="s">
        <v>529</v>
      </c>
      <c r="H76" s="362"/>
      <c r="I76" s="362"/>
      <c r="J76" s="362"/>
      <c r="K76" s="362"/>
      <c r="L76" s="362"/>
      <c r="M76" s="362"/>
      <c r="N76" s="362"/>
      <c r="O76" s="362"/>
      <c r="P76" s="362"/>
      <c r="Q76" s="363"/>
      <c r="R76" s="12" t="str">
        <f>IF(入力シート!R108="","",入力シート!R108)</f>
        <v>-</v>
      </c>
      <c r="S76" s="21" t="str">
        <f>IF(入力シート!S108="","",入力シート!S108)</f>
        <v>-</v>
      </c>
      <c r="U76" s="275" t="s">
        <v>210</v>
      </c>
      <c r="AP76" s="275">
        <f t="shared" si="3"/>
        <v>0</v>
      </c>
      <c r="AQ76" s="275">
        <f t="shared" si="4"/>
        <v>0</v>
      </c>
    </row>
    <row r="77" spans="1:47" ht="19.149999999999999" customHeight="1">
      <c r="A77" s="661"/>
      <c r="B77" s="662"/>
      <c r="C77" s="662"/>
      <c r="D77" s="662"/>
      <c r="E77" s="663"/>
      <c r="F77" s="9">
        <v>6</v>
      </c>
      <c r="G77" s="347" t="s">
        <v>605</v>
      </c>
      <c r="H77" s="362"/>
      <c r="I77" s="362"/>
      <c r="J77" s="362"/>
      <c r="K77" s="362"/>
      <c r="L77" s="362"/>
      <c r="M77" s="362"/>
      <c r="N77" s="362"/>
      <c r="O77" s="362"/>
      <c r="P77" s="362"/>
      <c r="Q77" s="363"/>
      <c r="R77" s="12" t="str">
        <f>IF(入力シート!R109="","",入力シート!R109)</f>
        <v>-</v>
      </c>
      <c r="S77" s="21" t="str">
        <f>IF(入力シート!S109="","",入力シート!S109)</f>
        <v>-</v>
      </c>
      <c r="U77" s="275" t="s">
        <v>210</v>
      </c>
      <c r="AP77" s="275">
        <f t="shared" si="3"/>
        <v>0</v>
      </c>
      <c r="AQ77" s="275">
        <f t="shared" si="4"/>
        <v>0</v>
      </c>
    </row>
    <row r="78" spans="1:47" ht="32.25" customHeight="1" thickBot="1">
      <c r="A78" s="671"/>
      <c r="B78" s="672"/>
      <c r="C78" s="672"/>
      <c r="D78" s="672"/>
      <c r="E78" s="914"/>
      <c r="F78" s="9">
        <v>7</v>
      </c>
      <c r="G78" s="347" t="s">
        <v>134</v>
      </c>
      <c r="H78" s="362"/>
      <c r="I78" s="362"/>
      <c r="J78" s="362"/>
      <c r="K78" s="362"/>
      <c r="L78" s="362"/>
      <c r="M78" s="362"/>
      <c r="N78" s="362"/>
      <c r="O78" s="362"/>
      <c r="P78" s="362"/>
      <c r="Q78" s="363"/>
      <c r="R78" s="155" t="str">
        <f>IF(入力シート!R110="","",入力シート!R110)</f>
        <v>-</v>
      </c>
      <c r="S78" s="156" t="str">
        <f>IF(入力シート!S110="","",入力シート!S110)</f>
        <v>-</v>
      </c>
      <c r="U78" s="275" t="s">
        <v>210</v>
      </c>
      <c r="AP78" s="275">
        <f t="shared" si="3"/>
        <v>0</v>
      </c>
      <c r="AQ78" s="275">
        <f t="shared" si="4"/>
        <v>0</v>
      </c>
    </row>
    <row r="79" spans="1:47" ht="2.25" customHeight="1">
      <c r="A79" s="157"/>
      <c r="B79" s="157"/>
      <c r="C79" s="157"/>
      <c r="D79" s="157"/>
      <c r="E79" s="157"/>
      <c r="F79" s="159"/>
      <c r="G79" s="160"/>
      <c r="H79" s="160"/>
      <c r="I79" s="160"/>
      <c r="J79" s="160"/>
      <c r="K79" s="160"/>
      <c r="L79" s="160"/>
      <c r="M79" s="160"/>
      <c r="N79" s="160"/>
      <c r="O79" s="160"/>
      <c r="P79" s="160"/>
      <c r="Q79" s="160"/>
      <c r="R79" s="162"/>
      <c r="S79" s="162"/>
    </row>
    <row r="80" spans="1:47" ht="19.149999999999999" customHeight="1">
      <c r="A80" s="543" t="s">
        <v>27</v>
      </c>
      <c r="B80" s="543"/>
      <c r="C80" s="300"/>
      <c r="D80" s="300"/>
      <c r="E80" s="300"/>
      <c r="F80" s="518" t="s">
        <v>25</v>
      </c>
      <c r="G80" s="519"/>
      <c r="H80" s="519"/>
      <c r="I80" s="519"/>
      <c r="J80" s="519"/>
      <c r="K80" s="519"/>
      <c r="L80" s="519"/>
      <c r="M80" s="519"/>
      <c r="N80" s="519"/>
      <c r="O80" s="519"/>
      <c r="P80" s="519"/>
      <c r="Q80" s="519"/>
      <c r="R80" s="519"/>
      <c r="S80" s="519"/>
    </row>
    <row r="81" spans="1:47" ht="19.149999999999999" customHeight="1" thickBot="1">
      <c r="A81" s="300"/>
      <c r="B81" s="300"/>
      <c r="C81" s="300"/>
      <c r="D81" s="300"/>
      <c r="E81" s="300"/>
      <c r="F81" s="658" t="s">
        <v>26</v>
      </c>
      <c r="G81" s="334"/>
      <c r="H81" s="334"/>
      <c r="I81" s="334"/>
      <c r="J81" s="334"/>
      <c r="K81" s="334"/>
      <c r="L81" s="334"/>
      <c r="M81" s="334"/>
      <c r="N81" s="334"/>
      <c r="O81" s="334"/>
      <c r="P81" s="334"/>
      <c r="Q81" s="334"/>
      <c r="R81" s="8" t="s">
        <v>4</v>
      </c>
      <c r="S81" s="8" t="s">
        <v>8</v>
      </c>
    </row>
    <row r="82" spans="1:47" ht="18.399999999999999" customHeight="1">
      <c r="A82" s="562" t="s">
        <v>86</v>
      </c>
      <c r="B82" s="659"/>
      <c r="C82" s="659"/>
      <c r="D82" s="659"/>
      <c r="E82" s="660"/>
      <c r="F82" s="9">
        <v>1</v>
      </c>
      <c r="G82" s="350" t="s">
        <v>530</v>
      </c>
      <c r="H82" s="351"/>
      <c r="I82" s="351"/>
      <c r="J82" s="351"/>
      <c r="K82" s="351"/>
      <c r="L82" s="351"/>
      <c r="M82" s="351"/>
      <c r="N82" s="351"/>
      <c r="O82" s="351"/>
      <c r="P82" s="351"/>
      <c r="Q82" s="352"/>
      <c r="R82" s="10" t="str">
        <f>IF(入力シート!R111="","",入力シート!R111)</f>
        <v>-</v>
      </c>
      <c r="S82" s="20" t="str">
        <f>IF(入力シート!S111="","",入力シート!S111)</f>
        <v>-</v>
      </c>
    </row>
    <row r="83" spans="1:47" ht="30" customHeight="1">
      <c r="A83" s="661"/>
      <c r="B83" s="662"/>
      <c r="C83" s="662"/>
      <c r="D83" s="662"/>
      <c r="E83" s="663"/>
      <c r="F83" s="11">
        <v>2</v>
      </c>
      <c r="G83" s="350" t="s">
        <v>660</v>
      </c>
      <c r="H83" s="351"/>
      <c r="I83" s="351"/>
      <c r="J83" s="351"/>
      <c r="K83" s="351"/>
      <c r="L83" s="351"/>
      <c r="M83" s="351"/>
      <c r="N83" s="351"/>
      <c r="O83" s="351"/>
      <c r="P83" s="351"/>
      <c r="Q83" s="352"/>
      <c r="R83" s="12" t="str">
        <f>IF(入力シート!R112="","",入力シート!R112)</f>
        <v>-</v>
      </c>
      <c r="S83" s="21" t="str">
        <f>IF(入力シート!S112="","",入力シート!S112)</f>
        <v>-</v>
      </c>
    </row>
    <row r="84" spans="1:47" ht="30.75" customHeight="1">
      <c r="A84" s="671"/>
      <c r="B84" s="672"/>
      <c r="C84" s="672"/>
      <c r="D84" s="672"/>
      <c r="E84" s="914"/>
      <c r="F84" s="9">
        <v>3</v>
      </c>
      <c r="G84" s="350" t="s">
        <v>531</v>
      </c>
      <c r="H84" s="351"/>
      <c r="I84" s="351"/>
      <c r="J84" s="351"/>
      <c r="K84" s="351"/>
      <c r="L84" s="351"/>
      <c r="M84" s="351"/>
      <c r="N84" s="351"/>
      <c r="O84" s="351"/>
      <c r="P84" s="351"/>
      <c r="Q84" s="352"/>
      <c r="R84" s="12" t="str">
        <f>IF(入力シート!R113="","",入力シート!R113)</f>
        <v>-</v>
      </c>
      <c r="S84" s="21" t="str">
        <f>IF(入力シート!S113="","",入力シート!S113)</f>
        <v>-</v>
      </c>
    </row>
    <row r="85" spans="1:47" ht="18.399999999999999" customHeight="1">
      <c r="A85" s="367" t="s">
        <v>545</v>
      </c>
      <c r="B85" s="659"/>
      <c r="C85" s="660"/>
      <c r="D85" s="896" t="s">
        <v>66</v>
      </c>
      <c r="E85" s="915"/>
      <c r="F85" s="9">
        <v>1</v>
      </c>
      <c r="G85" s="347" t="s">
        <v>67</v>
      </c>
      <c r="H85" s="668"/>
      <c r="I85" s="668"/>
      <c r="J85" s="668"/>
      <c r="K85" s="668"/>
      <c r="L85" s="668"/>
      <c r="M85" s="668"/>
      <c r="N85" s="668"/>
      <c r="O85" s="668"/>
      <c r="P85" s="668"/>
      <c r="Q85" s="669"/>
      <c r="R85" s="12" t="str">
        <f>IF(入力シート!R114="","",入力シート!R114)</f>
        <v>-</v>
      </c>
      <c r="S85" s="21" t="str">
        <f>IF(入力シート!S114="","",入力シート!S114)</f>
        <v>-</v>
      </c>
    </row>
    <row r="86" spans="1:47" ht="18.399999999999999" customHeight="1">
      <c r="A86" s="661"/>
      <c r="B86" s="662"/>
      <c r="C86" s="663"/>
      <c r="D86" s="916" t="s">
        <v>159</v>
      </c>
      <c r="E86" s="886"/>
      <c r="F86" s="9">
        <v>1</v>
      </c>
      <c r="G86" s="350" t="s">
        <v>540</v>
      </c>
      <c r="H86" s="351"/>
      <c r="I86" s="351"/>
      <c r="J86" s="351"/>
      <c r="K86" s="351"/>
      <c r="L86" s="351"/>
      <c r="M86" s="351"/>
      <c r="N86" s="351"/>
      <c r="O86" s="351"/>
      <c r="P86" s="351"/>
      <c r="Q86" s="352"/>
      <c r="R86" s="12" t="str">
        <f>IF(入力シート!R115="","",入力シート!R115)</f>
        <v>-</v>
      </c>
      <c r="S86" s="21" t="str">
        <f>IF(入力シート!S115="","",入力シート!S115)</f>
        <v>-</v>
      </c>
      <c r="U86" s="275" t="s">
        <v>213</v>
      </c>
      <c r="AT86" s="275">
        <f t="shared" ref="AT86:AT88" si="5">IF(OR($R86="S",$R86="A",$R86="B",$R86="C"),1,0)</f>
        <v>0</v>
      </c>
      <c r="AU86" s="275">
        <f t="shared" ref="AU86:AU88" si="6">IF(OR($S86="◎",$S86="○",$S86="△"),1,0)</f>
        <v>0</v>
      </c>
    </row>
    <row r="87" spans="1:47" ht="30" customHeight="1">
      <c r="A87" s="661"/>
      <c r="B87" s="662"/>
      <c r="C87" s="663"/>
      <c r="D87" s="676"/>
      <c r="E87" s="887"/>
      <c r="F87" s="9">
        <v>2</v>
      </c>
      <c r="G87" s="382" t="s">
        <v>549</v>
      </c>
      <c r="H87" s="383"/>
      <c r="I87" s="383"/>
      <c r="J87" s="383"/>
      <c r="K87" s="383"/>
      <c r="L87" s="383"/>
      <c r="M87" s="383"/>
      <c r="N87" s="383"/>
      <c r="O87" s="383"/>
      <c r="P87" s="383"/>
      <c r="Q87" s="384"/>
      <c r="R87" s="12" t="str">
        <f>IF(入力シート!R116="","",入力シート!R116)</f>
        <v>-</v>
      </c>
      <c r="S87" s="21" t="str">
        <f>IF(入力シート!S116="","",入力シート!S116)</f>
        <v>-</v>
      </c>
      <c r="U87" s="275" t="s">
        <v>213</v>
      </c>
      <c r="AT87" s="275">
        <f t="shared" si="5"/>
        <v>0</v>
      </c>
      <c r="AU87" s="275">
        <f t="shared" si="6"/>
        <v>0</v>
      </c>
    </row>
    <row r="88" spans="1:47" ht="18.399999999999999" customHeight="1">
      <c r="A88" s="661"/>
      <c r="B88" s="662"/>
      <c r="C88" s="663"/>
      <c r="D88" s="674"/>
      <c r="E88" s="912"/>
      <c r="F88" s="11">
        <v>3</v>
      </c>
      <c r="G88" s="350" t="s">
        <v>143</v>
      </c>
      <c r="H88" s="351"/>
      <c r="I88" s="351"/>
      <c r="J88" s="351"/>
      <c r="K88" s="351"/>
      <c r="L88" s="351"/>
      <c r="M88" s="351"/>
      <c r="N88" s="351"/>
      <c r="O88" s="351"/>
      <c r="P88" s="351"/>
      <c r="Q88" s="352"/>
      <c r="R88" s="12" t="str">
        <f>IF(入力シート!R120="","",入力シート!R120)</f>
        <v>-</v>
      </c>
      <c r="S88" s="21" t="str">
        <f>IF(入力シート!S120="","",入力シート!S120)</f>
        <v>-</v>
      </c>
      <c r="U88" s="275" t="s">
        <v>213</v>
      </c>
      <c r="AT88" s="275">
        <f t="shared" si="5"/>
        <v>0</v>
      </c>
      <c r="AU88" s="275">
        <f t="shared" si="6"/>
        <v>0</v>
      </c>
    </row>
    <row r="89" spans="1:47" ht="30" customHeight="1">
      <c r="A89" s="661"/>
      <c r="B89" s="662"/>
      <c r="C89" s="663"/>
      <c r="D89" s="916" t="s">
        <v>24</v>
      </c>
      <c r="E89" s="886"/>
      <c r="F89" s="9">
        <v>1</v>
      </c>
      <c r="G89" s="350" t="s">
        <v>587</v>
      </c>
      <c r="H89" s="351"/>
      <c r="I89" s="351"/>
      <c r="J89" s="351"/>
      <c r="K89" s="351"/>
      <c r="L89" s="351"/>
      <c r="M89" s="351"/>
      <c r="N89" s="351"/>
      <c r="O89" s="351"/>
      <c r="P89" s="351"/>
      <c r="Q89" s="352"/>
      <c r="R89" s="12" t="str">
        <f>IF(入力シート!R121="","",入力シート!R121)</f>
        <v>-</v>
      </c>
      <c r="S89" s="21" t="str">
        <f>IF(入力シート!S121="","",入力シート!S121)</f>
        <v>-</v>
      </c>
      <c r="U89" s="275" t="s">
        <v>211</v>
      </c>
      <c r="AR89" s="275">
        <f t="shared" ref="AR89:AR91" si="7">IF(OR($R89="S",$R89="A",$R89="B",$R89="C"),1,0)</f>
        <v>0</v>
      </c>
      <c r="AS89" s="275">
        <f t="shared" ref="AS89:AS91" si="8">IF(OR($S89="◎",$S89="○",$S89="△"),1,0)</f>
        <v>0</v>
      </c>
    </row>
    <row r="90" spans="1:47" ht="18.399999999999999" customHeight="1">
      <c r="A90" s="661"/>
      <c r="B90" s="662"/>
      <c r="C90" s="663"/>
      <c r="D90" s="676"/>
      <c r="E90" s="887"/>
      <c r="F90" s="9">
        <v>2</v>
      </c>
      <c r="G90" s="347" t="s">
        <v>150</v>
      </c>
      <c r="H90" s="668"/>
      <c r="I90" s="668"/>
      <c r="J90" s="668"/>
      <c r="K90" s="668"/>
      <c r="L90" s="668"/>
      <c r="M90" s="668"/>
      <c r="N90" s="668"/>
      <c r="O90" s="668"/>
      <c r="P90" s="668"/>
      <c r="Q90" s="669"/>
      <c r="R90" s="12" t="str">
        <f>IF(入力シート!R122="","",入力シート!R122)</f>
        <v>-</v>
      </c>
      <c r="S90" s="21" t="str">
        <f>IF(入力シート!S122="","",入力シート!S122)</f>
        <v>-</v>
      </c>
      <c r="U90" s="275" t="s">
        <v>211</v>
      </c>
      <c r="AR90" s="275">
        <f t="shared" si="7"/>
        <v>0</v>
      </c>
      <c r="AS90" s="275">
        <f t="shared" si="8"/>
        <v>0</v>
      </c>
    </row>
    <row r="91" spans="1:47" ht="18.399999999999999" customHeight="1">
      <c r="A91" s="661"/>
      <c r="B91" s="662"/>
      <c r="C91" s="663"/>
      <c r="D91" s="674"/>
      <c r="E91" s="912"/>
      <c r="F91" s="11">
        <v>3</v>
      </c>
      <c r="G91" s="350" t="s">
        <v>550</v>
      </c>
      <c r="H91" s="351"/>
      <c r="I91" s="351"/>
      <c r="J91" s="351"/>
      <c r="K91" s="351"/>
      <c r="L91" s="351"/>
      <c r="M91" s="351"/>
      <c r="N91" s="351"/>
      <c r="O91" s="351"/>
      <c r="P91" s="351"/>
      <c r="Q91" s="352"/>
      <c r="R91" s="12" t="str">
        <f>IF(入力シート!R123="","",入力シート!R123)</f>
        <v>-</v>
      </c>
      <c r="S91" s="21" t="str">
        <f>IF(入力シート!S123="","",入力シート!S123)</f>
        <v>-</v>
      </c>
      <c r="U91" s="275" t="s">
        <v>211</v>
      </c>
      <c r="AR91" s="275">
        <f t="shared" si="7"/>
        <v>0</v>
      </c>
      <c r="AS91" s="275">
        <f t="shared" si="8"/>
        <v>0</v>
      </c>
    </row>
    <row r="92" spans="1:47" ht="18.399999999999999" customHeight="1">
      <c r="A92" s="661"/>
      <c r="B92" s="662"/>
      <c r="C92" s="663"/>
      <c r="D92" s="573" t="s">
        <v>160</v>
      </c>
      <c r="E92" s="886"/>
      <c r="F92" s="11">
        <v>1</v>
      </c>
      <c r="G92" s="350" t="s">
        <v>147</v>
      </c>
      <c r="H92" s="351"/>
      <c r="I92" s="351"/>
      <c r="J92" s="351"/>
      <c r="K92" s="351"/>
      <c r="L92" s="351"/>
      <c r="M92" s="351"/>
      <c r="N92" s="351"/>
      <c r="O92" s="351"/>
      <c r="P92" s="351"/>
      <c r="Q92" s="352"/>
      <c r="R92" s="12" t="str">
        <f>IF(入力シート!R124="","",入力シート!R124)</f>
        <v>-</v>
      </c>
      <c r="S92" s="21" t="str">
        <f>IF(入力シート!S124="","",入力シート!S124)</f>
        <v>-</v>
      </c>
      <c r="U92" s="275" t="s">
        <v>206</v>
      </c>
      <c r="X92" s="275" t="s">
        <v>208</v>
      </c>
      <c r="AD92" s="275">
        <f>IF(OR($R92="S",$R92="A",$R92="B",$R92="C"),1,0)</f>
        <v>0</v>
      </c>
      <c r="AE92" s="275">
        <f>IF(OR($S92="◎",$S92="○",$S92="△"),1,0)</f>
        <v>0</v>
      </c>
      <c r="AL92" s="275">
        <f>IF(OR($R92="S",$R92="A",$R92="B",$R92="C"),1,0)</f>
        <v>0</v>
      </c>
      <c r="AM92" s="275">
        <f>IF(OR($S92="◎",$S92="○",$S92="△"),1,0)</f>
        <v>0</v>
      </c>
    </row>
    <row r="93" spans="1:47" ht="18.399999999999999" customHeight="1">
      <c r="A93" s="661"/>
      <c r="B93" s="662"/>
      <c r="C93" s="663"/>
      <c r="D93" s="676"/>
      <c r="E93" s="887"/>
      <c r="F93" s="11">
        <v>2</v>
      </c>
      <c r="G93" s="350" t="s">
        <v>148</v>
      </c>
      <c r="H93" s="351"/>
      <c r="I93" s="351"/>
      <c r="J93" s="351"/>
      <c r="K93" s="351"/>
      <c r="L93" s="351"/>
      <c r="M93" s="351"/>
      <c r="N93" s="351"/>
      <c r="O93" s="351"/>
      <c r="P93" s="351"/>
      <c r="Q93" s="352"/>
      <c r="R93" s="12" t="str">
        <f>IF(入力シート!R125="","",入力シート!R125)</f>
        <v>-</v>
      </c>
      <c r="S93" s="21" t="str">
        <f>IF(入力シート!S125="","",入力シート!S125)</f>
        <v>-</v>
      </c>
      <c r="U93" s="275" t="s">
        <v>207</v>
      </c>
      <c r="AF93" s="275">
        <f>IF(OR($R93="S",$R93="A",$R93="B",$R93="C"),1,0)</f>
        <v>0</v>
      </c>
      <c r="AG93" s="275">
        <f>IF(OR($S93="◎",$S93="○",$S93="△"),1,0)</f>
        <v>0</v>
      </c>
    </row>
    <row r="94" spans="1:47" ht="18.399999999999999" customHeight="1">
      <c r="A94" s="661"/>
      <c r="B94" s="662"/>
      <c r="C94" s="663"/>
      <c r="D94" s="676"/>
      <c r="E94" s="887"/>
      <c r="F94" s="11">
        <v>3</v>
      </c>
      <c r="G94" s="350" t="s">
        <v>149</v>
      </c>
      <c r="H94" s="351"/>
      <c r="I94" s="351"/>
      <c r="J94" s="351"/>
      <c r="K94" s="351"/>
      <c r="L94" s="351"/>
      <c r="M94" s="351"/>
      <c r="N94" s="351"/>
      <c r="O94" s="351"/>
      <c r="P94" s="351"/>
      <c r="Q94" s="352"/>
      <c r="R94" s="12" t="str">
        <f>IF(入力シート!R126="","",入力シート!R126)</f>
        <v>-</v>
      </c>
      <c r="S94" s="21" t="str">
        <f>IF(入力シート!S126="","",入力シート!S126)</f>
        <v>-</v>
      </c>
      <c r="U94" s="275" t="s">
        <v>206</v>
      </c>
      <c r="X94" s="275" t="s">
        <v>212</v>
      </c>
      <c r="AD94" s="275">
        <f>IF(OR($R94="S",$R94="A",$R94="B",$R94="C"),1,0)</f>
        <v>0</v>
      </c>
      <c r="AE94" s="275">
        <f>IF(OR($S94="◎",$S94="○",$S94="△"),1,0)</f>
        <v>0</v>
      </c>
      <c r="AJ94" s="275">
        <f>IF(OR($R94="S",$R94="A",$R94="B",$R94="C"),1,0)</f>
        <v>0</v>
      </c>
      <c r="AK94" s="275">
        <f>IF(OR($S94="◎",$S94="○",$S94="△"),1,0)</f>
        <v>0</v>
      </c>
    </row>
    <row r="95" spans="1:47" ht="18.399999999999999" customHeight="1">
      <c r="A95" s="661"/>
      <c r="B95" s="662"/>
      <c r="C95" s="663"/>
      <c r="D95" s="674"/>
      <c r="E95" s="912"/>
      <c r="F95" s="11">
        <v>4</v>
      </c>
      <c r="G95" s="350" t="s">
        <v>21</v>
      </c>
      <c r="H95" s="351"/>
      <c r="I95" s="351"/>
      <c r="J95" s="351"/>
      <c r="K95" s="351"/>
      <c r="L95" s="351"/>
      <c r="M95" s="351"/>
      <c r="N95" s="351"/>
      <c r="O95" s="351"/>
      <c r="P95" s="351"/>
      <c r="Q95" s="352"/>
      <c r="R95" s="12" t="str">
        <f>IF(入力シート!R127="","",入力シート!R127)</f>
        <v>-</v>
      </c>
      <c r="S95" s="21" t="str">
        <f>IF(入力シート!S127="","",入力シート!S127)</f>
        <v>-</v>
      </c>
      <c r="U95" s="275" t="s">
        <v>206</v>
      </c>
      <c r="X95" s="275" t="s">
        <v>208</v>
      </c>
      <c r="AD95" s="275">
        <f>IF(OR($R95="S",$R95="A",$R95="B",$R95="C"),1,0)</f>
        <v>0</v>
      </c>
      <c r="AE95" s="275">
        <f>IF(OR($S95="◎",$S95="○",$S95="△"),1,0)</f>
        <v>0</v>
      </c>
      <c r="AJ95" s="275">
        <f>IF(OR($R95="S",$R95="A",$R95="B",$R95="C"),1,0)</f>
        <v>0</v>
      </c>
      <c r="AK95" s="275">
        <f>IF(OR($S95="◎",$S95="○",$S95="△"),1,0)</f>
        <v>0</v>
      </c>
      <c r="AL95" s="275">
        <f>IF(OR($R95="S",$R95="A",$R95="B",$R95="C"),1,0)</f>
        <v>0</v>
      </c>
      <c r="AM95" s="275">
        <f>IF(OR($S95="◎",$S95="○",$S95="△"),1,0)</f>
        <v>0</v>
      </c>
    </row>
    <row r="96" spans="1:47" ht="18.399999999999999" customHeight="1">
      <c r="A96" s="661"/>
      <c r="B96" s="662"/>
      <c r="C96" s="663"/>
      <c r="D96" s="913" t="s">
        <v>162</v>
      </c>
      <c r="E96" s="886"/>
      <c r="F96" s="9">
        <v>1</v>
      </c>
      <c r="G96" s="350" t="s">
        <v>551</v>
      </c>
      <c r="H96" s="351"/>
      <c r="I96" s="351"/>
      <c r="J96" s="351"/>
      <c r="K96" s="351"/>
      <c r="L96" s="351"/>
      <c r="M96" s="351"/>
      <c r="N96" s="351"/>
      <c r="O96" s="351"/>
      <c r="P96" s="351"/>
      <c r="Q96" s="352"/>
      <c r="R96" s="12" t="str">
        <f>IF(入力シート!R128="","",入力シート!R128)</f>
        <v>-</v>
      </c>
      <c r="S96" s="21" t="str">
        <f>IF(入力シート!S128="","",入力シート!S128)</f>
        <v>-</v>
      </c>
      <c r="U96" s="275" t="s">
        <v>214</v>
      </c>
      <c r="AH96" s="275">
        <f t="shared" ref="AH96:AH102" si="9">IF(OR($R96="S",$R96="A",$R96="B",$R96="C"),1,0)</f>
        <v>0</v>
      </c>
      <c r="AI96" s="275">
        <f t="shared" ref="AI96:AI102" si="10">IF(OR($S96="◎",$S96="○",$S96="△"),1,0)</f>
        <v>0</v>
      </c>
    </row>
    <row r="97" spans="1:41" ht="30" customHeight="1">
      <c r="A97" s="661"/>
      <c r="B97" s="662"/>
      <c r="C97" s="663"/>
      <c r="D97" s="676"/>
      <c r="E97" s="887"/>
      <c r="F97" s="9">
        <v>2</v>
      </c>
      <c r="G97" s="350" t="s">
        <v>533</v>
      </c>
      <c r="H97" s="351"/>
      <c r="I97" s="351"/>
      <c r="J97" s="351"/>
      <c r="K97" s="351"/>
      <c r="L97" s="351"/>
      <c r="M97" s="351"/>
      <c r="N97" s="351"/>
      <c r="O97" s="351"/>
      <c r="P97" s="351"/>
      <c r="Q97" s="352"/>
      <c r="R97" s="12" t="str">
        <f>IF(入力シート!R129="","",入力シート!R129)</f>
        <v>-</v>
      </c>
      <c r="S97" s="21" t="str">
        <f>IF(入力シート!S129="","",入力シート!S129)</f>
        <v>-</v>
      </c>
      <c r="U97" s="275" t="s">
        <v>214</v>
      </c>
      <c r="AH97" s="275">
        <f t="shared" si="9"/>
        <v>0</v>
      </c>
      <c r="AI97" s="275">
        <f t="shared" si="10"/>
        <v>0</v>
      </c>
    </row>
    <row r="98" spans="1:41" ht="18.399999999999999" customHeight="1">
      <c r="A98" s="661"/>
      <c r="B98" s="662"/>
      <c r="C98" s="663"/>
      <c r="D98" s="676"/>
      <c r="E98" s="887"/>
      <c r="F98" s="9">
        <v>3</v>
      </c>
      <c r="G98" s="902" t="s">
        <v>552</v>
      </c>
      <c r="H98" s="903"/>
      <c r="I98" s="903"/>
      <c r="J98" s="903"/>
      <c r="K98" s="903"/>
      <c r="L98" s="903"/>
      <c r="M98" s="903"/>
      <c r="N98" s="903"/>
      <c r="O98" s="903"/>
      <c r="P98" s="903"/>
      <c r="Q98" s="904"/>
      <c r="R98" s="12" t="str">
        <f>IF(入力シート!R130="","",入力シート!R130)</f>
        <v>-</v>
      </c>
      <c r="S98" s="21" t="str">
        <f>IF(入力シート!S130="","",入力シート!S130)</f>
        <v>-</v>
      </c>
      <c r="U98" s="275" t="s">
        <v>214</v>
      </c>
      <c r="AH98" s="275">
        <f t="shared" si="9"/>
        <v>0</v>
      </c>
      <c r="AI98" s="275">
        <f t="shared" si="10"/>
        <v>0</v>
      </c>
    </row>
    <row r="99" spans="1:41" ht="18.399999999999999" customHeight="1">
      <c r="A99" s="661"/>
      <c r="B99" s="662"/>
      <c r="C99" s="663"/>
      <c r="D99" s="676"/>
      <c r="E99" s="887"/>
      <c r="F99" s="9">
        <v>4</v>
      </c>
      <c r="G99" s="902" t="s">
        <v>534</v>
      </c>
      <c r="H99" s="903"/>
      <c r="I99" s="903"/>
      <c r="J99" s="903"/>
      <c r="K99" s="903"/>
      <c r="L99" s="903"/>
      <c r="M99" s="903"/>
      <c r="N99" s="903"/>
      <c r="O99" s="903"/>
      <c r="P99" s="903"/>
      <c r="Q99" s="904"/>
      <c r="R99" s="12" t="str">
        <f>IF(入力シート!R131="","",入力シート!R131)</f>
        <v>-</v>
      </c>
      <c r="S99" s="21" t="str">
        <f>IF(入力シート!S131="","",入力シート!S131)</f>
        <v>-</v>
      </c>
      <c r="U99" s="275" t="s">
        <v>214</v>
      </c>
      <c r="AH99" s="275">
        <f t="shared" si="9"/>
        <v>0</v>
      </c>
      <c r="AI99" s="275">
        <f t="shared" si="10"/>
        <v>0</v>
      </c>
    </row>
    <row r="100" spans="1:41" ht="30" customHeight="1">
      <c r="A100" s="661"/>
      <c r="B100" s="662"/>
      <c r="C100" s="663"/>
      <c r="D100" s="676"/>
      <c r="E100" s="887"/>
      <c r="F100" s="9">
        <v>5</v>
      </c>
      <c r="G100" s="382" t="s">
        <v>543</v>
      </c>
      <c r="H100" s="903"/>
      <c r="I100" s="903"/>
      <c r="J100" s="903"/>
      <c r="K100" s="903"/>
      <c r="L100" s="903"/>
      <c r="M100" s="903"/>
      <c r="N100" s="903"/>
      <c r="O100" s="903"/>
      <c r="P100" s="903"/>
      <c r="Q100" s="904"/>
      <c r="R100" s="12" t="str">
        <f>IF(入力シート!R132="","",入力シート!R132)</f>
        <v>-</v>
      </c>
      <c r="S100" s="21" t="str">
        <f>IF(入力シート!S132="","",入力シート!S132)</f>
        <v>-</v>
      </c>
      <c r="U100" s="275" t="s">
        <v>214</v>
      </c>
      <c r="AH100" s="275">
        <f t="shared" si="9"/>
        <v>0</v>
      </c>
      <c r="AI100" s="275">
        <f t="shared" si="10"/>
        <v>0</v>
      </c>
    </row>
    <row r="101" spans="1:41" ht="18.399999999999999" customHeight="1">
      <c r="A101" s="661"/>
      <c r="B101" s="662"/>
      <c r="C101" s="663"/>
      <c r="D101" s="676"/>
      <c r="E101" s="887"/>
      <c r="F101" s="9">
        <v>6</v>
      </c>
      <c r="G101" s="902" t="s">
        <v>151</v>
      </c>
      <c r="H101" s="903"/>
      <c r="I101" s="903"/>
      <c r="J101" s="903"/>
      <c r="K101" s="903"/>
      <c r="L101" s="903"/>
      <c r="M101" s="903"/>
      <c r="N101" s="903"/>
      <c r="O101" s="903"/>
      <c r="P101" s="903"/>
      <c r="Q101" s="904"/>
      <c r="R101" s="12" t="str">
        <f>IF(入力シート!R133="","",入力シート!R133)</f>
        <v>-</v>
      </c>
      <c r="S101" s="21" t="str">
        <f>IF(入力シート!S133="","",入力シート!S133)</f>
        <v>-</v>
      </c>
      <c r="U101" s="275" t="s">
        <v>214</v>
      </c>
      <c r="AH101" s="275">
        <f t="shared" si="9"/>
        <v>0</v>
      </c>
      <c r="AI101" s="275">
        <f t="shared" si="10"/>
        <v>0</v>
      </c>
    </row>
    <row r="102" spans="1:41" ht="18.399999999999999" customHeight="1">
      <c r="A102" s="661"/>
      <c r="B102" s="662"/>
      <c r="C102" s="663"/>
      <c r="D102" s="674"/>
      <c r="E102" s="912"/>
      <c r="F102" s="9">
        <v>7</v>
      </c>
      <c r="G102" s="902" t="s">
        <v>535</v>
      </c>
      <c r="H102" s="903"/>
      <c r="I102" s="903"/>
      <c r="J102" s="903"/>
      <c r="K102" s="903"/>
      <c r="L102" s="903"/>
      <c r="M102" s="903"/>
      <c r="N102" s="903"/>
      <c r="O102" s="903"/>
      <c r="P102" s="903"/>
      <c r="Q102" s="904"/>
      <c r="R102" s="12" t="str">
        <f>IF(入力シート!R134="","",入力シート!R134)</f>
        <v>-</v>
      </c>
      <c r="S102" s="21" t="str">
        <f>IF(入力シート!S134="","",入力シート!S134)</f>
        <v>-</v>
      </c>
      <c r="U102" s="275" t="s">
        <v>214</v>
      </c>
      <c r="AH102" s="275">
        <f t="shared" si="9"/>
        <v>0</v>
      </c>
      <c r="AI102" s="275">
        <f t="shared" si="10"/>
        <v>0</v>
      </c>
    </row>
    <row r="103" spans="1:41" ht="30" customHeight="1">
      <c r="A103" s="905"/>
      <c r="B103" s="906"/>
      <c r="C103" s="907"/>
      <c r="D103" s="885" t="s">
        <v>546</v>
      </c>
      <c r="E103" s="886"/>
      <c r="F103" s="13">
        <v>1</v>
      </c>
      <c r="G103" s="376" t="s">
        <v>152</v>
      </c>
      <c r="H103" s="377"/>
      <c r="I103" s="377"/>
      <c r="J103" s="377"/>
      <c r="K103" s="377"/>
      <c r="L103" s="377"/>
      <c r="M103" s="377"/>
      <c r="N103" s="377"/>
      <c r="O103" s="377"/>
      <c r="P103" s="377"/>
      <c r="Q103" s="378"/>
      <c r="R103" s="12" t="str">
        <f>IF(入力シート!R135="","",入力シート!R135)</f>
        <v>-</v>
      </c>
      <c r="S103" s="21" t="str">
        <f>IF(入力シート!S135="","",入力シート!S135)</f>
        <v>-</v>
      </c>
      <c r="U103" s="275" t="s">
        <v>204</v>
      </c>
      <c r="X103" s="275" t="s">
        <v>208</v>
      </c>
      <c r="Z103" s="275">
        <f>IF(OR($R103="S",$R103="A",$R103="B",$R103="C"),1,0)</f>
        <v>0</v>
      </c>
      <c r="AA103" s="275">
        <f>IF(OR($S103="◎",$S103="○",$S103="△"),1,0)</f>
        <v>0</v>
      </c>
      <c r="AL103" s="275">
        <f>IF(OR($R103="S",$R103="A",$R103="B",$R103="C"),1,0)</f>
        <v>0</v>
      </c>
      <c r="AM103" s="275">
        <f>IF(OR($S103="◎",$S103="○",$S103="△"),1,0)</f>
        <v>0</v>
      </c>
    </row>
    <row r="104" spans="1:41" ht="18.399999999999999" customHeight="1">
      <c r="A104" s="908"/>
      <c r="B104" s="906"/>
      <c r="C104" s="907"/>
      <c r="D104" s="676"/>
      <c r="E104" s="887"/>
      <c r="F104" s="13">
        <v>2</v>
      </c>
      <c r="G104" s="376" t="s">
        <v>153</v>
      </c>
      <c r="H104" s="377"/>
      <c r="I104" s="377"/>
      <c r="J104" s="377"/>
      <c r="K104" s="377"/>
      <c r="L104" s="377"/>
      <c r="M104" s="377"/>
      <c r="N104" s="377"/>
      <c r="O104" s="377"/>
      <c r="P104" s="377"/>
      <c r="Q104" s="378"/>
      <c r="R104" s="12" t="str">
        <f>IF(入力シート!R136="","",入力シート!R136)</f>
        <v>-</v>
      </c>
      <c r="S104" s="21" t="str">
        <f>IF(入力シート!S136="","",入力シート!S136)</f>
        <v>-</v>
      </c>
      <c r="U104" s="275" t="s">
        <v>204</v>
      </c>
      <c r="Z104" s="275">
        <f>IF(OR($R104="S",$R104="A",$R104="B",$R104="C"),1,0)</f>
        <v>0</v>
      </c>
      <c r="AA104" s="275">
        <f>IF(OR($S104="◎",$S104="○",$S104="△"),1,0)</f>
        <v>0</v>
      </c>
    </row>
    <row r="105" spans="1:41" ht="30.75" customHeight="1">
      <c r="A105" s="908"/>
      <c r="B105" s="906"/>
      <c r="C105" s="907"/>
      <c r="D105" s="674"/>
      <c r="E105" s="912"/>
      <c r="F105" s="13">
        <v>3</v>
      </c>
      <c r="G105" s="376" t="s">
        <v>606</v>
      </c>
      <c r="H105" s="377"/>
      <c r="I105" s="377"/>
      <c r="J105" s="377"/>
      <c r="K105" s="377"/>
      <c r="L105" s="377"/>
      <c r="M105" s="377"/>
      <c r="N105" s="377"/>
      <c r="O105" s="377"/>
      <c r="P105" s="377"/>
      <c r="Q105" s="378"/>
      <c r="R105" s="12" t="str">
        <f>IF(入力シート!R137="","",入力シート!R137)</f>
        <v>-</v>
      </c>
      <c r="S105" s="21" t="str">
        <f>IF(入力シート!S137="","",入力シート!S137)</f>
        <v>-</v>
      </c>
      <c r="U105" s="275" t="s">
        <v>205</v>
      </c>
      <c r="AB105" s="275">
        <f>IF(OR($R105="S",$R105="A",$R105="B",$R105="C"),1,0)</f>
        <v>0</v>
      </c>
      <c r="AC105" s="275">
        <f>IF(OR($S105="◎",$S105="○",$S105="△"),1,0)</f>
        <v>0</v>
      </c>
    </row>
    <row r="106" spans="1:41" ht="18.399999999999999" customHeight="1">
      <c r="A106" s="908"/>
      <c r="B106" s="906"/>
      <c r="C106" s="907"/>
      <c r="D106" s="885" t="s">
        <v>164</v>
      </c>
      <c r="E106" s="886"/>
      <c r="F106" s="13">
        <v>1</v>
      </c>
      <c r="G106" s="376" t="s">
        <v>154</v>
      </c>
      <c r="H106" s="377"/>
      <c r="I106" s="377"/>
      <c r="J106" s="377"/>
      <c r="K106" s="377"/>
      <c r="L106" s="377"/>
      <c r="M106" s="377"/>
      <c r="N106" s="377"/>
      <c r="O106" s="377"/>
      <c r="P106" s="377"/>
      <c r="Q106" s="378"/>
      <c r="R106" s="12" t="str">
        <f>IF(入力シート!R138="","",入力シート!R138)</f>
        <v>-</v>
      </c>
      <c r="S106" s="21" t="str">
        <f>IF(入力シート!S138="","",入力シート!S138)</f>
        <v>-</v>
      </c>
      <c r="U106" s="275" t="s">
        <v>209</v>
      </c>
      <c r="AN106" s="275">
        <f t="shared" ref="AN106:AN108" si="11">IF(OR($R106="S",$R106="A",$R106="B",$R106="C"),1,0)</f>
        <v>0</v>
      </c>
      <c r="AO106" s="275">
        <f t="shared" ref="AO106:AO108" si="12">IF(OR($S106="◎",$S106="○",$S106="△"),1,0)</f>
        <v>0</v>
      </c>
    </row>
    <row r="107" spans="1:41" ht="18.399999999999999" customHeight="1">
      <c r="A107" s="908"/>
      <c r="B107" s="906"/>
      <c r="C107" s="907"/>
      <c r="D107" s="676"/>
      <c r="E107" s="887"/>
      <c r="F107" s="13">
        <v>2</v>
      </c>
      <c r="G107" s="376" t="s">
        <v>544</v>
      </c>
      <c r="H107" s="377"/>
      <c r="I107" s="377"/>
      <c r="J107" s="377"/>
      <c r="K107" s="377"/>
      <c r="L107" s="377"/>
      <c r="M107" s="377"/>
      <c r="N107" s="377"/>
      <c r="O107" s="377"/>
      <c r="P107" s="377"/>
      <c r="Q107" s="378"/>
      <c r="R107" s="12" t="str">
        <f>IF(入力シート!R139="","",入力シート!R139)</f>
        <v>-</v>
      </c>
      <c r="S107" s="21" t="str">
        <f>IF(入力シート!S139="","",入力シート!S139)</f>
        <v>-</v>
      </c>
      <c r="U107" s="275" t="s">
        <v>209</v>
      </c>
      <c r="AN107" s="275">
        <f t="shared" si="11"/>
        <v>0</v>
      </c>
      <c r="AO107" s="275">
        <f t="shared" si="12"/>
        <v>0</v>
      </c>
    </row>
    <row r="108" spans="1:41" ht="18.399999999999999" customHeight="1">
      <c r="A108" s="908"/>
      <c r="B108" s="906"/>
      <c r="C108" s="907"/>
      <c r="D108" s="676"/>
      <c r="E108" s="887"/>
      <c r="F108" s="13">
        <v>3</v>
      </c>
      <c r="G108" s="376" t="s">
        <v>644</v>
      </c>
      <c r="H108" s="377"/>
      <c r="I108" s="377"/>
      <c r="J108" s="377"/>
      <c r="K108" s="377"/>
      <c r="L108" s="377"/>
      <c r="M108" s="377"/>
      <c r="N108" s="377"/>
      <c r="O108" s="377"/>
      <c r="P108" s="377"/>
      <c r="Q108" s="378"/>
      <c r="R108" s="12" t="str">
        <f>IF(入力シート!R140="","",入力シート!R140)</f>
        <v>-</v>
      </c>
      <c r="S108" s="21" t="str">
        <f>IF(入力シート!S140="","",入力シート!S140)</f>
        <v>-</v>
      </c>
      <c r="U108" s="275" t="s">
        <v>209</v>
      </c>
      <c r="AN108" s="275">
        <f t="shared" si="11"/>
        <v>0</v>
      </c>
      <c r="AO108" s="275">
        <f t="shared" si="12"/>
        <v>0</v>
      </c>
    </row>
    <row r="109" spans="1:41" ht="18.399999999999999" customHeight="1">
      <c r="A109" s="908"/>
      <c r="B109" s="906"/>
      <c r="C109" s="907"/>
      <c r="D109" s="676"/>
      <c r="E109" s="887"/>
      <c r="F109" s="13">
        <v>4</v>
      </c>
      <c r="G109" s="376" t="s">
        <v>645</v>
      </c>
      <c r="H109" s="377"/>
      <c r="I109" s="377"/>
      <c r="J109" s="377"/>
      <c r="K109" s="377"/>
      <c r="L109" s="377"/>
      <c r="M109" s="377"/>
      <c r="N109" s="377"/>
      <c r="O109" s="377"/>
      <c r="P109" s="377"/>
      <c r="Q109" s="378"/>
      <c r="R109" s="12" t="str">
        <f>IF(入力シート!R141="","",入力シート!R141)</f>
        <v>-</v>
      </c>
      <c r="S109" s="21" t="str">
        <f>IF(入力シート!S141="","",入力シート!S141)</f>
        <v>-</v>
      </c>
    </row>
    <row r="110" spans="1:41" ht="18.399999999999999" customHeight="1">
      <c r="A110" s="908"/>
      <c r="B110" s="906"/>
      <c r="C110" s="907"/>
      <c r="D110" s="676"/>
      <c r="E110" s="887"/>
      <c r="F110" s="13">
        <v>5</v>
      </c>
      <c r="G110" s="376" t="s">
        <v>646</v>
      </c>
      <c r="H110" s="377"/>
      <c r="I110" s="377"/>
      <c r="J110" s="377"/>
      <c r="K110" s="377"/>
      <c r="L110" s="377"/>
      <c r="M110" s="377"/>
      <c r="N110" s="377"/>
      <c r="O110" s="377"/>
      <c r="P110" s="377"/>
      <c r="Q110" s="378"/>
      <c r="R110" s="12" t="str">
        <f>IF(入力シート!R142="","",入力シート!R142)</f>
        <v>-</v>
      </c>
      <c r="S110" s="21" t="str">
        <f>IF(入力シート!S142="","",入力シート!S142)</f>
        <v>-</v>
      </c>
    </row>
    <row r="111" spans="1:41" ht="18.399999999999999" customHeight="1">
      <c r="A111" s="908"/>
      <c r="B111" s="906"/>
      <c r="C111" s="907"/>
      <c r="D111" s="676"/>
      <c r="E111" s="887"/>
      <c r="F111" s="13">
        <v>6</v>
      </c>
      <c r="G111" s="347" t="s">
        <v>629</v>
      </c>
      <c r="H111" s="668"/>
      <c r="I111" s="668"/>
      <c r="J111" s="668"/>
      <c r="K111" s="668"/>
      <c r="L111" s="668"/>
      <c r="M111" s="668"/>
      <c r="N111" s="668"/>
      <c r="O111" s="668"/>
      <c r="P111" s="668"/>
      <c r="Q111" s="669"/>
      <c r="R111" s="22" t="str">
        <f>IF(入力シート!R143="","",入力シート!R143)</f>
        <v>-</v>
      </c>
      <c r="S111" s="23" t="str">
        <f>IF(入力シート!S143="","",入力シート!S143)</f>
        <v>-</v>
      </c>
    </row>
    <row r="112" spans="1:41" ht="30" customHeight="1" thickBot="1">
      <c r="A112" s="909"/>
      <c r="B112" s="910"/>
      <c r="C112" s="911"/>
      <c r="D112" s="888"/>
      <c r="E112" s="889"/>
      <c r="F112" s="13">
        <v>7</v>
      </c>
      <c r="G112" s="376" t="s">
        <v>158</v>
      </c>
      <c r="H112" s="377"/>
      <c r="I112" s="377"/>
      <c r="J112" s="377"/>
      <c r="K112" s="377"/>
      <c r="L112" s="377"/>
      <c r="M112" s="377"/>
      <c r="N112" s="377"/>
      <c r="O112" s="377"/>
      <c r="P112" s="377"/>
      <c r="Q112" s="378"/>
      <c r="R112" s="22" t="str">
        <f>IF(入力シート!R144="","",入力シート!R144)</f>
        <v>-</v>
      </c>
      <c r="S112" s="23" t="str">
        <f>IF(入力シート!S144="","",入力シート!S144)</f>
        <v>-</v>
      </c>
    </row>
    <row r="113" spans="1:19" ht="16.5" customHeight="1">
      <c r="A113" s="364" t="s">
        <v>607</v>
      </c>
      <c r="B113" s="365"/>
      <c r="C113" s="365"/>
      <c r="D113" s="365"/>
      <c r="E113" s="365"/>
      <c r="F113" s="365"/>
      <c r="G113" s="365"/>
      <c r="H113" s="365"/>
      <c r="I113" s="365"/>
      <c r="J113" s="365"/>
      <c r="K113" s="365"/>
      <c r="L113" s="365"/>
      <c r="M113" s="365"/>
      <c r="N113" s="365"/>
      <c r="O113" s="365"/>
      <c r="P113" s="365"/>
      <c r="Q113" s="365"/>
      <c r="R113" s="365"/>
      <c r="S113" s="366"/>
    </row>
    <row r="114" spans="1:19" ht="14.65" customHeight="1">
      <c r="A114" s="649" t="str">
        <f>IF(入力シート!A146="","",入力シート!A146)</f>
        <v/>
      </c>
      <c r="B114" s="462"/>
      <c r="C114" s="539"/>
      <c r="D114" s="539"/>
      <c r="E114" s="539"/>
      <c r="F114" s="539"/>
      <c r="G114" s="539"/>
      <c r="H114" s="539"/>
      <c r="I114" s="539"/>
      <c r="J114" s="539"/>
      <c r="K114" s="539"/>
      <c r="L114" s="539"/>
      <c r="M114" s="539"/>
      <c r="N114" s="539"/>
      <c r="O114" s="539"/>
      <c r="P114" s="539"/>
      <c r="Q114" s="539"/>
      <c r="R114" s="539"/>
      <c r="S114" s="650"/>
    </row>
    <row r="115" spans="1:19" ht="14.65" customHeight="1" thickBot="1">
      <c r="A115" s="651"/>
      <c r="B115" s="652"/>
      <c r="C115" s="652"/>
      <c r="D115" s="652"/>
      <c r="E115" s="652"/>
      <c r="F115" s="652"/>
      <c r="G115" s="652"/>
      <c r="H115" s="652"/>
      <c r="I115" s="652"/>
      <c r="J115" s="652"/>
      <c r="K115" s="652"/>
      <c r="L115" s="652"/>
      <c r="M115" s="652"/>
      <c r="N115" s="652"/>
      <c r="O115" s="652"/>
      <c r="P115" s="652"/>
      <c r="Q115" s="652"/>
      <c r="R115" s="652"/>
      <c r="S115" s="653"/>
    </row>
    <row r="116" spans="1:19" ht="14.25" customHeight="1">
      <c r="A116" s="654" t="s">
        <v>31</v>
      </c>
      <c r="B116" s="654"/>
      <c r="C116" s="655"/>
      <c r="D116" s="655"/>
      <c r="E116" s="655"/>
      <c r="F116" s="655"/>
      <c r="G116" s="655"/>
      <c r="H116" s="655"/>
      <c r="I116" s="655"/>
      <c r="J116" s="655"/>
      <c r="K116" s="655"/>
      <c r="L116" s="655"/>
      <c r="M116" s="655"/>
      <c r="N116" s="655"/>
      <c r="O116" s="655"/>
      <c r="P116" s="655"/>
      <c r="Q116" s="655"/>
      <c r="R116" s="655"/>
      <c r="S116" s="655"/>
    </row>
    <row r="117" spans="1:19" ht="13.5" customHeight="1">
      <c r="A117" s="656" t="s">
        <v>32</v>
      </c>
      <c r="B117" s="656"/>
      <c r="C117" s="657"/>
      <c r="D117" s="657"/>
      <c r="E117" s="657"/>
      <c r="F117" s="657"/>
      <c r="G117" s="657"/>
      <c r="H117" s="657"/>
      <c r="I117" s="657"/>
      <c r="J117" s="657"/>
      <c r="K117" s="657"/>
      <c r="L117" s="657"/>
      <c r="M117" s="657"/>
      <c r="N117" s="657"/>
      <c r="O117" s="657"/>
      <c r="P117" s="657"/>
      <c r="Q117" s="657"/>
      <c r="R117" s="657"/>
      <c r="S117" s="657"/>
    </row>
    <row r="118" spans="1:19" ht="27.75" customHeight="1">
      <c r="A118" s="656" t="s">
        <v>642</v>
      </c>
      <c r="B118" s="656"/>
      <c r="C118" s="657"/>
      <c r="D118" s="657"/>
      <c r="E118" s="657"/>
      <c r="F118" s="657"/>
      <c r="G118" s="657"/>
      <c r="H118" s="657"/>
      <c r="I118" s="657"/>
      <c r="J118" s="657"/>
      <c r="K118" s="657"/>
      <c r="L118" s="657"/>
      <c r="M118" s="657"/>
      <c r="N118" s="657"/>
      <c r="O118" s="657"/>
      <c r="P118" s="657"/>
      <c r="Q118" s="657"/>
      <c r="R118" s="657"/>
      <c r="S118" s="657"/>
    </row>
    <row r="119" spans="1:19" ht="3.75" customHeight="1">
      <c r="A119" s="720"/>
      <c r="B119" s="721"/>
      <c r="C119" s="721"/>
      <c r="D119" s="694"/>
      <c r="E119" s="695"/>
      <c r="F119" s="695"/>
      <c r="G119" s="695"/>
      <c r="H119" s="695"/>
      <c r="I119" s="695"/>
      <c r="J119" s="695"/>
      <c r="K119" s="695"/>
      <c r="L119" s="695"/>
      <c r="M119" s="695"/>
      <c r="N119" s="4"/>
      <c r="O119" s="4"/>
      <c r="P119" s="4"/>
      <c r="Q119" s="4"/>
      <c r="R119" s="946"/>
      <c r="S119" s="947"/>
    </row>
    <row r="120" spans="1:19" ht="13.15" customHeight="1">
      <c r="A120" s="698" t="s">
        <v>603</v>
      </c>
      <c r="B120" s="815"/>
      <c r="C120" s="815"/>
      <c r="D120" s="815"/>
      <c r="E120" s="815"/>
      <c r="F120" s="815"/>
      <c r="G120" s="815"/>
      <c r="H120" s="815"/>
      <c r="I120" s="815"/>
      <c r="J120" s="815"/>
      <c r="K120" s="815"/>
      <c r="L120" s="815"/>
      <c r="M120" s="815"/>
      <c r="N120" s="815"/>
      <c r="O120" s="815"/>
      <c r="P120" s="815"/>
      <c r="Q120" s="815"/>
      <c r="R120" s="815"/>
      <c r="S120" s="815"/>
    </row>
    <row r="121" spans="1:19" ht="13.5" customHeight="1">
      <c r="A121" s="719" t="s">
        <v>78</v>
      </c>
      <c r="B121" s="719"/>
      <c r="C121" s="719"/>
      <c r="D121" s="719"/>
      <c r="E121" s="719"/>
      <c r="F121" s="719"/>
      <c r="G121" s="719"/>
      <c r="H121" s="719"/>
      <c r="I121" s="719"/>
      <c r="J121" s="719"/>
      <c r="K121" s="719"/>
      <c r="L121" s="719"/>
      <c r="M121" s="719"/>
      <c r="N121" s="719"/>
      <c r="O121" s="719"/>
      <c r="P121" s="719"/>
      <c r="Q121" s="719"/>
      <c r="R121" s="719"/>
      <c r="S121" s="719"/>
    </row>
    <row r="122" spans="1:19" ht="19.899999999999999" customHeight="1">
      <c r="A122" s="541" t="str">
        <f>【様式】特定食品!A66</f>
        <v>年度
4月〜3月の実績</v>
      </c>
      <c r="B122" s="542"/>
      <c r="C122" s="542"/>
      <c r="D122" s="542"/>
      <c r="E122" s="351" t="s">
        <v>123</v>
      </c>
      <c r="F122" s="540"/>
      <c r="G122" s="639" t="s">
        <v>124</v>
      </c>
      <c r="H122" s="639"/>
      <c r="I122" s="540" t="s">
        <v>125</v>
      </c>
      <c r="J122" s="540"/>
      <c r="K122" s="543" t="s">
        <v>369</v>
      </c>
      <c r="L122" s="351" t="s">
        <v>126</v>
      </c>
      <c r="M122" s="351"/>
      <c r="N122" s="351"/>
      <c r="O122" s="351"/>
      <c r="P122" s="351"/>
      <c r="Q122" s="351"/>
      <c r="R122" s="351"/>
      <c r="S122" s="351"/>
    </row>
    <row r="123" spans="1:19" ht="19.899999999999999" customHeight="1">
      <c r="A123" s="542"/>
      <c r="B123" s="542"/>
      <c r="C123" s="542"/>
      <c r="D123" s="542"/>
      <c r="E123" s="518" t="s">
        <v>127</v>
      </c>
      <c r="F123" s="540"/>
      <c r="G123" s="518" t="s">
        <v>127</v>
      </c>
      <c r="H123" s="540"/>
      <c r="I123" s="518" t="s">
        <v>127</v>
      </c>
      <c r="J123" s="540"/>
      <c r="K123" s="544"/>
      <c r="L123" s="796" t="s">
        <v>492</v>
      </c>
      <c r="M123" s="797"/>
      <c r="N123" s="797"/>
      <c r="O123" s="797"/>
      <c r="P123" s="797"/>
      <c r="Q123" s="797"/>
      <c r="R123" s="797"/>
      <c r="S123" s="798"/>
    </row>
    <row r="124" spans="1:19" ht="19.899999999999999" customHeight="1" thickBot="1">
      <c r="A124" s="542"/>
      <c r="B124" s="542"/>
      <c r="C124" s="542"/>
      <c r="D124" s="542"/>
      <c r="E124" s="637" t="s">
        <v>128</v>
      </c>
      <c r="F124" s="637"/>
      <c r="G124" s="637" t="s">
        <v>129</v>
      </c>
      <c r="H124" s="637"/>
      <c r="I124" s="638" t="s">
        <v>130</v>
      </c>
      <c r="J124" s="637"/>
      <c r="K124" s="545"/>
      <c r="L124" s="799" t="s">
        <v>436</v>
      </c>
      <c r="M124" s="800"/>
      <c r="N124" s="800"/>
      <c r="O124" s="801"/>
      <c r="P124" s="802" t="s">
        <v>437</v>
      </c>
      <c r="Q124" s="803"/>
      <c r="R124" s="803"/>
      <c r="S124" s="804"/>
    </row>
    <row r="125" spans="1:19" ht="23.25" customHeight="1">
      <c r="A125" s="518" t="s">
        <v>119</v>
      </c>
      <c r="B125" s="540"/>
      <c r="C125" s="540"/>
      <c r="D125" s="558"/>
      <c r="E125" s="791" t="str">
        <f>IF(入力シート!E40="","",入力シート!E40)</f>
        <v/>
      </c>
      <c r="F125" s="792"/>
      <c r="G125" s="793"/>
      <c r="H125" s="794"/>
      <c r="I125" s="795" t="str">
        <f>IF(入力シート!I40="","",入力シート!I40)</f>
        <v/>
      </c>
      <c r="J125" s="792"/>
      <c r="K125" s="43" t="str">
        <f>IF(入力シート!K40="","",入力シート!K40)</f>
        <v/>
      </c>
      <c r="L125" s="686"/>
      <c r="M125" s="687"/>
      <c r="N125" s="688"/>
      <c r="O125" s="688"/>
      <c r="P125" s="686"/>
      <c r="Q125" s="687"/>
      <c r="R125" s="688"/>
      <c r="S125" s="689"/>
    </row>
    <row r="126" spans="1:19" ht="30" customHeight="1">
      <c r="A126" s="454" t="s">
        <v>494</v>
      </c>
      <c r="B126" s="625" t="s">
        <v>462</v>
      </c>
      <c r="C126" s="626"/>
      <c r="D126" s="626"/>
      <c r="E126" s="826" t="str">
        <f>IF(入力シート!E41="","",入力シート!E41)</f>
        <v/>
      </c>
      <c r="F126" s="715"/>
      <c r="G126" s="714" t="str">
        <f>IF(入力シート!G41="","",入力シート!G41)</f>
        <v/>
      </c>
      <c r="H126" s="715"/>
      <c r="I126" s="829" t="str">
        <f>IF(入力シート!I41="","",入力シート!I41)</f>
        <v/>
      </c>
      <c r="J126" s="948"/>
      <c r="K126" s="44" t="str">
        <f>IF(入力シート!K41="","",入力シート!K41)</f>
        <v/>
      </c>
      <c r="L126" s="440" t="str">
        <f>IF(入力シート!L41="","",入力シート!L41)</f>
        <v/>
      </c>
      <c r="M126" s="348"/>
      <c r="N126" s="668"/>
      <c r="O126" s="718"/>
      <c r="P126" s="440" t="str">
        <f>IF(入力シート!P41="","",入力シート!P41)</f>
        <v/>
      </c>
      <c r="Q126" s="348"/>
      <c r="R126" s="668"/>
      <c r="S126" s="669"/>
    </row>
    <row r="127" spans="1:19" ht="30" customHeight="1">
      <c r="A127" s="455"/>
      <c r="B127" s="625" t="s">
        <v>60</v>
      </c>
      <c r="C127" s="626"/>
      <c r="D127" s="626"/>
      <c r="E127" s="826" t="str">
        <f>IF(入力シート!E42="","",入力シート!E42)</f>
        <v/>
      </c>
      <c r="F127" s="715"/>
      <c r="G127" s="714" t="str">
        <f>IF(入力シート!G42="","",入力シート!G42)</f>
        <v/>
      </c>
      <c r="H127" s="715"/>
      <c r="I127" s="829" t="str">
        <f>IF(入力シート!I42="","",入力シート!I42)</f>
        <v/>
      </c>
      <c r="J127" s="948"/>
      <c r="K127" s="44" t="str">
        <f>IF(入力シート!K42="","",入力シート!K42)</f>
        <v/>
      </c>
      <c r="L127" s="440" t="str">
        <f>IF(入力シート!L42="","",入力シート!L42)</f>
        <v/>
      </c>
      <c r="M127" s="348"/>
      <c r="N127" s="668"/>
      <c r="O127" s="718"/>
      <c r="P127" s="440" t="str">
        <f>IF(入力シート!P42="","",入力シート!P42)</f>
        <v/>
      </c>
      <c r="Q127" s="348"/>
      <c r="R127" s="668"/>
      <c r="S127" s="669"/>
    </row>
    <row r="128" spans="1:19" ht="30" customHeight="1">
      <c r="A128" s="455"/>
      <c r="B128" s="407" t="s">
        <v>362</v>
      </c>
      <c r="C128" s="408"/>
      <c r="D128" s="408"/>
      <c r="E128" s="827" t="str">
        <f>IF(入力シート!E43="","",入力シート!E43)</f>
        <v/>
      </c>
      <c r="F128" s="828"/>
      <c r="G128" s="829" t="str">
        <f>IF(入力シート!G43="","",入力シート!G43)</f>
        <v/>
      </c>
      <c r="H128" s="828"/>
      <c r="I128" s="829" t="str">
        <f>IF(入力シート!I43="","",入力シート!I43)</f>
        <v/>
      </c>
      <c r="J128" s="948"/>
      <c r="K128" s="44" t="str">
        <f>IF(入力シート!K43="","",入力シート!K43)</f>
        <v/>
      </c>
      <c r="L128" s="440" t="str">
        <f>IF(入力シート!L43="","",入力シート!L43)</f>
        <v/>
      </c>
      <c r="M128" s="348"/>
      <c r="N128" s="668"/>
      <c r="O128" s="718"/>
      <c r="P128" s="440" t="str">
        <f>IF(入力シート!P43="","",入力シート!P43)</f>
        <v/>
      </c>
      <c r="Q128" s="348"/>
      <c r="R128" s="668"/>
      <c r="S128" s="669"/>
    </row>
    <row r="129" spans="1:19" ht="30" customHeight="1" thickBot="1">
      <c r="A129" s="455"/>
      <c r="B129" s="407" t="s">
        <v>363</v>
      </c>
      <c r="C129" s="408"/>
      <c r="D129" s="408"/>
      <c r="E129" s="826" t="str">
        <f>IF(入力シート!E44="","",入力シート!E44)</f>
        <v/>
      </c>
      <c r="F129" s="715"/>
      <c r="G129" s="714" t="str">
        <f>IF(入力シート!G44="","",入力シート!G44)</f>
        <v/>
      </c>
      <c r="H129" s="715"/>
      <c r="I129" s="829" t="str">
        <f>IF(入力シート!I44="","",入力シート!I44)</f>
        <v/>
      </c>
      <c r="J129" s="948"/>
      <c r="K129" s="44" t="str">
        <f>IF(入力シート!K44="","",入力シート!K44)</f>
        <v/>
      </c>
      <c r="L129" s="352" t="str">
        <f>IF(入力シート!L44="","",入力シート!L44)</f>
        <v/>
      </c>
      <c r="M129" s="348"/>
      <c r="N129" s="668"/>
      <c r="O129" s="718"/>
      <c r="P129" s="440" t="str">
        <f>IF(入力シート!P44="","",入力シート!P44)</f>
        <v/>
      </c>
      <c r="Q129" s="348"/>
      <c r="R129" s="668"/>
      <c r="S129" s="669"/>
    </row>
    <row r="130" spans="1:19" ht="23.25" customHeight="1">
      <c r="A130" s="455"/>
      <c r="B130" s="805" t="str">
        <f>IF(入力シート!B45="","",入力シート!B45)</f>
        <v/>
      </c>
      <c r="C130" s="806"/>
      <c r="D130" s="807"/>
      <c r="E130" s="832" t="str">
        <f>IF(入力シート!E45="","",入力シート!E45)</f>
        <v/>
      </c>
      <c r="F130" s="715"/>
      <c r="G130" s="714" t="str">
        <f>IF(入力シート!G45="","",入力シート!G45)</f>
        <v/>
      </c>
      <c r="H130" s="715"/>
      <c r="I130" s="829" t="str">
        <f>IF(入力シート!I45="","",入力シート!I45)</f>
        <v/>
      </c>
      <c r="J130" s="948"/>
      <c r="K130" s="44" t="str">
        <f>IF(入力シート!K45="","",入力シート!K45)</f>
        <v/>
      </c>
      <c r="L130" s="352" t="str">
        <f>IF(入力シート!L45="","",入力シート!L45)</f>
        <v/>
      </c>
      <c r="M130" s="348"/>
      <c r="N130" s="668"/>
      <c r="O130" s="718"/>
      <c r="P130" s="440" t="str">
        <f>IF(入力シート!P45="","",入力シート!P45)</f>
        <v/>
      </c>
      <c r="Q130" s="348"/>
      <c r="R130" s="668"/>
      <c r="S130" s="669"/>
    </row>
    <row r="131" spans="1:19" ht="23.25" customHeight="1" thickBot="1">
      <c r="A131" s="456"/>
      <c r="B131" s="879" t="str">
        <f>IF(入力シート!B46="","",入力シート!B46)</f>
        <v/>
      </c>
      <c r="C131" s="834"/>
      <c r="D131" s="880"/>
      <c r="E131" s="826" t="str">
        <f>IF(入力シート!E46="","",入力シート!E46)</f>
        <v/>
      </c>
      <c r="F131" s="715"/>
      <c r="G131" s="714" t="str">
        <f>IF(入力シート!G46="","",入力シート!G46)</f>
        <v/>
      </c>
      <c r="H131" s="715"/>
      <c r="I131" s="829" t="str">
        <f>IF(入力シート!I46="","",入力シート!I46)</f>
        <v/>
      </c>
      <c r="J131" s="948"/>
      <c r="K131" s="44" t="str">
        <f>IF(入力シート!K46="","",入力シート!K46)</f>
        <v/>
      </c>
      <c r="L131" s="440" t="str">
        <f>IF(入力シート!L46="","",入力シート!L46)</f>
        <v/>
      </c>
      <c r="M131" s="348"/>
      <c r="N131" s="668"/>
      <c r="O131" s="718"/>
      <c r="P131" s="440" t="str">
        <f>IF(入力シート!P46="","",入力シート!P46)</f>
        <v/>
      </c>
      <c r="Q131" s="348"/>
      <c r="R131" s="668"/>
      <c r="S131" s="669"/>
    </row>
    <row r="132" spans="1:19" ht="23.25" customHeight="1" thickBot="1">
      <c r="A132" s="554" t="s">
        <v>131</v>
      </c>
      <c r="B132" s="555"/>
      <c r="C132" s="555"/>
      <c r="D132" s="881"/>
      <c r="E132" s="848" t="str">
        <f>IF(入力シート!E47="","",入力シート!E47)</f>
        <v/>
      </c>
      <c r="F132" s="809"/>
      <c r="G132" s="808" t="str">
        <f>IF(入力シート!G47="","",入力シート!G47)</f>
        <v/>
      </c>
      <c r="H132" s="809"/>
      <c r="I132" s="808" t="str">
        <f>IF(入力シート!I47="","",入力シート!I47)</f>
        <v/>
      </c>
      <c r="J132" s="809"/>
      <c r="K132" s="556" t="s">
        <v>132</v>
      </c>
      <c r="L132" s="557"/>
      <c r="M132" s="557"/>
      <c r="N132" s="557"/>
      <c r="O132" s="557"/>
      <c r="P132" s="557"/>
      <c r="Q132" s="950" t="str">
        <f>IF(入力シート!Q47="","",入力シート!Q47)</f>
        <v/>
      </c>
      <c r="R132" s="951"/>
      <c r="S132" s="952"/>
    </row>
    <row r="133" spans="1:19" ht="15.75" customHeight="1">
      <c r="A133" s="838" t="s">
        <v>521</v>
      </c>
      <c r="B133" s="838"/>
      <c r="C133" s="838"/>
      <c r="D133" s="838"/>
      <c r="E133" s="838"/>
      <c r="F133" s="838"/>
      <c r="G133" s="838"/>
      <c r="H133" s="838"/>
      <c r="I133" s="838"/>
      <c r="J133" s="838"/>
      <c r="K133" s="838"/>
      <c r="L133" s="838"/>
      <c r="M133" s="838"/>
      <c r="N133" s="838"/>
      <c r="O133" s="838"/>
      <c r="P133" s="838"/>
      <c r="Q133" s="838"/>
      <c r="R133" s="838"/>
      <c r="S133" s="838"/>
    </row>
    <row r="134" spans="1:19" ht="7.5" customHeight="1">
      <c r="A134" s="29"/>
      <c r="B134" s="28"/>
      <c r="C134" s="28"/>
      <c r="D134" s="28"/>
      <c r="E134" s="28"/>
      <c r="F134" s="28"/>
      <c r="G134" s="28"/>
      <c r="H134" s="28"/>
      <c r="I134" s="28"/>
      <c r="J134" s="28"/>
      <c r="K134" s="28"/>
      <c r="L134" s="28"/>
      <c r="M134" s="28"/>
      <c r="N134" s="28"/>
      <c r="O134" s="28"/>
      <c r="P134" s="28"/>
      <c r="Q134" s="28"/>
      <c r="R134" s="28"/>
      <c r="S134" s="28"/>
    </row>
    <row r="135" spans="1:19" ht="39" customHeight="1">
      <c r="A135" s="953" t="s">
        <v>666</v>
      </c>
      <c r="B135" s="954"/>
      <c r="C135" s="954"/>
      <c r="D135" s="954"/>
      <c r="E135" s="954"/>
      <c r="F135" s="954"/>
      <c r="G135" s="954"/>
      <c r="H135" s="954"/>
      <c r="I135" s="954"/>
      <c r="J135" s="954"/>
      <c r="K135" s="954"/>
      <c r="L135" s="954"/>
      <c r="M135" s="954"/>
      <c r="N135" s="954"/>
      <c r="O135" s="954"/>
      <c r="P135" s="954"/>
      <c r="Q135" s="954"/>
      <c r="R135" s="954"/>
      <c r="S135" s="955"/>
    </row>
    <row r="136" spans="1:19" ht="15.75" customHeight="1">
      <c r="A136" s="837" t="s">
        <v>600</v>
      </c>
      <c r="B136" s="838"/>
      <c r="C136" s="838"/>
      <c r="D136" s="838"/>
      <c r="E136" s="838"/>
      <c r="F136" s="838"/>
      <c r="G136" s="838"/>
      <c r="H136" s="838"/>
      <c r="I136" s="838"/>
      <c r="J136" s="838"/>
      <c r="K136" s="838"/>
      <c r="L136" s="838"/>
      <c r="M136" s="838"/>
      <c r="N136" s="838"/>
      <c r="O136" s="838"/>
      <c r="P136" s="838"/>
      <c r="Q136" s="838"/>
      <c r="R136" s="838"/>
      <c r="S136" s="839"/>
    </row>
    <row r="137" spans="1:19" ht="15.75" customHeight="1">
      <c r="A137" s="840" t="s">
        <v>365</v>
      </c>
      <c r="B137" s="838"/>
      <c r="C137" s="838"/>
      <c r="D137" s="838"/>
      <c r="E137" s="838"/>
      <c r="F137" s="838"/>
      <c r="G137" s="838"/>
      <c r="H137" s="838"/>
      <c r="I137" s="838"/>
      <c r="J137" s="838"/>
      <c r="K137" s="838"/>
      <c r="L137" s="838"/>
      <c r="M137" s="838"/>
      <c r="N137" s="838"/>
      <c r="O137" s="838"/>
      <c r="P137" s="838"/>
      <c r="Q137" s="838"/>
      <c r="R137" s="838"/>
      <c r="S137" s="839"/>
    </row>
    <row r="138" spans="1:19" ht="15.75" customHeight="1">
      <c r="A138" s="840" t="s">
        <v>366</v>
      </c>
      <c r="B138" s="838"/>
      <c r="C138" s="838"/>
      <c r="D138" s="838"/>
      <c r="E138" s="838"/>
      <c r="F138" s="838"/>
      <c r="G138" s="838"/>
      <c r="H138" s="838"/>
      <c r="I138" s="838"/>
      <c r="J138" s="838"/>
      <c r="K138" s="838"/>
      <c r="L138" s="838"/>
      <c r="M138" s="838"/>
      <c r="N138" s="838"/>
      <c r="O138" s="838"/>
      <c r="P138" s="838"/>
      <c r="Q138" s="838"/>
      <c r="R138" s="838"/>
      <c r="S138" s="839"/>
    </row>
    <row r="139" spans="1:19" ht="24" customHeight="1">
      <c r="A139" s="837" t="s">
        <v>636</v>
      </c>
      <c r="B139" s="841"/>
      <c r="C139" s="841"/>
      <c r="D139" s="841"/>
      <c r="E139" s="841"/>
      <c r="F139" s="841"/>
      <c r="G139" s="841"/>
      <c r="H139" s="841"/>
      <c r="I139" s="841"/>
      <c r="J139" s="841"/>
      <c r="K139" s="841"/>
      <c r="L139" s="841"/>
      <c r="M139" s="841"/>
      <c r="N139" s="841"/>
      <c r="O139" s="841"/>
      <c r="P139" s="841"/>
      <c r="Q139" s="841"/>
      <c r="R139" s="841"/>
      <c r="S139" s="842"/>
    </row>
    <row r="140" spans="1:19" ht="52.5" customHeight="1">
      <c r="A140" s="840" t="s">
        <v>641</v>
      </c>
      <c r="B140" s="838"/>
      <c r="C140" s="838"/>
      <c r="D140" s="838"/>
      <c r="E140" s="838"/>
      <c r="F140" s="838"/>
      <c r="G140" s="838"/>
      <c r="H140" s="838"/>
      <c r="I140" s="838"/>
      <c r="J140" s="838"/>
      <c r="K140" s="838"/>
      <c r="L140" s="838"/>
      <c r="M140" s="838"/>
      <c r="N140" s="838"/>
      <c r="O140" s="838"/>
      <c r="P140" s="838"/>
      <c r="Q140" s="838"/>
      <c r="R140" s="838"/>
      <c r="S140" s="839"/>
    </row>
    <row r="141" spans="1:19" ht="15" customHeight="1">
      <c r="A141" s="843" t="s">
        <v>489</v>
      </c>
      <c r="B141" s="956"/>
      <c r="C141" s="956"/>
      <c r="D141" s="956"/>
      <c r="E141" s="956"/>
      <c r="F141" s="956"/>
      <c r="G141" s="956"/>
      <c r="H141" s="956"/>
      <c r="I141" s="956"/>
      <c r="J141" s="956"/>
      <c r="K141" s="956"/>
      <c r="L141" s="956"/>
      <c r="M141" s="956"/>
      <c r="N141" s="956"/>
      <c r="O141" s="956"/>
      <c r="P141" s="956"/>
      <c r="Q141" s="956"/>
      <c r="R141" s="956"/>
      <c r="S141" s="957"/>
    </row>
    <row r="142" spans="1:19" ht="6.75" customHeight="1">
      <c r="A142" s="2"/>
      <c r="B142" s="2"/>
      <c r="C142" s="2"/>
      <c r="D142" s="2"/>
      <c r="E142" s="2"/>
      <c r="F142" s="2"/>
      <c r="G142" s="2"/>
      <c r="H142" s="2"/>
      <c r="I142" s="2"/>
      <c r="J142" s="2"/>
      <c r="K142" s="2"/>
      <c r="L142" s="2"/>
      <c r="M142" s="2"/>
      <c r="N142" s="2"/>
      <c r="O142" s="2"/>
      <c r="P142" s="2"/>
      <c r="Q142" s="2"/>
      <c r="R142" s="2"/>
      <c r="S142" s="2"/>
    </row>
    <row r="143" spans="1:19" ht="18.75" customHeight="1">
      <c r="A143" s="719" t="s">
        <v>79</v>
      </c>
      <c r="B143" s="719"/>
      <c r="C143" s="719"/>
      <c r="D143" s="719"/>
      <c r="E143" s="719"/>
      <c r="F143" s="719"/>
      <c r="G143" s="719"/>
      <c r="H143" s="719"/>
      <c r="I143" s="719"/>
      <c r="J143" s="719"/>
      <c r="K143" s="719"/>
      <c r="L143" s="719"/>
      <c r="M143" s="719"/>
      <c r="N143" s="719"/>
      <c r="O143" s="719"/>
      <c r="P143" s="719"/>
      <c r="Q143" s="719"/>
      <c r="R143" s="719"/>
      <c r="S143" s="719"/>
    </row>
    <row r="144" spans="1:19" ht="23.25" customHeight="1">
      <c r="A144" s="541" t="str">
        <f>【様式】特定食品!A66</f>
        <v>年度
4月〜3月の実績</v>
      </c>
      <c r="B144" s="542"/>
      <c r="C144" s="542"/>
      <c r="D144" s="542"/>
      <c r="E144" s="351" t="s">
        <v>123</v>
      </c>
      <c r="F144" s="301"/>
      <c r="G144" s="301"/>
      <c r="H144" s="301"/>
      <c r="I144" s="544" t="s">
        <v>124</v>
      </c>
      <c r="J144" s="301"/>
      <c r="K144" s="301"/>
      <c r="L144" s="301"/>
      <c r="M144" s="544" t="s">
        <v>125</v>
      </c>
      <c r="N144" s="301"/>
      <c r="O144" s="301"/>
      <c r="P144" s="301"/>
      <c r="Q144" s="917" t="s">
        <v>368</v>
      </c>
      <c r="R144" s="918"/>
      <c r="S144" s="918"/>
    </row>
    <row r="145" spans="1:19" ht="23.25" customHeight="1">
      <c r="A145" s="542"/>
      <c r="B145" s="542"/>
      <c r="C145" s="542"/>
      <c r="D145" s="542"/>
      <c r="E145" s="543" t="s">
        <v>127</v>
      </c>
      <c r="F145" s="301"/>
      <c r="G145" s="301"/>
      <c r="H145" s="301"/>
      <c r="I145" s="543" t="s">
        <v>127</v>
      </c>
      <c r="J145" s="301"/>
      <c r="K145" s="301"/>
      <c r="L145" s="301"/>
      <c r="M145" s="300" t="s">
        <v>127</v>
      </c>
      <c r="N145" s="300"/>
      <c r="O145" s="300"/>
      <c r="P145" s="300"/>
      <c r="Q145" s="918"/>
      <c r="R145" s="918"/>
      <c r="S145" s="918"/>
    </row>
    <row r="146" spans="1:19" ht="23.25" customHeight="1" thickBot="1">
      <c r="A146" s="542"/>
      <c r="B146" s="542"/>
      <c r="C146" s="542"/>
      <c r="D146" s="542"/>
      <c r="E146" s="834" t="s">
        <v>128</v>
      </c>
      <c r="F146" s="833"/>
      <c r="G146" s="833"/>
      <c r="H146" s="833"/>
      <c r="I146" s="835" t="s">
        <v>129</v>
      </c>
      <c r="J146" s="833"/>
      <c r="K146" s="833"/>
      <c r="L146" s="833"/>
      <c r="M146" s="836" t="s">
        <v>130</v>
      </c>
      <c r="N146" s="836"/>
      <c r="O146" s="836"/>
      <c r="P146" s="836"/>
      <c r="Q146" s="919"/>
      <c r="R146" s="919"/>
      <c r="S146" s="919"/>
    </row>
    <row r="147" spans="1:19" ht="23.25" customHeight="1">
      <c r="A147" s="518" t="s">
        <v>488</v>
      </c>
      <c r="B147" s="540"/>
      <c r="C147" s="540"/>
      <c r="D147" s="558"/>
      <c r="E147" s="791" t="str">
        <f>IF(入力シート!E54="","",入力シート!E54)</f>
        <v/>
      </c>
      <c r="F147" s="853"/>
      <c r="G147" s="853"/>
      <c r="H147" s="853"/>
      <c r="I147" s="854" t="str">
        <f>IF(入力シート!I54="","",入力シート!I54)</f>
        <v/>
      </c>
      <c r="J147" s="855"/>
      <c r="K147" s="855"/>
      <c r="L147" s="855"/>
      <c r="M147" s="854" t="str">
        <f>IF(入力シート!M54="","",入力シート!M54)</f>
        <v/>
      </c>
      <c r="N147" s="855"/>
      <c r="O147" s="855"/>
      <c r="P147" s="855"/>
      <c r="Q147" s="856" t="str">
        <f>IF(入力シート!Q54="","",入力シート!Q54)</f>
        <v/>
      </c>
      <c r="R147" s="856"/>
      <c r="S147" s="857"/>
    </row>
    <row r="148" spans="1:19" ht="23.25" customHeight="1">
      <c r="A148" s="518" t="s">
        <v>487</v>
      </c>
      <c r="B148" s="869"/>
      <c r="C148" s="869"/>
      <c r="D148" s="870"/>
      <c r="E148" s="826" t="str">
        <f>IF(入力シート!E55="","",入力シート!E55)</f>
        <v/>
      </c>
      <c r="F148" s="858"/>
      <c r="G148" s="858"/>
      <c r="H148" s="858"/>
      <c r="I148" s="859" t="str">
        <f>IF(入力シート!I55="","",入力シート!I55)</f>
        <v/>
      </c>
      <c r="J148" s="860"/>
      <c r="K148" s="860"/>
      <c r="L148" s="860"/>
      <c r="M148" s="830" t="str">
        <f>IF(入力シート!M55="","",入力シート!M55)</f>
        <v/>
      </c>
      <c r="N148" s="830"/>
      <c r="O148" s="830"/>
      <c r="P148" s="830"/>
      <c r="Q148" s="831" t="str">
        <f>IF(入力シート!Q55="","",入力シート!Q55)</f>
        <v/>
      </c>
      <c r="R148" s="831"/>
      <c r="S148" s="760"/>
    </row>
    <row r="149" spans="1:19" ht="23.25" customHeight="1">
      <c r="A149" s="540" t="s">
        <v>486</v>
      </c>
      <c r="B149" s="869"/>
      <c r="C149" s="869"/>
      <c r="D149" s="870"/>
      <c r="E149" s="826" t="str">
        <f>IF(入力シート!E56="","",入力シート!E56)</f>
        <v/>
      </c>
      <c r="F149" s="858"/>
      <c r="G149" s="858"/>
      <c r="H149" s="858"/>
      <c r="I149" s="859" t="str">
        <f>IF(入力シート!I56="","",入力シート!I56)</f>
        <v/>
      </c>
      <c r="J149" s="860"/>
      <c r="K149" s="860"/>
      <c r="L149" s="860"/>
      <c r="M149" s="830" t="str">
        <f>IF(入力シート!M56="","",入力シート!M56)</f>
        <v/>
      </c>
      <c r="N149" s="830"/>
      <c r="O149" s="830"/>
      <c r="P149" s="830"/>
      <c r="Q149" s="831" t="str">
        <f>IF(入力シート!Q56="","",入力シート!Q56)</f>
        <v/>
      </c>
      <c r="R149" s="831"/>
      <c r="S149" s="760"/>
    </row>
    <row r="150" spans="1:19" ht="31.5" customHeight="1">
      <c r="A150" s="543" t="s">
        <v>493</v>
      </c>
      <c r="B150" s="871"/>
      <c r="C150" s="871"/>
      <c r="D150" s="872"/>
      <c r="E150" s="832" t="str">
        <f>IF(入力シート!E57="","",入力シート!E57)</f>
        <v/>
      </c>
      <c r="F150" s="858"/>
      <c r="G150" s="858"/>
      <c r="H150" s="858"/>
      <c r="I150" s="859" t="str">
        <f>IF(入力シート!I57="","",入力シート!I57)</f>
        <v/>
      </c>
      <c r="J150" s="860"/>
      <c r="K150" s="860"/>
      <c r="L150" s="860"/>
      <c r="M150" s="830" t="str">
        <f>IF(入力シート!M57="","",入力シート!M57)</f>
        <v/>
      </c>
      <c r="N150" s="830"/>
      <c r="O150" s="830"/>
      <c r="P150" s="830"/>
      <c r="Q150" s="831" t="str">
        <f>IF(入力シート!Q57="","",入力シート!Q57)</f>
        <v/>
      </c>
      <c r="R150" s="831"/>
      <c r="S150" s="760"/>
    </row>
    <row r="151" spans="1:19" ht="23.25" customHeight="1">
      <c r="A151" s="873" t="s">
        <v>54</v>
      </c>
      <c r="B151" s="869"/>
      <c r="C151" s="869"/>
      <c r="D151" s="870"/>
      <c r="E151" s="826" t="str">
        <f>IF(入力シート!E58="","",入力シート!E58)</f>
        <v/>
      </c>
      <c r="F151" s="858"/>
      <c r="G151" s="858"/>
      <c r="H151" s="858"/>
      <c r="I151" s="859" t="str">
        <f>IF(入力シート!I58="","",入力シート!I58)</f>
        <v/>
      </c>
      <c r="J151" s="860"/>
      <c r="K151" s="860"/>
      <c r="L151" s="860"/>
      <c r="M151" s="830" t="str">
        <f>IF(入力シート!M58="","",入力シート!M58)</f>
        <v/>
      </c>
      <c r="N151" s="830"/>
      <c r="O151" s="830"/>
      <c r="P151" s="830"/>
      <c r="Q151" s="831" t="str">
        <f>IF(入力シート!Q58="","",入力シート!Q58)</f>
        <v/>
      </c>
      <c r="R151" s="831"/>
      <c r="S151" s="760"/>
    </row>
    <row r="152" spans="1:19" ht="23.25" customHeight="1" thickBot="1">
      <c r="A152" s="552" t="s">
        <v>131</v>
      </c>
      <c r="B152" s="874"/>
      <c r="C152" s="874"/>
      <c r="D152" s="949"/>
      <c r="E152" s="848" t="str">
        <f>IF(入力シート!E59="","",入力シート!E59)</f>
        <v/>
      </c>
      <c r="F152" s="849"/>
      <c r="G152" s="849"/>
      <c r="H152" s="849"/>
      <c r="I152" s="850" t="str">
        <f>IF(入力シート!I59="","",入力シート!I59)</f>
        <v/>
      </c>
      <c r="J152" s="851"/>
      <c r="K152" s="851"/>
      <c r="L152" s="851"/>
      <c r="M152" s="852" t="str">
        <f>IF(入力シート!M59="","",入力シート!M59)</f>
        <v/>
      </c>
      <c r="N152" s="852"/>
      <c r="O152" s="852"/>
      <c r="P152" s="852"/>
      <c r="Q152" s="684"/>
      <c r="R152" s="684"/>
      <c r="S152" s="685"/>
    </row>
    <row r="153" spans="1:19" ht="12.75" customHeight="1">
      <c r="A153" s="210" t="s">
        <v>553</v>
      </c>
      <c r="B153" s="202"/>
      <c r="C153" s="202"/>
      <c r="D153" s="202"/>
      <c r="E153" s="203"/>
      <c r="F153" s="204"/>
      <c r="G153" s="204"/>
      <c r="H153" s="204"/>
      <c r="I153" s="205"/>
      <c r="J153" s="206"/>
      <c r="K153" s="206"/>
      <c r="L153" s="206"/>
      <c r="M153" s="207"/>
      <c r="N153" s="207"/>
      <c r="O153" s="207"/>
      <c r="P153" s="207"/>
      <c r="Q153" s="154"/>
      <c r="R153" s="154"/>
      <c r="S153" s="154"/>
    </row>
    <row r="154" spans="1:19" ht="8.25" customHeight="1" thickBot="1">
      <c r="A154" s="210"/>
      <c r="B154" s="202"/>
      <c r="C154" s="202"/>
      <c r="D154" s="202"/>
      <c r="E154" s="203"/>
      <c r="F154" s="204"/>
      <c r="G154" s="204"/>
      <c r="H154" s="204"/>
      <c r="I154" s="205"/>
      <c r="J154" s="206"/>
      <c r="K154" s="206"/>
      <c r="L154" s="206"/>
      <c r="M154" s="207"/>
      <c r="N154" s="207"/>
      <c r="O154" s="207"/>
      <c r="P154" s="207"/>
      <c r="Q154" s="154"/>
      <c r="R154" s="154"/>
      <c r="S154" s="154"/>
    </row>
    <row r="155" spans="1:19" ht="15.75" customHeight="1">
      <c r="A155" s="208" t="s">
        <v>598</v>
      </c>
      <c r="B155" s="209"/>
      <c r="C155" s="209"/>
      <c r="D155" s="209"/>
      <c r="E155" s="211"/>
      <c r="F155" s="211"/>
      <c r="G155" s="211"/>
      <c r="H155" s="211"/>
      <c r="I155" s="211"/>
      <c r="J155" s="211"/>
      <c r="K155" s="211"/>
      <c r="L155" s="211"/>
      <c r="M155" s="211"/>
      <c r="N155" s="211"/>
      <c r="O155" s="211"/>
      <c r="P155" s="211"/>
      <c r="Q155" s="211"/>
      <c r="R155" s="211"/>
      <c r="S155" s="212"/>
    </row>
    <row r="156" spans="1:19" ht="42.4" customHeight="1" thickBot="1">
      <c r="A156" s="866" t="str">
        <f>IF(入力シート!A63="","",入力シート!A63)</f>
        <v/>
      </c>
      <c r="B156" s="867"/>
      <c r="C156" s="867"/>
      <c r="D156" s="867"/>
      <c r="E156" s="867"/>
      <c r="F156" s="867"/>
      <c r="G156" s="867"/>
      <c r="H156" s="867"/>
      <c r="I156" s="867"/>
      <c r="J156" s="867"/>
      <c r="K156" s="867"/>
      <c r="L156" s="867"/>
      <c r="M156" s="867"/>
      <c r="N156" s="867"/>
      <c r="O156" s="867"/>
      <c r="P156" s="867"/>
      <c r="Q156" s="867"/>
      <c r="R156" s="867"/>
      <c r="S156" s="868"/>
    </row>
    <row r="157" spans="1:19"/>
    <row r="158" spans="1:19"/>
    <row r="159" spans="1:19"/>
    <row r="160" spans="1:19"/>
    <row r="161"/>
    <row r="162"/>
  </sheetData>
  <sheetProtection algorithmName="SHA-512" hashValue="SEuZGVWAmC09Ksu86UhUHKsaAyp60aO48g70mJ34m5Dv47dCkDp7YYoMaZGh0DjabxvpIMyQ750+l0NMHK+Jsg==" saltValue="SJmu4nDFjr1QGILV1iUlqg==" spinCount="100000" sheet="1" objects="1" scenarios="1"/>
  <mergeCells count="295">
    <mergeCell ref="A156:S156"/>
    <mergeCell ref="A138:S138"/>
    <mergeCell ref="A7:F8"/>
    <mergeCell ref="G7:I7"/>
    <mergeCell ref="G8:I8"/>
    <mergeCell ref="A9:F10"/>
    <mergeCell ref="G9:I9"/>
    <mergeCell ref="G10:I10"/>
    <mergeCell ref="A147:D147"/>
    <mergeCell ref="A148:D148"/>
    <mergeCell ref="L125:O125"/>
    <mergeCell ref="P125:S125"/>
    <mergeCell ref="I127:J127"/>
    <mergeCell ref="L127:O127"/>
    <mergeCell ref="P127:S127"/>
    <mergeCell ref="G132:H132"/>
    <mergeCell ref="I132:J132"/>
    <mergeCell ref="L130:O130"/>
    <mergeCell ref="P130:S130"/>
    <mergeCell ref="L131:O131"/>
    <mergeCell ref="P131:S131"/>
    <mergeCell ref="E131:F131"/>
    <mergeCell ref="B130:D130"/>
    <mergeCell ref="B131:D131"/>
    <mergeCell ref="E125:F125"/>
    <mergeCell ref="B128:D128"/>
    <mergeCell ref="G124:H124"/>
    <mergeCell ref="I124:J124"/>
    <mergeCell ref="A139:S139"/>
    <mergeCell ref="A141:S141"/>
    <mergeCell ref="L124:O124"/>
    <mergeCell ref="P124:S124"/>
    <mergeCell ref="G125:H125"/>
    <mergeCell ref="I125:J125"/>
    <mergeCell ref="E126:F126"/>
    <mergeCell ref="G126:H126"/>
    <mergeCell ref="I126:J126"/>
    <mergeCell ref="L126:O126"/>
    <mergeCell ref="P126:S126"/>
    <mergeCell ref="B127:D127"/>
    <mergeCell ref="E127:F127"/>
    <mergeCell ref="G127:H127"/>
    <mergeCell ref="L128:O128"/>
    <mergeCell ref="P128:S128"/>
    <mergeCell ref="B129:D129"/>
    <mergeCell ref="I130:J130"/>
    <mergeCell ref="A137:S137"/>
    <mergeCell ref="A144:D146"/>
    <mergeCell ref="M145:P145"/>
    <mergeCell ref="E146:H146"/>
    <mergeCell ref="I146:L146"/>
    <mergeCell ref="M146:P146"/>
    <mergeCell ref="A136:S136"/>
    <mergeCell ref="I131:J131"/>
    <mergeCell ref="E130:F130"/>
    <mergeCell ref="A126:A131"/>
    <mergeCell ref="L129:O129"/>
    <mergeCell ref="G130:H130"/>
    <mergeCell ref="A132:D132"/>
    <mergeCell ref="P129:S129"/>
    <mergeCell ref="K132:P132"/>
    <mergeCell ref="Q132:S132"/>
    <mergeCell ref="E132:F132"/>
    <mergeCell ref="A133:S133"/>
    <mergeCell ref="A135:S135"/>
    <mergeCell ref="Q152:S152"/>
    <mergeCell ref="E149:H149"/>
    <mergeCell ref="I149:L149"/>
    <mergeCell ref="M149:P149"/>
    <mergeCell ref="Q149:S149"/>
    <mergeCell ref="E150:H150"/>
    <mergeCell ref="I150:L150"/>
    <mergeCell ref="G131:H131"/>
    <mergeCell ref="A143:S143"/>
    <mergeCell ref="A150:D150"/>
    <mergeCell ref="A151:D151"/>
    <mergeCell ref="A152:D152"/>
    <mergeCell ref="E147:H147"/>
    <mergeCell ref="I147:L147"/>
    <mergeCell ref="M147:P147"/>
    <mergeCell ref="Q147:S147"/>
    <mergeCell ref="E148:H148"/>
    <mergeCell ref="I148:L148"/>
    <mergeCell ref="E152:H152"/>
    <mergeCell ref="I152:L152"/>
    <mergeCell ref="M152:P152"/>
    <mergeCell ref="M148:P148"/>
    <mergeCell ref="A149:D149"/>
    <mergeCell ref="M150:P150"/>
    <mergeCell ref="A119:C119"/>
    <mergeCell ref="D119:M119"/>
    <mergeCell ref="R119:S119"/>
    <mergeCell ref="A120:S120"/>
    <mergeCell ref="A122:D124"/>
    <mergeCell ref="A125:D125"/>
    <mergeCell ref="I129:J129"/>
    <mergeCell ref="E128:F128"/>
    <mergeCell ref="G128:H128"/>
    <mergeCell ref="E129:F129"/>
    <mergeCell ref="G129:H129"/>
    <mergeCell ref="I128:J128"/>
    <mergeCell ref="E122:F122"/>
    <mergeCell ref="G122:H122"/>
    <mergeCell ref="I122:J122"/>
    <mergeCell ref="K122:K124"/>
    <mergeCell ref="L122:S122"/>
    <mergeCell ref="E123:F123"/>
    <mergeCell ref="G123:H123"/>
    <mergeCell ref="I123:J123"/>
    <mergeCell ref="L123:S123"/>
    <mergeCell ref="E124:F124"/>
    <mergeCell ref="B126:D126"/>
    <mergeCell ref="A121:S121"/>
    <mergeCell ref="A38:S38"/>
    <mergeCell ref="J32:N32"/>
    <mergeCell ref="O32:S32"/>
    <mergeCell ref="J33:N33"/>
    <mergeCell ref="O33:S33"/>
    <mergeCell ref="J34:N34"/>
    <mergeCell ref="O34:S34"/>
    <mergeCell ref="A37:I37"/>
    <mergeCell ref="B34:I34"/>
    <mergeCell ref="B35:I35"/>
    <mergeCell ref="B36:I36"/>
    <mergeCell ref="J37:N37"/>
    <mergeCell ref="O37:S37"/>
    <mergeCell ref="J35:N35"/>
    <mergeCell ref="O35:S35"/>
    <mergeCell ref="J36:N36"/>
    <mergeCell ref="O36:S36"/>
    <mergeCell ref="J16:S16"/>
    <mergeCell ref="A18:S18"/>
    <mergeCell ref="A11:C16"/>
    <mergeCell ref="D11:I11"/>
    <mergeCell ref="J11:S11"/>
    <mergeCell ref="D12:I12"/>
    <mergeCell ref="J12:S12"/>
    <mergeCell ref="D13:I13"/>
    <mergeCell ref="J13:S13"/>
    <mergeCell ref="D14:I14"/>
    <mergeCell ref="D15:I15"/>
    <mergeCell ref="J15:S15"/>
    <mergeCell ref="D16:I16"/>
    <mergeCell ref="A21:I21"/>
    <mergeCell ref="J21:S21"/>
    <mergeCell ref="B26:I26"/>
    <mergeCell ref="B27:I27"/>
    <mergeCell ref="A3:S3"/>
    <mergeCell ref="A5:I5"/>
    <mergeCell ref="J5:S5"/>
    <mergeCell ref="A6:I6"/>
    <mergeCell ref="J6:S6"/>
    <mergeCell ref="J25:N25"/>
    <mergeCell ref="O25:S25"/>
    <mergeCell ref="J26:N26"/>
    <mergeCell ref="O26:S26"/>
    <mergeCell ref="A25:I25"/>
    <mergeCell ref="A24:S24"/>
    <mergeCell ref="J7:S7"/>
    <mergeCell ref="J8:S8"/>
    <mergeCell ref="A19:I19"/>
    <mergeCell ref="J19:S19"/>
    <mergeCell ref="A20:I20"/>
    <mergeCell ref="J20:S20"/>
    <mergeCell ref="J9:S9"/>
    <mergeCell ref="J10:S10"/>
    <mergeCell ref="J14:S14"/>
    <mergeCell ref="A67:E68"/>
    <mergeCell ref="G67:Q67"/>
    <mergeCell ref="G68:Q68"/>
    <mergeCell ref="A69:E71"/>
    <mergeCell ref="G69:Q69"/>
    <mergeCell ref="G70:Q70"/>
    <mergeCell ref="A39:S39"/>
    <mergeCell ref="A40:C40"/>
    <mergeCell ref="D40:M40"/>
    <mergeCell ref="R40:S40"/>
    <mergeCell ref="A41:S41"/>
    <mergeCell ref="A42:S42"/>
    <mergeCell ref="A43:S43"/>
    <mergeCell ref="A44:S44"/>
    <mergeCell ref="A49:E50"/>
    <mergeCell ref="F49:S49"/>
    <mergeCell ref="F50:Q50"/>
    <mergeCell ref="A45:S45"/>
    <mergeCell ref="G71:Q71"/>
    <mergeCell ref="G55:Q55"/>
    <mergeCell ref="Q150:S150"/>
    <mergeCell ref="E151:H151"/>
    <mergeCell ref="I151:L151"/>
    <mergeCell ref="M151:P151"/>
    <mergeCell ref="Q151:S151"/>
    <mergeCell ref="Q148:S148"/>
    <mergeCell ref="E144:H144"/>
    <mergeCell ref="I144:L144"/>
    <mergeCell ref="M144:P144"/>
    <mergeCell ref="Q144:S146"/>
    <mergeCell ref="E145:H145"/>
    <mergeCell ref="I145:L145"/>
    <mergeCell ref="A72:E78"/>
    <mergeCell ref="G72:Q72"/>
    <mergeCell ref="G73:Q73"/>
    <mergeCell ref="G74:Q74"/>
    <mergeCell ref="G75:Q75"/>
    <mergeCell ref="G76:Q76"/>
    <mergeCell ref="G77:Q77"/>
    <mergeCell ref="G78:Q78"/>
    <mergeCell ref="G57:Q57"/>
    <mergeCell ref="G58:Q58"/>
    <mergeCell ref="A59:E66"/>
    <mergeCell ref="G59:Q59"/>
    <mergeCell ref="G60:Q60"/>
    <mergeCell ref="G61:Q61"/>
    <mergeCell ref="G62:Q62"/>
    <mergeCell ref="G63:Q63"/>
    <mergeCell ref="G64:Q64"/>
    <mergeCell ref="G65:Q65"/>
    <mergeCell ref="G66:Q66"/>
    <mergeCell ref="A51:E58"/>
    <mergeCell ref="G51:Q51"/>
    <mergeCell ref="G52:Q52"/>
    <mergeCell ref="G53:Q53"/>
    <mergeCell ref="G54:Q54"/>
    <mergeCell ref="J30:N30"/>
    <mergeCell ref="O30:S30"/>
    <mergeCell ref="A82:E84"/>
    <mergeCell ref="G82:Q82"/>
    <mergeCell ref="G83:Q83"/>
    <mergeCell ref="G84:Q84"/>
    <mergeCell ref="G110:Q110"/>
    <mergeCell ref="G111:Q111"/>
    <mergeCell ref="G112:Q112"/>
    <mergeCell ref="A80:E81"/>
    <mergeCell ref="F80:S80"/>
    <mergeCell ref="F81:Q81"/>
    <mergeCell ref="A85:C102"/>
    <mergeCell ref="D85:E85"/>
    <mergeCell ref="G85:Q85"/>
    <mergeCell ref="D86:E88"/>
    <mergeCell ref="G86:Q86"/>
    <mergeCell ref="G87:Q87"/>
    <mergeCell ref="G88:Q88"/>
    <mergeCell ref="D89:E91"/>
    <mergeCell ref="G89:Q89"/>
    <mergeCell ref="G90:Q90"/>
    <mergeCell ref="G91:Q91"/>
    <mergeCell ref="D92:E95"/>
    <mergeCell ref="A113:S113"/>
    <mergeCell ref="A140:S140"/>
    <mergeCell ref="A47:S47"/>
    <mergeCell ref="G96:Q96"/>
    <mergeCell ref="G97:Q97"/>
    <mergeCell ref="G98:Q98"/>
    <mergeCell ref="A114:S115"/>
    <mergeCell ref="A116:S116"/>
    <mergeCell ref="A117:S117"/>
    <mergeCell ref="A118:S118"/>
    <mergeCell ref="G99:Q99"/>
    <mergeCell ref="G100:Q100"/>
    <mergeCell ref="G101:Q101"/>
    <mergeCell ref="G102:Q102"/>
    <mergeCell ref="A103:C112"/>
    <mergeCell ref="D103:E105"/>
    <mergeCell ref="G103:Q103"/>
    <mergeCell ref="G104:Q104"/>
    <mergeCell ref="G92:Q92"/>
    <mergeCell ref="G93:Q93"/>
    <mergeCell ref="G94:Q94"/>
    <mergeCell ref="G95:Q95"/>
    <mergeCell ref="D96:E102"/>
    <mergeCell ref="G56:Q56"/>
    <mergeCell ref="G105:Q105"/>
    <mergeCell ref="D106:E112"/>
    <mergeCell ref="G106:Q106"/>
    <mergeCell ref="G107:Q107"/>
    <mergeCell ref="G108:Q108"/>
    <mergeCell ref="G109:Q109"/>
    <mergeCell ref="O27:S27"/>
    <mergeCell ref="A22:I22"/>
    <mergeCell ref="J22:S22"/>
    <mergeCell ref="A23:I23"/>
    <mergeCell ref="J23:S23"/>
    <mergeCell ref="J27:N27"/>
    <mergeCell ref="B28:I28"/>
    <mergeCell ref="B29:I29"/>
    <mergeCell ref="B30:I30"/>
    <mergeCell ref="B32:I32"/>
    <mergeCell ref="B33:I33"/>
    <mergeCell ref="B31:I31"/>
    <mergeCell ref="J31:N31"/>
    <mergeCell ref="O31:S31"/>
    <mergeCell ref="J28:N28"/>
    <mergeCell ref="O28:S28"/>
    <mergeCell ref="J29:N29"/>
    <mergeCell ref="O29:S29"/>
  </mergeCells>
  <phoneticPr fontId="3"/>
  <pageMargins left="0.6692913385826772" right="0.6692913385826772" top="0.47244094488188981" bottom="0.47244094488188981" header="0.51181102362204722" footer="0.51181102362204722"/>
  <pageSetup paperSize="9" fitToHeight="0" orientation="portrait" r:id="rId1"/>
  <headerFooter alignWithMargins="0"/>
  <rowBreaks count="3" manualBreakCount="3">
    <brk id="39" max="18" man="1"/>
    <brk id="79" max="18" man="1"/>
    <brk id="118" max="18" man="1"/>
  </rowBreaks>
  <extLst>
    <ext xmlns:x14="http://schemas.microsoft.com/office/spreadsheetml/2009/9/main" uri="{78C0D931-6437-407d-A8EE-F0AAD7539E65}">
      <x14:conditionalFormattings>
        <x14:conditionalFormatting xmlns:xm="http://schemas.microsoft.com/office/excel/2006/main">
          <x14:cfRule type="expression" priority="4" id="{D1989E3D-1577-4334-B97A-206A36F031C2}">
            <xm:f>選択肢!$C$55=選択肢!$J$12</xm:f>
            <x14:dxf>
              <font>
                <color theme="0" tint="-0.34998626667073579"/>
              </font>
            </x14:dxf>
          </x14:cfRule>
          <xm:sqref>A1</xm:sqref>
        </x14:conditionalFormatting>
        <x14:conditionalFormatting xmlns:xm="http://schemas.microsoft.com/office/excel/2006/main">
          <x14:cfRule type="expression" priority="3" id="{79690E04-6335-4084-AF76-6D010184A9A2}">
            <xm:f>選択肢!$C$55&lt;&gt;選択肢!$J$12</xm:f>
            <x14:dxf>
              <fill>
                <patternFill>
                  <bgColor theme="0" tint="-0.24994659260841701"/>
                </patternFill>
              </fill>
            </x14:dxf>
          </x14:cfRule>
          <xm:sqref>A2:S156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D95A-465B-4D9E-9A2A-20D1987AD1B2}">
  <sheetPr codeName="Sheet5">
    <tabColor rgb="FFFFFF00"/>
    <pageSetUpPr fitToPage="1"/>
  </sheetPr>
  <dimension ref="A1:XFC144"/>
  <sheetViews>
    <sheetView view="pageBreakPreview" zoomScaleNormal="100" zoomScaleSheetLayoutView="100" workbookViewId="0">
      <selection activeCell="J7" sqref="J7:S7"/>
    </sheetView>
  </sheetViews>
  <sheetFormatPr defaultColWidth="0" defaultRowHeight="13.5" zeroHeight="1"/>
  <cols>
    <col min="1" max="1" width="5" style="2" customWidth="1"/>
    <col min="2" max="2" width="2.5" style="2" customWidth="1"/>
    <col min="3" max="3" width="2.875" style="2" customWidth="1"/>
    <col min="4" max="19" width="5" style="2" customWidth="1"/>
    <col min="20" max="20" width="3.375" style="289" customWidth="1"/>
    <col min="21" max="35" width="0.125" style="275" customWidth="1"/>
    <col min="36" max="267" width="9" style="275" hidden="1"/>
    <col min="268" max="268" width="9.625" style="275" hidden="1"/>
    <col min="269" max="269" width="6.875" style="275" hidden="1"/>
    <col min="270" max="270" width="16.125" style="275" hidden="1"/>
    <col min="271" max="271" width="10.5" style="275" hidden="1"/>
    <col min="272" max="272" width="9.5" style="275" hidden="1"/>
    <col min="273" max="275" width="9.125" style="275" hidden="1"/>
    <col min="276" max="276" width="9.875" style="275" hidden="1"/>
    <col min="277" max="523" width="9" style="275" hidden="1"/>
    <col min="524" max="524" width="9.625" style="275" hidden="1"/>
    <col min="525" max="525" width="6.875" style="275" hidden="1"/>
    <col min="526" max="526" width="16.125" style="275" hidden="1"/>
    <col min="527" max="527" width="10.5" style="275" hidden="1"/>
    <col min="528" max="528" width="9.5" style="275" hidden="1"/>
    <col min="529" max="531" width="9.125" style="275" hidden="1"/>
    <col min="532" max="532" width="9.875" style="275" hidden="1"/>
    <col min="533" max="779" width="9" style="275" hidden="1"/>
    <col min="780" max="780" width="9.625" style="275" hidden="1"/>
    <col min="781" max="781" width="6.875" style="275" hidden="1"/>
    <col min="782" max="782" width="16.125" style="275" hidden="1"/>
    <col min="783" max="783" width="10.5" style="275" hidden="1"/>
    <col min="784" max="784" width="9.5" style="275" hidden="1"/>
    <col min="785" max="787" width="9.125" style="275" hidden="1"/>
    <col min="788" max="788" width="9.875" style="275" hidden="1"/>
    <col min="789" max="1035" width="9" style="275" hidden="1"/>
    <col min="1036" max="1036" width="9.625" style="275" hidden="1"/>
    <col min="1037" max="1037" width="6.875" style="275" hidden="1"/>
    <col min="1038" max="1038" width="16.125" style="275" hidden="1"/>
    <col min="1039" max="1039" width="10.5" style="275" hidden="1"/>
    <col min="1040" max="1040" width="9.5" style="275" hidden="1"/>
    <col min="1041" max="1043" width="9.125" style="275" hidden="1"/>
    <col min="1044" max="1044" width="9.875" style="275" hidden="1"/>
    <col min="1045" max="1291" width="9" style="275" hidden="1"/>
    <col min="1292" max="1292" width="9.625" style="275" hidden="1"/>
    <col min="1293" max="1293" width="6.875" style="275" hidden="1"/>
    <col min="1294" max="1294" width="16.125" style="275" hidden="1"/>
    <col min="1295" max="1295" width="10.5" style="275" hidden="1"/>
    <col min="1296" max="1296" width="9.5" style="275" hidden="1"/>
    <col min="1297" max="1299" width="9.125" style="275" hidden="1"/>
    <col min="1300" max="1300" width="9.875" style="275" hidden="1"/>
    <col min="1301" max="1547" width="9" style="275" hidden="1"/>
    <col min="1548" max="1548" width="9.625" style="275" hidden="1"/>
    <col min="1549" max="1549" width="6.875" style="275" hidden="1"/>
    <col min="1550" max="1550" width="16.125" style="275" hidden="1"/>
    <col min="1551" max="1551" width="10.5" style="275" hidden="1"/>
    <col min="1552" max="1552" width="9.5" style="275" hidden="1"/>
    <col min="1553" max="1555" width="9.125" style="275" hidden="1"/>
    <col min="1556" max="1556" width="9.875" style="275" hidden="1"/>
    <col min="1557" max="1803" width="9" style="275" hidden="1"/>
    <col min="1804" max="1804" width="9.625" style="275" hidden="1"/>
    <col min="1805" max="1805" width="6.875" style="275" hidden="1"/>
    <col min="1806" max="1806" width="16.125" style="275" hidden="1"/>
    <col min="1807" max="1807" width="10.5" style="275" hidden="1"/>
    <col min="1808" max="1808" width="9.5" style="275" hidden="1"/>
    <col min="1809" max="1811" width="9.125" style="275" hidden="1"/>
    <col min="1812" max="1812" width="9.875" style="275" hidden="1"/>
    <col min="1813" max="2059" width="9" style="275" hidden="1"/>
    <col min="2060" max="2060" width="9.625" style="275" hidden="1"/>
    <col min="2061" max="2061" width="6.875" style="275" hidden="1"/>
    <col min="2062" max="2062" width="16.125" style="275" hidden="1"/>
    <col min="2063" max="2063" width="10.5" style="275" hidden="1"/>
    <col min="2064" max="2064" width="9.5" style="275" hidden="1"/>
    <col min="2065" max="2067" width="9.125" style="275" hidden="1"/>
    <col min="2068" max="2068" width="9.875" style="275" hidden="1"/>
    <col min="2069" max="2315" width="9" style="275" hidden="1"/>
    <col min="2316" max="2316" width="9.625" style="275" hidden="1"/>
    <col min="2317" max="2317" width="6.875" style="275" hidden="1"/>
    <col min="2318" max="2318" width="16.125" style="275" hidden="1"/>
    <col min="2319" max="2319" width="10.5" style="275" hidden="1"/>
    <col min="2320" max="2320" width="9.5" style="275" hidden="1"/>
    <col min="2321" max="2323" width="9.125" style="275" hidden="1"/>
    <col min="2324" max="2324" width="9.875" style="275" hidden="1"/>
    <col min="2325" max="2571" width="9" style="275" hidden="1"/>
    <col min="2572" max="2572" width="9.625" style="275" hidden="1"/>
    <col min="2573" max="2573" width="6.875" style="275" hidden="1"/>
    <col min="2574" max="2574" width="16.125" style="275" hidden="1"/>
    <col min="2575" max="2575" width="10.5" style="275" hidden="1"/>
    <col min="2576" max="2576" width="9.5" style="275" hidden="1"/>
    <col min="2577" max="2579" width="9.125" style="275" hidden="1"/>
    <col min="2580" max="2580" width="9.875" style="275" hidden="1"/>
    <col min="2581" max="2827" width="9" style="275" hidden="1"/>
    <col min="2828" max="2828" width="9.625" style="275" hidden="1"/>
    <col min="2829" max="2829" width="6.875" style="275" hidden="1"/>
    <col min="2830" max="2830" width="16.125" style="275" hidden="1"/>
    <col min="2831" max="2831" width="10.5" style="275" hidden="1"/>
    <col min="2832" max="2832" width="9.5" style="275" hidden="1"/>
    <col min="2833" max="2835" width="9.125" style="275" hidden="1"/>
    <col min="2836" max="2836" width="9.875" style="275" hidden="1"/>
    <col min="2837" max="3083" width="9" style="275" hidden="1"/>
    <col min="3084" max="3084" width="9.625" style="275" hidden="1"/>
    <col min="3085" max="3085" width="6.875" style="275" hidden="1"/>
    <col min="3086" max="3086" width="16.125" style="275" hidden="1"/>
    <col min="3087" max="3087" width="10.5" style="275" hidden="1"/>
    <col min="3088" max="3088" width="9.5" style="275" hidden="1"/>
    <col min="3089" max="3091" width="9.125" style="275" hidden="1"/>
    <col min="3092" max="3092" width="9.875" style="275" hidden="1"/>
    <col min="3093" max="3339" width="9" style="275" hidden="1"/>
    <col min="3340" max="3340" width="9.625" style="275" hidden="1"/>
    <col min="3341" max="3341" width="6.875" style="275" hidden="1"/>
    <col min="3342" max="3342" width="16.125" style="275" hidden="1"/>
    <col min="3343" max="3343" width="10.5" style="275" hidden="1"/>
    <col min="3344" max="3344" width="9.5" style="275" hidden="1"/>
    <col min="3345" max="3347" width="9.125" style="275" hidden="1"/>
    <col min="3348" max="3348" width="9.875" style="275" hidden="1"/>
    <col min="3349" max="3595" width="9" style="275" hidden="1"/>
    <col min="3596" max="3596" width="9.625" style="275" hidden="1"/>
    <col min="3597" max="3597" width="6.875" style="275" hidden="1"/>
    <col min="3598" max="3598" width="16.125" style="275" hidden="1"/>
    <col min="3599" max="3599" width="10.5" style="275" hidden="1"/>
    <col min="3600" max="3600" width="9.5" style="275" hidden="1"/>
    <col min="3601" max="3603" width="9.125" style="275" hidden="1"/>
    <col min="3604" max="3604" width="9.875" style="275" hidden="1"/>
    <col min="3605" max="3851" width="9" style="275" hidden="1"/>
    <col min="3852" max="3852" width="9.625" style="275" hidden="1"/>
    <col min="3853" max="3853" width="6.875" style="275" hidden="1"/>
    <col min="3854" max="3854" width="16.125" style="275" hidden="1"/>
    <col min="3855" max="3855" width="10.5" style="275" hidden="1"/>
    <col min="3856" max="3856" width="9.5" style="275" hidden="1"/>
    <col min="3857" max="3859" width="9.125" style="275" hidden="1"/>
    <col min="3860" max="3860" width="9.875" style="275" hidden="1"/>
    <col min="3861" max="4107" width="9" style="275" hidden="1"/>
    <col min="4108" max="4108" width="9.625" style="275" hidden="1"/>
    <col min="4109" max="4109" width="6.875" style="275" hidden="1"/>
    <col min="4110" max="4110" width="16.125" style="275" hidden="1"/>
    <col min="4111" max="4111" width="10.5" style="275" hidden="1"/>
    <col min="4112" max="4112" width="9.5" style="275" hidden="1"/>
    <col min="4113" max="4115" width="9.125" style="275" hidden="1"/>
    <col min="4116" max="4116" width="9.875" style="275" hidden="1"/>
    <col min="4117" max="4363" width="9" style="275" hidden="1"/>
    <col min="4364" max="4364" width="9.625" style="275" hidden="1"/>
    <col min="4365" max="4365" width="6.875" style="275" hidden="1"/>
    <col min="4366" max="4366" width="16.125" style="275" hidden="1"/>
    <col min="4367" max="4367" width="10.5" style="275" hidden="1"/>
    <col min="4368" max="4368" width="9.5" style="275" hidden="1"/>
    <col min="4369" max="4371" width="9.125" style="275" hidden="1"/>
    <col min="4372" max="4372" width="9.875" style="275" hidden="1"/>
    <col min="4373" max="4619" width="9" style="275" hidden="1"/>
    <col min="4620" max="4620" width="9.625" style="275" hidden="1"/>
    <col min="4621" max="4621" width="6.875" style="275" hidden="1"/>
    <col min="4622" max="4622" width="16.125" style="275" hidden="1"/>
    <col min="4623" max="4623" width="10.5" style="275" hidden="1"/>
    <col min="4624" max="4624" width="9.5" style="275" hidden="1"/>
    <col min="4625" max="4627" width="9.125" style="275" hidden="1"/>
    <col min="4628" max="4628" width="9.875" style="275" hidden="1"/>
    <col min="4629" max="4875" width="9" style="275" hidden="1"/>
    <col min="4876" max="4876" width="9.625" style="275" hidden="1"/>
    <col min="4877" max="4877" width="6.875" style="275" hidden="1"/>
    <col min="4878" max="4878" width="16.125" style="275" hidden="1"/>
    <col min="4879" max="4879" width="10.5" style="275" hidden="1"/>
    <col min="4880" max="4880" width="9.5" style="275" hidden="1"/>
    <col min="4881" max="4883" width="9.125" style="275" hidden="1"/>
    <col min="4884" max="4884" width="9.875" style="275" hidden="1"/>
    <col min="4885" max="5131" width="9" style="275" hidden="1"/>
    <col min="5132" max="5132" width="9.625" style="275" hidden="1"/>
    <col min="5133" max="5133" width="6.875" style="275" hidden="1"/>
    <col min="5134" max="5134" width="16.125" style="275" hidden="1"/>
    <col min="5135" max="5135" width="10.5" style="275" hidden="1"/>
    <col min="5136" max="5136" width="9.5" style="275" hidden="1"/>
    <col min="5137" max="5139" width="9.125" style="275" hidden="1"/>
    <col min="5140" max="5140" width="9.875" style="275" hidden="1"/>
    <col min="5141" max="5387" width="9" style="275" hidden="1"/>
    <col min="5388" max="5388" width="9.625" style="275" hidden="1"/>
    <col min="5389" max="5389" width="6.875" style="275" hidden="1"/>
    <col min="5390" max="5390" width="16.125" style="275" hidden="1"/>
    <col min="5391" max="5391" width="10.5" style="275" hidden="1"/>
    <col min="5392" max="5392" width="9.5" style="275" hidden="1"/>
    <col min="5393" max="5395" width="9.125" style="275" hidden="1"/>
    <col min="5396" max="5396" width="9.875" style="275" hidden="1"/>
    <col min="5397" max="5643" width="9" style="275" hidden="1"/>
    <col min="5644" max="5644" width="9.625" style="275" hidden="1"/>
    <col min="5645" max="5645" width="6.875" style="275" hidden="1"/>
    <col min="5646" max="5646" width="16.125" style="275" hidden="1"/>
    <col min="5647" max="5647" width="10.5" style="275" hidden="1"/>
    <col min="5648" max="5648" width="9.5" style="275" hidden="1"/>
    <col min="5649" max="5651" width="9.125" style="275" hidden="1"/>
    <col min="5652" max="5652" width="9.875" style="275" hidden="1"/>
    <col min="5653" max="5899" width="9" style="275" hidden="1"/>
    <col min="5900" max="5900" width="9.625" style="275" hidden="1"/>
    <col min="5901" max="5901" width="6.875" style="275" hidden="1"/>
    <col min="5902" max="5902" width="16.125" style="275" hidden="1"/>
    <col min="5903" max="5903" width="10.5" style="275" hidden="1"/>
    <col min="5904" max="5904" width="9.5" style="275" hidden="1"/>
    <col min="5905" max="5907" width="9.125" style="275" hidden="1"/>
    <col min="5908" max="5908" width="9.875" style="275" hidden="1"/>
    <col min="5909" max="6155" width="9" style="275" hidden="1"/>
    <col min="6156" max="6156" width="9.625" style="275" hidden="1"/>
    <col min="6157" max="6157" width="6.875" style="275" hidden="1"/>
    <col min="6158" max="6158" width="16.125" style="275" hidden="1"/>
    <col min="6159" max="6159" width="10.5" style="275" hidden="1"/>
    <col min="6160" max="6160" width="9.5" style="275" hidden="1"/>
    <col min="6161" max="6163" width="9.125" style="275" hidden="1"/>
    <col min="6164" max="6164" width="9.875" style="275" hidden="1"/>
    <col min="6165" max="6411" width="9" style="275" hidden="1"/>
    <col min="6412" max="6412" width="9.625" style="275" hidden="1"/>
    <col min="6413" max="6413" width="6.875" style="275" hidden="1"/>
    <col min="6414" max="6414" width="16.125" style="275" hidden="1"/>
    <col min="6415" max="6415" width="10.5" style="275" hidden="1"/>
    <col min="6416" max="6416" width="9.5" style="275" hidden="1"/>
    <col min="6417" max="6419" width="9.125" style="275" hidden="1"/>
    <col min="6420" max="6420" width="9.875" style="275" hidden="1"/>
    <col min="6421" max="6667" width="9" style="275" hidden="1"/>
    <col min="6668" max="6668" width="9.625" style="275" hidden="1"/>
    <col min="6669" max="6669" width="6.875" style="275" hidden="1"/>
    <col min="6670" max="6670" width="16.125" style="275" hidden="1"/>
    <col min="6671" max="6671" width="10.5" style="275" hidden="1"/>
    <col min="6672" max="6672" width="9.5" style="275" hidden="1"/>
    <col min="6673" max="6675" width="9.125" style="275" hidden="1"/>
    <col min="6676" max="6676" width="9.875" style="275" hidden="1"/>
    <col min="6677" max="6923" width="9" style="275" hidden="1"/>
    <col min="6924" max="6924" width="9.625" style="275" hidden="1"/>
    <col min="6925" max="6925" width="6.875" style="275" hidden="1"/>
    <col min="6926" max="6926" width="16.125" style="275" hidden="1"/>
    <col min="6927" max="6927" width="10.5" style="275" hidden="1"/>
    <col min="6928" max="6928" width="9.5" style="275" hidden="1"/>
    <col min="6929" max="6931" width="9.125" style="275" hidden="1"/>
    <col min="6932" max="6932" width="9.875" style="275" hidden="1"/>
    <col min="6933" max="7179" width="9" style="275" hidden="1"/>
    <col min="7180" max="7180" width="9.625" style="275" hidden="1"/>
    <col min="7181" max="7181" width="6.875" style="275" hidden="1"/>
    <col min="7182" max="7182" width="16.125" style="275" hidden="1"/>
    <col min="7183" max="7183" width="10.5" style="275" hidden="1"/>
    <col min="7184" max="7184" width="9.5" style="275" hidden="1"/>
    <col min="7185" max="7187" width="9.125" style="275" hidden="1"/>
    <col min="7188" max="7188" width="9.875" style="275" hidden="1"/>
    <col min="7189" max="7435" width="9" style="275" hidden="1"/>
    <col min="7436" max="7436" width="9.625" style="275" hidden="1"/>
    <col min="7437" max="7437" width="6.875" style="275" hidden="1"/>
    <col min="7438" max="7438" width="16.125" style="275" hidden="1"/>
    <col min="7439" max="7439" width="10.5" style="275" hidden="1"/>
    <col min="7440" max="7440" width="9.5" style="275" hidden="1"/>
    <col min="7441" max="7443" width="9.125" style="275" hidden="1"/>
    <col min="7444" max="7444" width="9.875" style="275" hidden="1"/>
    <col min="7445" max="7691" width="9" style="275" hidden="1"/>
    <col min="7692" max="7692" width="9.625" style="275" hidden="1"/>
    <col min="7693" max="7693" width="6.875" style="275" hidden="1"/>
    <col min="7694" max="7694" width="16.125" style="275" hidden="1"/>
    <col min="7695" max="7695" width="10.5" style="275" hidden="1"/>
    <col min="7696" max="7696" width="9.5" style="275" hidden="1"/>
    <col min="7697" max="7699" width="9.125" style="275" hidden="1"/>
    <col min="7700" max="7700" width="9.875" style="275" hidden="1"/>
    <col min="7701" max="7947" width="9" style="275" hidden="1"/>
    <col min="7948" max="7948" width="9.625" style="275" hidden="1"/>
    <col min="7949" max="7949" width="6.875" style="275" hidden="1"/>
    <col min="7950" max="7950" width="16.125" style="275" hidden="1"/>
    <col min="7951" max="7951" width="10.5" style="275" hidden="1"/>
    <col min="7952" max="7952" width="9.5" style="275" hidden="1"/>
    <col min="7953" max="7955" width="9.125" style="275" hidden="1"/>
    <col min="7956" max="7956" width="9.875" style="275" hidden="1"/>
    <col min="7957" max="8203" width="9" style="275" hidden="1"/>
    <col min="8204" max="8204" width="9.625" style="275" hidden="1"/>
    <col min="8205" max="8205" width="6.875" style="275" hidden="1"/>
    <col min="8206" max="8206" width="16.125" style="275" hidden="1"/>
    <col min="8207" max="8207" width="10.5" style="275" hidden="1"/>
    <col min="8208" max="8208" width="9.5" style="275" hidden="1"/>
    <col min="8209" max="8211" width="9.125" style="275" hidden="1"/>
    <col min="8212" max="8212" width="9.875" style="275" hidden="1"/>
    <col min="8213" max="8459" width="9" style="275" hidden="1"/>
    <col min="8460" max="8460" width="9.625" style="275" hidden="1"/>
    <col min="8461" max="8461" width="6.875" style="275" hidden="1"/>
    <col min="8462" max="8462" width="16.125" style="275" hidden="1"/>
    <col min="8463" max="8463" width="10.5" style="275" hidden="1"/>
    <col min="8464" max="8464" width="9.5" style="275" hidden="1"/>
    <col min="8465" max="8467" width="9.125" style="275" hidden="1"/>
    <col min="8468" max="8468" width="9.875" style="275" hidden="1"/>
    <col min="8469" max="8715" width="9" style="275" hidden="1"/>
    <col min="8716" max="8716" width="9.625" style="275" hidden="1"/>
    <col min="8717" max="8717" width="6.875" style="275" hidden="1"/>
    <col min="8718" max="8718" width="16.125" style="275" hidden="1"/>
    <col min="8719" max="8719" width="10.5" style="275" hidden="1"/>
    <col min="8720" max="8720" width="9.5" style="275" hidden="1"/>
    <col min="8721" max="8723" width="9.125" style="275" hidden="1"/>
    <col min="8724" max="8724" width="9.875" style="275" hidden="1"/>
    <col min="8725" max="8971" width="9" style="275" hidden="1"/>
    <col min="8972" max="8972" width="9.625" style="275" hidden="1"/>
    <col min="8973" max="8973" width="6.875" style="275" hidden="1"/>
    <col min="8974" max="8974" width="16.125" style="275" hidden="1"/>
    <col min="8975" max="8975" width="10.5" style="275" hidden="1"/>
    <col min="8976" max="8976" width="9.5" style="275" hidden="1"/>
    <col min="8977" max="8979" width="9.125" style="275" hidden="1"/>
    <col min="8980" max="8980" width="9.875" style="275" hidden="1"/>
    <col min="8981" max="9227" width="9" style="275" hidden="1"/>
    <col min="9228" max="9228" width="9.625" style="275" hidden="1"/>
    <col min="9229" max="9229" width="6.875" style="275" hidden="1"/>
    <col min="9230" max="9230" width="16.125" style="275" hidden="1"/>
    <col min="9231" max="9231" width="10.5" style="275" hidden="1"/>
    <col min="9232" max="9232" width="9.5" style="275" hidden="1"/>
    <col min="9233" max="9235" width="9.125" style="275" hidden="1"/>
    <col min="9236" max="9236" width="9.875" style="275" hidden="1"/>
    <col min="9237" max="9483" width="9" style="275" hidden="1"/>
    <col min="9484" max="9484" width="9.625" style="275" hidden="1"/>
    <col min="9485" max="9485" width="6.875" style="275" hidden="1"/>
    <col min="9486" max="9486" width="16.125" style="275" hidden="1"/>
    <col min="9487" max="9487" width="10.5" style="275" hidden="1"/>
    <col min="9488" max="9488" width="9.5" style="275" hidden="1"/>
    <col min="9489" max="9491" width="9.125" style="275" hidden="1"/>
    <col min="9492" max="9492" width="9.875" style="275" hidden="1"/>
    <col min="9493" max="9739" width="9" style="275" hidden="1"/>
    <col min="9740" max="9740" width="9.625" style="275" hidden="1"/>
    <col min="9741" max="9741" width="6.875" style="275" hidden="1"/>
    <col min="9742" max="9742" width="16.125" style="275" hidden="1"/>
    <col min="9743" max="9743" width="10.5" style="275" hidden="1"/>
    <col min="9744" max="9744" width="9.5" style="275" hidden="1"/>
    <col min="9745" max="9747" width="9.125" style="275" hidden="1"/>
    <col min="9748" max="9748" width="9.875" style="275" hidden="1"/>
    <col min="9749" max="9995" width="9" style="275" hidden="1"/>
    <col min="9996" max="9996" width="9.625" style="275" hidden="1"/>
    <col min="9997" max="9997" width="6.875" style="275" hidden="1"/>
    <col min="9998" max="9998" width="16.125" style="275" hidden="1"/>
    <col min="9999" max="9999" width="10.5" style="275" hidden="1"/>
    <col min="10000" max="10000" width="9.5" style="275" hidden="1"/>
    <col min="10001" max="10003" width="9.125" style="275" hidden="1"/>
    <col min="10004" max="10004" width="9.875" style="275" hidden="1"/>
    <col min="10005" max="10251" width="9" style="275" hidden="1"/>
    <col min="10252" max="10252" width="9.625" style="275" hidden="1"/>
    <col min="10253" max="10253" width="6.875" style="275" hidden="1"/>
    <col min="10254" max="10254" width="16.125" style="275" hidden="1"/>
    <col min="10255" max="10255" width="10.5" style="275" hidden="1"/>
    <col min="10256" max="10256" width="9.5" style="275" hidden="1"/>
    <col min="10257" max="10259" width="9.125" style="275" hidden="1"/>
    <col min="10260" max="10260" width="9.875" style="275" hidden="1"/>
    <col min="10261" max="10507" width="9" style="275" hidden="1"/>
    <col min="10508" max="10508" width="9.625" style="275" hidden="1"/>
    <col min="10509" max="10509" width="6.875" style="275" hidden="1"/>
    <col min="10510" max="10510" width="16.125" style="275" hidden="1"/>
    <col min="10511" max="10511" width="10.5" style="275" hidden="1"/>
    <col min="10512" max="10512" width="9.5" style="275" hidden="1"/>
    <col min="10513" max="10515" width="9.125" style="275" hidden="1"/>
    <col min="10516" max="10516" width="9.875" style="275" hidden="1"/>
    <col min="10517" max="10763" width="9" style="275" hidden="1"/>
    <col min="10764" max="10764" width="9.625" style="275" hidden="1"/>
    <col min="10765" max="10765" width="6.875" style="275" hidden="1"/>
    <col min="10766" max="10766" width="16.125" style="275" hidden="1"/>
    <col min="10767" max="10767" width="10.5" style="275" hidden="1"/>
    <col min="10768" max="10768" width="9.5" style="275" hidden="1"/>
    <col min="10769" max="10771" width="9.125" style="275" hidden="1"/>
    <col min="10772" max="10772" width="9.875" style="275" hidden="1"/>
    <col min="10773" max="11019" width="9" style="275" hidden="1"/>
    <col min="11020" max="11020" width="9.625" style="275" hidden="1"/>
    <col min="11021" max="11021" width="6.875" style="275" hidden="1"/>
    <col min="11022" max="11022" width="16.125" style="275" hidden="1"/>
    <col min="11023" max="11023" width="10.5" style="275" hidden="1"/>
    <col min="11024" max="11024" width="9.5" style="275" hidden="1"/>
    <col min="11025" max="11027" width="9.125" style="275" hidden="1"/>
    <col min="11028" max="11028" width="9.875" style="275" hidden="1"/>
    <col min="11029" max="11275" width="9" style="275" hidden="1"/>
    <col min="11276" max="11276" width="9.625" style="275" hidden="1"/>
    <col min="11277" max="11277" width="6.875" style="275" hidden="1"/>
    <col min="11278" max="11278" width="16.125" style="275" hidden="1"/>
    <col min="11279" max="11279" width="10.5" style="275" hidden="1"/>
    <col min="11280" max="11280" width="9.5" style="275" hidden="1"/>
    <col min="11281" max="11283" width="9.125" style="275" hidden="1"/>
    <col min="11284" max="11284" width="9.875" style="275" hidden="1"/>
    <col min="11285" max="11531" width="9" style="275" hidden="1"/>
    <col min="11532" max="11532" width="9.625" style="275" hidden="1"/>
    <col min="11533" max="11533" width="6.875" style="275" hidden="1"/>
    <col min="11534" max="11534" width="16.125" style="275" hidden="1"/>
    <col min="11535" max="11535" width="10.5" style="275" hidden="1"/>
    <col min="11536" max="11536" width="9.5" style="275" hidden="1"/>
    <col min="11537" max="11539" width="9.125" style="275" hidden="1"/>
    <col min="11540" max="11540" width="9.875" style="275" hidden="1"/>
    <col min="11541" max="11787" width="9" style="275" hidden="1"/>
    <col min="11788" max="11788" width="9.625" style="275" hidden="1"/>
    <col min="11789" max="11789" width="6.875" style="275" hidden="1"/>
    <col min="11790" max="11790" width="16.125" style="275" hidden="1"/>
    <col min="11791" max="11791" width="10.5" style="275" hidden="1"/>
    <col min="11792" max="11792" width="9.5" style="275" hidden="1"/>
    <col min="11793" max="11795" width="9.125" style="275" hidden="1"/>
    <col min="11796" max="11796" width="9.875" style="275" hidden="1"/>
    <col min="11797" max="12043" width="9" style="275" hidden="1"/>
    <col min="12044" max="12044" width="9.625" style="275" hidden="1"/>
    <col min="12045" max="12045" width="6.875" style="275" hidden="1"/>
    <col min="12046" max="12046" width="16.125" style="275" hidden="1"/>
    <col min="12047" max="12047" width="10.5" style="275" hidden="1"/>
    <col min="12048" max="12048" width="9.5" style="275" hidden="1"/>
    <col min="12049" max="12051" width="9.125" style="275" hidden="1"/>
    <col min="12052" max="12052" width="9.875" style="275" hidden="1"/>
    <col min="12053" max="12299" width="9" style="275" hidden="1"/>
    <col min="12300" max="12300" width="9.625" style="275" hidden="1"/>
    <col min="12301" max="12301" width="6.875" style="275" hidden="1"/>
    <col min="12302" max="12302" width="16.125" style="275" hidden="1"/>
    <col min="12303" max="12303" width="10.5" style="275" hidden="1"/>
    <col min="12304" max="12304" width="9.5" style="275" hidden="1"/>
    <col min="12305" max="12307" width="9.125" style="275" hidden="1"/>
    <col min="12308" max="12308" width="9.875" style="275" hidden="1"/>
    <col min="12309" max="12555" width="9" style="275" hidden="1"/>
    <col min="12556" max="12556" width="9.625" style="275" hidden="1"/>
    <col min="12557" max="12557" width="6.875" style="275" hidden="1"/>
    <col min="12558" max="12558" width="16.125" style="275" hidden="1"/>
    <col min="12559" max="12559" width="10.5" style="275" hidden="1"/>
    <col min="12560" max="12560" width="9.5" style="275" hidden="1"/>
    <col min="12561" max="12563" width="9.125" style="275" hidden="1"/>
    <col min="12564" max="12564" width="9.875" style="275" hidden="1"/>
    <col min="12565" max="12811" width="9" style="275" hidden="1"/>
    <col min="12812" max="12812" width="9.625" style="275" hidden="1"/>
    <col min="12813" max="12813" width="6.875" style="275" hidden="1"/>
    <col min="12814" max="12814" width="16.125" style="275" hidden="1"/>
    <col min="12815" max="12815" width="10.5" style="275" hidden="1"/>
    <col min="12816" max="12816" width="9.5" style="275" hidden="1"/>
    <col min="12817" max="12819" width="9.125" style="275" hidden="1"/>
    <col min="12820" max="12820" width="9.875" style="275" hidden="1"/>
    <col min="12821" max="13067" width="9" style="275" hidden="1"/>
    <col min="13068" max="13068" width="9.625" style="275" hidden="1"/>
    <col min="13069" max="13069" width="6.875" style="275" hidden="1"/>
    <col min="13070" max="13070" width="16.125" style="275" hidden="1"/>
    <col min="13071" max="13071" width="10.5" style="275" hidden="1"/>
    <col min="13072" max="13072" width="9.5" style="275" hidden="1"/>
    <col min="13073" max="13075" width="9.125" style="275" hidden="1"/>
    <col min="13076" max="13076" width="9.875" style="275" hidden="1"/>
    <col min="13077" max="13323" width="9" style="275" hidden="1"/>
    <col min="13324" max="13324" width="9.625" style="275" hidden="1"/>
    <col min="13325" max="13325" width="6.875" style="275" hidden="1"/>
    <col min="13326" max="13326" width="16.125" style="275" hidden="1"/>
    <col min="13327" max="13327" width="10.5" style="275" hidden="1"/>
    <col min="13328" max="13328" width="9.5" style="275" hidden="1"/>
    <col min="13329" max="13331" width="9.125" style="275" hidden="1"/>
    <col min="13332" max="13332" width="9.875" style="275" hidden="1"/>
    <col min="13333" max="13579" width="9" style="275" hidden="1"/>
    <col min="13580" max="13580" width="9.625" style="275" hidden="1"/>
    <col min="13581" max="13581" width="6.875" style="275" hidden="1"/>
    <col min="13582" max="13582" width="16.125" style="275" hidden="1"/>
    <col min="13583" max="13583" width="10.5" style="275" hidden="1"/>
    <col min="13584" max="13584" width="9.5" style="275" hidden="1"/>
    <col min="13585" max="13587" width="9.125" style="275" hidden="1"/>
    <col min="13588" max="13588" width="9.875" style="275" hidden="1"/>
    <col min="13589" max="13835" width="9" style="275" hidden="1"/>
    <col min="13836" max="13836" width="9.625" style="275" hidden="1"/>
    <col min="13837" max="13837" width="6.875" style="275" hidden="1"/>
    <col min="13838" max="13838" width="16.125" style="275" hidden="1"/>
    <col min="13839" max="13839" width="10.5" style="275" hidden="1"/>
    <col min="13840" max="13840" width="9.5" style="275" hidden="1"/>
    <col min="13841" max="13843" width="9.125" style="275" hidden="1"/>
    <col min="13844" max="13844" width="9.875" style="275" hidden="1"/>
    <col min="13845" max="14091" width="9" style="275" hidden="1"/>
    <col min="14092" max="14092" width="9.625" style="275" hidden="1"/>
    <col min="14093" max="14093" width="6.875" style="275" hidden="1"/>
    <col min="14094" max="14094" width="16.125" style="275" hidden="1"/>
    <col min="14095" max="14095" width="10.5" style="275" hidden="1"/>
    <col min="14096" max="14096" width="9.5" style="275" hidden="1"/>
    <col min="14097" max="14099" width="9.125" style="275" hidden="1"/>
    <col min="14100" max="14100" width="9.875" style="275" hidden="1"/>
    <col min="14101" max="14347" width="9" style="275" hidden="1"/>
    <col min="14348" max="14348" width="9.625" style="275" hidden="1"/>
    <col min="14349" max="14349" width="6.875" style="275" hidden="1"/>
    <col min="14350" max="14350" width="16.125" style="275" hidden="1"/>
    <col min="14351" max="14351" width="10.5" style="275" hidden="1"/>
    <col min="14352" max="14352" width="9.5" style="275" hidden="1"/>
    <col min="14353" max="14355" width="9.125" style="275" hidden="1"/>
    <col min="14356" max="14356" width="9.875" style="275" hidden="1"/>
    <col min="14357" max="14603" width="9" style="275" hidden="1"/>
    <col min="14604" max="14604" width="9.625" style="275" hidden="1"/>
    <col min="14605" max="14605" width="6.875" style="275" hidden="1"/>
    <col min="14606" max="14606" width="16.125" style="275" hidden="1"/>
    <col min="14607" max="14607" width="10.5" style="275" hidden="1"/>
    <col min="14608" max="14608" width="9.5" style="275" hidden="1"/>
    <col min="14609" max="14611" width="9.125" style="275" hidden="1"/>
    <col min="14612" max="14612" width="9.875" style="275" hidden="1"/>
    <col min="14613" max="14859" width="9" style="275" hidden="1"/>
    <col min="14860" max="14860" width="9.625" style="275" hidden="1"/>
    <col min="14861" max="14861" width="6.875" style="275" hidden="1"/>
    <col min="14862" max="14862" width="16.125" style="275" hidden="1"/>
    <col min="14863" max="14863" width="10.5" style="275" hidden="1"/>
    <col min="14864" max="14864" width="9.5" style="275" hidden="1"/>
    <col min="14865" max="14867" width="9.125" style="275" hidden="1"/>
    <col min="14868" max="14868" width="9.875" style="275" hidden="1"/>
    <col min="14869" max="15115" width="9" style="275" hidden="1"/>
    <col min="15116" max="15116" width="9.625" style="275" hidden="1"/>
    <col min="15117" max="15117" width="6.875" style="275" hidden="1"/>
    <col min="15118" max="15118" width="16.125" style="275" hidden="1"/>
    <col min="15119" max="15119" width="10.5" style="275" hidden="1"/>
    <col min="15120" max="15120" width="9.5" style="275" hidden="1"/>
    <col min="15121" max="15123" width="9.125" style="275" hidden="1"/>
    <col min="15124" max="15124" width="9.875" style="275" hidden="1"/>
    <col min="15125" max="15371" width="9" style="275" hidden="1"/>
    <col min="15372" max="15372" width="9.625" style="275" hidden="1"/>
    <col min="15373" max="15373" width="6.875" style="275" hidden="1"/>
    <col min="15374" max="15374" width="16.125" style="275" hidden="1"/>
    <col min="15375" max="15375" width="10.5" style="275" hidden="1"/>
    <col min="15376" max="15376" width="9.5" style="275" hidden="1"/>
    <col min="15377" max="15379" width="9.125" style="275" hidden="1"/>
    <col min="15380" max="15380" width="9.875" style="275" hidden="1"/>
    <col min="15381" max="15627" width="9" style="275" hidden="1"/>
    <col min="15628" max="15628" width="9.625" style="275" hidden="1"/>
    <col min="15629" max="15629" width="6.875" style="275" hidden="1"/>
    <col min="15630" max="15630" width="16.125" style="275" hidden="1"/>
    <col min="15631" max="15631" width="10.5" style="275" hidden="1"/>
    <col min="15632" max="15632" width="9.5" style="275" hidden="1"/>
    <col min="15633" max="15635" width="9.125" style="275" hidden="1"/>
    <col min="15636" max="15636" width="9.875" style="275" hidden="1"/>
    <col min="15637" max="15883" width="9" style="275" hidden="1"/>
    <col min="15884" max="15884" width="9.625" style="275" hidden="1"/>
    <col min="15885" max="15885" width="6.875" style="275" hidden="1"/>
    <col min="15886" max="15886" width="16.125" style="275" hidden="1"/>
    <col min="15887" max="15887" width="10.5" style="275" hidden="1"/>
    <col min="15888" max="15888" width="9.5" style="275" hidden="1"/>
    <col min="15889" max="15891" width="9.125" style="275" hidden="1"/>
    <col min="15892" max="15892" width="9.875" style="275" hidden="1"/>
    <col min="15893" max="16139" width="9" style="275" hidden="1"/>
    <col min="16140" max="16140" width="9.625" style="275" hidden="1"/>
    <col min="16141" max="16141" width="6.875" style="275" hidden="1"/>
    <col min="16142" max="16142" width="16.125" style="275" hidden="1"/>
    <col min="16143" max="16143" width="10.5" style="275" hidden="1"/>
    <col min="16144" max="16144" width="9.5" style="275" hidden="1"/>
    <col min="16145" max="16147" width="9.125" style="275" hidden="1"/>
    <col min="16148" max="16148" width="9.875" style="275" hidden="1"/>
    <col min="16149" max="16383" width="9" style="275" hidden="1"/>
    <col min="16384" max="16384" width="2.125" style="275" hidden="1" customWidth="1"/>
  </cols>
  <sheetData>
    <row r="1" spans="1:19" ht="25.5" customHeight="1">
      <c r="A1" s="273" t="s">
        <v>375</v>
      </c>
      <c r="B1" s="274"/>
      <c r="C1" s="274"/>
      <c r="D1" s="274"/>
      <c r="E1" s="274"/>
      <c r="F1" s="274"/>
      <c r="G1" s="274"/>
      <c r="H1" s="274"/>
      <c r="I1" s="274"/>
      <c r="J1" s="274"/>
      <c r="K1" s="274"/>
      <c r="L1" s="274"/>
      <c r="M1" s="274"/>
      <c r="N1" s="274"/>
      <c r="O1" s="274"/>
      <c r="P1" s="274"/>
      <c r="Q1" s="274"/>
      <c r="R1" s="274"/>
      <c r="S1" s="274"/>
    </row>
    <row r="2" spans="1:19" ht="14.25">
      <c r="A2" s="218"/>
      <c r="D2" s="1"/>
      <c r="E2" s="1"/>
      <c r="F2" s="1"/>
      <c r="G2" s="1"/>
      <c r="H2" s="1"/>
      <c r="S2" s="5"/>
    </row>
    <row r="3" spans="1:19" ht="6.75" customHeight="1">
      <c r="C3" s="973"/>
      <c r="D3" s="973"/>
      <c r="E3" s="973"/>
      <c r="F3" s="973"/>
      <c r="G3" s="973"/>
      <c r="H3" s="973"/>
      <c r="I3" s="973"/>
      <c r="J3" s="973"/>
      <c r="K3" s="973"/>
      <c r="L3" s="973"/>
      <c r="M3" s="973"/>
      <c r="N3" s="973"/>
      <c r="O3" s="973"/>
      <c r="P3" s="973"/>
      <c r="Q3" s="973"/>
      <c r="R3" s="973"/>
      <c r="S3" s="973"/>
    </row>
    <row r="4" spans="1:19" ht="17.25">
      <c r="A4" s="927" t="s">
        <v>582</v>
      </c>
      <c r="B4" s="753"/>
      <c r="C4" s="753"/>
      <c r="D4" s="753"/>
      <c r="E4" s="753"/>
      <c r="F4" s="753"/>
      <c r="G4" s="753"/>
      <c r="H4" s="753"/>
      <c r="I4" s="753"/>
      <c r="J4" s="753"/>
      <c r="K4" s="753"/>
      <c r="L4" s="753"/>
      <c r="M4" s="753"/>
      <c r="N4" s="753"/>
      <c r="O4" s="753"/>
      <c r="P4" s="753"/>
      <c r="Q4" s="753"/>
      <c r="R4" s="753"/>
      <c r="S4" s="753"/>
    </row>
    <row r="5" spans="1:19" ht="7.5" customHeight="1">
      <c r="C5" s="3"/>
      <c r="D5" s="3"/>
      <c r="E5" s="3"/>
      <c r="F5" s="3"/>
      <c r="G5" s="3"/>
      <c r="H5" s="3"/>
      <c r="I5" s="3"/>
      <c r="J5" s="3"/>
      <c r="K5" s="3"/>
      <c r="L5" s="3"/>
      <c r="M5" s="3"/>
      <c r="N5" s="3"/>
      <c r="O5" s="3"/>
      <c r="P5" s="3"/>
      <c r="Q5" s="3"/>
      <c r="R5" s="3"/>
      <c r="S5" s="3"/>
    </row>
    <row r="6" spans="1:19" ht="22.5" customHeight="1" thickBot="1">
      <c r="A6" s="518" t="s">
        <v>2</v>
      </c>
      <c r="B6" s="518"/>
      <c r="C6" s="519"/>
      <c r="D6" s="519"/>
      <c r="E6" s="519"/>
      <c r="F6" s="519"/>
      <c r="G6" s="519"/>
      <c r="H6" s="519"/>
      <c r="I6" s="519"/>
      <c r="J6" s="754" t="s">
        <v>3</v>
      </c>
      <c r="K6" s="755"/>
      <c r="L6" s="755"/>
      <c r="M6" s="755"/>
      <c r="N6" s="755"/>
      <c r="O6" s="755"/>
      <c r="P6" s="755"/>
      <c r="Q6" s="755"/>
      <c r="R6" s="755"/>
      <c r="S6" s="755"/>
    </row>
    <row r="7" spans="1:19" ht="24" customHeight="1">
      <c r="A7" s="928" t="s">
        <v>5</v>
      </c>
      <c r="B7" s="928"/>
      <c r="C7" s="519"/>
      <c r="D7" s="519"/>
      <c r="E7" s="519"/>
      <c r="F7" s="519"/>
      <c r="G7" s="519"/>
      <c r="H7" s="519"/>
      <c r="I7" s="522"/>
      <c r="J7" s="756" t="str">
        <f>IF(入力シート!J14="","",入力シート!J14)</f>
        <v/>
      </c>
      <c r="K7" s="757"/>
      <c r="L7" s="757"/>
      <c r="M7" s="757"/>
      <c r="N7" s="757"/>
      <c r="O7" s="757"/>
      <c r="P7" s="757"/>
      <c r="Q7" s="757"/>
      <c r="R7" s="757"/>
      <c r="S7" s="758"/>
    </row>
    <row r="8" spans="1:19" ht="24" customHeight="1">
      <c r="A8" s="523" t="s">
        <v>519</v>
      </c>
      <c r="B8" s="511"/>
      <c r="C8" s="511"/>
      <c r="D8" s="511"/>
      <c r="E8" s="511"/>
      <c r="F8" s="511"/>
      <c r="G8" s="315" t="s">
        <v>74</v>
      </c>
      <c r="H8" s="514"/>
      <c r="I8" s="515"/>
      <c r="J8" s="729" t="str">
        <f>IF(入力シート!J15="","",入力シート!J15)</f>
        <v/>
      </c>
      <c r="K8" s="334"/>
      <c r="L8" s="334"/>
      <c r="M8" s="334"/>
      <c r="N8" s="334"/>
      <c r="O8" s="334"/>
      <c r="P8" s="334"/>
      <c r="Q8" s="334"/>
      <c r="R8" s="334"/>
      <c r="S8" s="730"/>
    </row>
    <row r="9" spans="1:19" ht="24" customHeight="1">
      <c r="A9" s="512"/>
      <c r="B9" s="513"/>
      <c r="C9" s="513"/>
      <c r="D9" s="513"/>
      <c r="E9" s="513"/>
      <c r="F9" s="513"/>
      <c r="G9" s="315" t="s">
        <v>11</v>
      </c>
      <c r="H9" s="514"/>
      <c r="I9" s="515"/>
      <c r="J9" s="729" t="str">
        <f>IF(入力シート!J16="","",入力シート!J16)</f>
        <v/>
      </c>
      <c r="K9" s="334"/>
      <c r="L9" s="334"/>
      <c r="M9" s="334"/>
      <c r="N9" s="334"/>
      <c r="O9" s="334"/>
      <c r="P9" s="334"/>
      <c r="Q9" s="334"/>
      <c r="R9" s="334"/>
      <c r="S9" s="730"/>
    </row>
    <row r="10" spans="1:19" ht="24" customHeight="1">
      <c r="A10" s="510" t="s">
        <v>72</v>
      </c>
      <c r="B10" s="511"/>
      <c r="C10" s="511"/>
      <c r="D10" s="511"/>
      <c r="E10" s="511"/>
      <c r="F10" s="511"/>
      <c r="G10" s="315" t="s">
        <v>9</v>
      </c>
      <c r="H10" s="514"/>
      <c r="I10" s="515"/>
      <c r="J10" s="729" t="str">
        <f>IF(入力シート!J17="","",入力シート!J17)</f>
        <v/>
      </c>
      <c r="K10" s="334"/>
      <c r="L10" s="334"/>
      <c r="M10" s="334"/>
      <c r="N10" s="334"/>
      <c r="O10" s="334"/>
      <c r="P10" s="334"/>
      <c r="Q10" s="334"/>
      <c r="R10" s="334"/>
      <c r="S10" s="730"/>
    </row>
    <row r="11" spans="1:19" ht="43.5" customHeight="1">
      <c r="A11" s="512"/>
      <c r="B11" s="513"/>
      <c r="C11" s="513"/>
      <c r="D11" s="513"/>
      <c r="E11" s="513"/>
      <c r="F11" s="513"/>
      <c r="G11" s="315" t="s">
        <v>73</v>
      </c>
      <c r="H11" s="514"/>
      <c r="I11" s="515"/>
      <c r="J11" s="729" t="str">
        <f>IF(入力シート!J18="","",入力シート!J18)</f>
        <v/>
      </c>
      <c r="K11" s="334"/>
      <c r="L11" s="334"/>
      <c r="M11" s="334"/>
      <c r="N11" s="334"/>
      <c r="O11" s="334"/>
      <c r="P11" s="334"/>
      <c r="Q11" s="334"/>
      <c r="R11" s="334"/>
      <c r="S11" s="730"/>
    </row>
    <row r="12" spans="1:19" ht="24" customHeight="1">
      <c r="A12" s="516" t="s">
        <v>109</v>
      </c>
      <c r="B12" s="516"/>
      <c r="C12" s="300"/>
      <c r="D12" s="517" t="s">
        <v>1</v>
      </c>
      <c r="E12" s="334"/>
      <c r="F12" s="334"/>
      <c r="G12" s="334"/>
      <c r="H12" s="334"/>
      <c r="I12" s="335"/>
      <c r="J12" s="729" t="str">
        <f>IF(入力シート!J19="","",入力シート!J19)</f>
        <v/>
      </c>
      <c r="K12" s="334"/>
      <c r="L12" s="334"/>
      <c r="M12" s="334"/>
      <c r="N12" s="334"/>
      <c r="O12" s="334"/>
      <c r="P12" s="334"/>
      <c r="Q12" s="334"/>
      <c r="R12" s="334"/>
      <c r="S12" s="730"/>
    </row>
    <row r="13" spans="1:19" ht="24" customHeight="1">
      <c r="A13" s="300"/>
      <c r="B13" s="300"/>
      <c r="C13" s="300"/>
      <c r="D13" s="334" t="s">
        <v>0</v>
      </c>
      <c r="E13" s="334"/>
      <c r="F13" s="334"/>
      <c r="G13" s="334"/>
      <c r="H13" s="334"/>
      <c r="I13" s="335"/>
      <c r="J13" s="729" t="str">
        <f>IF(入力シート!J20="","",入力シート!J20)</f>
        <v/>
      </c>
      <c r="K13" s="334"/>
      <c r="L13" s="334"/>
      <c r="M13" s="334"/>
      <c r="N13" s="334"/>
      <c r="O13" s="334"/>
      <c r="P13" s="334"/>
      <c r="Q13" s="334"/>
      <c r="R13" s="334"/>
      <c r="S13" s="730"/>
    </row>
    <row r="14" spans="1:19" ht="43.5" customHeight="1">
      <c r="A14" s="300"/>
      <c r="B14" s="300"/>
      <c r="C14" s="300"/>
      <c r="D14" s="334" t="s">
        <v>14</v>
      </c>
      <c r="E14" s="334"/>
      <c r="F14" s="334"/>
      <c r="G14" s="334"/>
      <c r="H14" s="334"/>
      <c r="I14" s="335"/>
      <c r="J14" s="729" t="str">
        <f>IF(入力シート!J21="","",入力シート!J21)</f>
        <v/>
      </c>
      <c r="K14" s="334"/>
      <c r="L14" s="334"/>
      <c r="M14" s="334"/>
      <c r="N14" s="334"/>
      <c r="O14" s="334"/>
      <c r="P14" s="334"/>
      <c r="Q14" s="334"/>
      <c r="R14" s="334"/>
      <c r="S14" s="730"/>
    </row>
    <row r="15" spans="1:19" ht="24" customHeight="1">
      <c r="A15" s="300"/>
      <c r="B15" s="300"/>
      <c r="C15" s="300"/>
      <c r="D15" s="334" t="s">
        <v>75</v>
      </c>
      <c r="E15" s="334"/>
      <c r="F15" s="334"/>
      <c r="G15" s="334"/>
      <c r="H15" s="334"/>
      <c r="I15" s="335"/>
      <c r="J15" s="731" t="str">
        <f>IF(入力シート!J22="","",入力シート!J22)</f>
        <v/>
      </c>
      <c r="K15" s="732"/>
      <c r="L15" s="732"/>
      <c r="M15" s="732"/>
      <c r="N15" s="732"/>
      <c r="O15" s="732"/>
      <c r="P15" s="732"/>
      <c r="Q15" s="732"/>
      <c r="R15" s="732"/>
      <c r="S15" s="733"/>
    </row>
    <row r="16" spans="1:19" ht="24" customHeight="1">
      <c r="A16" s="300"/>
      <c r="B16" s="300"/>
      <c r="C16" s="300"/>
      <c r="D16" s="334" t="s">
        <v>110</v>
      </c>
      <c r="E16" s="334"/>
      <c r="F16" s="334"/>
      <c r="G16" s="334"/>
      <c r="H16" s="334"/>
      <c r="I16" s="335"/>
      <c r="J16" s="731" t="str">
        <f>IF(入力シート!J23="","",入力シート!J23)</f>
        <v/>
      </c>
      <c r="K16" s="732"/>
      <c r="L16" s="732"/>
      <c r="M16" s="732"/>
      <c r="N16" s="732"/>
      <c r="O16" s="732"/>
      <c r="P16" s="732"/>
      <c r="Q16" s="732"/>
      <c r="R16" s="732"/>
      <c r="S16" s="733"/>
    </row>
    <row r="17" spans="1:35" ht="24" customHeight="1" thickBot="1">
      <c r="A17" s="300"/>
      <c r="B17" s="300"/>
      <c r="C17" s="300"/>
      <c r="D17" s="334" t="s">
        <v>111</v>
      </c>
      <c r="E17" s="334"/>
      <c r="F17" s="334"/>
      <c r="G17" s="334"/>
      <c r="H17" s="334"/>
      <c r="I17" s="335"/>
      <c r="J17" s="734" t="str">
        <f>IF(入力シート!J24="","",入力シート!J24)</f>
        <v/>
      </c>
      <c r="K17" s="735"/>
      <c r="L17" s="735"/>
      <c r="M17" s="735"/>
      <c r="N17" s="735"/>
      <c r="O17" s="735"/>
      <c r="P17" s="735"/>
      <c r="Q17" s="735"/>
      <c r="R17" s="735"/>
      <c r="S17" s="736"/>
    </row>
    <row r="18" spans="1:35" ht="11.25" customHeight="1">
      <c r="A18" s="6"/>
      <c r="B18" s="6"/>
      <c r="C18" s="7"/>
      <c r="D18" s="7"/>
      <c r="E18" s="7"/>
      <c r="F18" s="7"/>
      <c r="G18" s="7"/>
      <c r="H18" s="7"/>
      <c r="I18" s="7"/>
      <c r="J18" s="7"/>
      <c r="K18" s="7"/>
      <c r="L18" s="7"/>
      <c r="M18" s="7"/>
      <c r="N18" s="7"/>
      <c r="O18" s="7"/>
      <c r="P18" s="7"/>
      <c r="Q18" s="7"/>
      <c r="R18" s="7"/>
      <c r="S18" s="7"/>
    </row>
    <row r="19" spans="1:35" ht="24" customHeight="1" thickBot="1">
      <c r="A19" s="700" t="s">
        <v>43</v>
      </c>
      <c r="B19" s="700"/>
      <c r="C19" s="738"/>
      <c r="D19" s="738"/>
      <c r="E19" s="738"/>
      <c r="F19" s="738"/>
      <c r="G19" s="738"/>
      <c r="H19" s="738"/>
      <c r="I19" s="738"/>
      <c r="J19" s="738"/>
      <c r="K19" s="738"/>
      <c r="L19" s="738"/>
      <c r="M19" s="738"/>
      <c r="N19" s="738"/>
      <c r="O19" s="738"/>
      <c r="P19" s="738"/>
      <c r="Q19" s="738"/>
      <c r="R19" s="738"/>
      <c r="S19" s="738"/>
    </row>
    <row r="20" spans="1:35" ht="24" customHeight="1">
      <c r="A20" s="437" t="s">
        <v>15</v>
      </c>
      <c r="B20" s="438"/>
      <c r="C20" s="491"/>
      <c r="D20" s="491"/>
      <c r="E20" s="491"/>
      <c r="F20" s="491"/>
      <c r="G20" s="491"/>
      <c r="H20" s="491"/>
      <c r="I20" s="491"/>
      <c r="J20" s="739" t="str">
        <f>IF(入力シート!J28="","",入力シート!J28)</f>
        <v/>
      </c>
      <c r="K20" s="740"/>
      <c r="L20" s="740"/>
      <c r="M20" s="740"/>
      <c r="N20" s="740"/>
      <c r="O20" s="740"/>
      <c r="P20" s="740"/>
      <c r="Q20" s="740"/>
      <c r="R20" s="740"/>
      <c r="S20" s="741"/>
    </row>
    <row r="21" spans="1:35" ht="24" customHeight="1">
      <c r="A21" s="560" t="s">
        <v>42</v>
      </c>
      <c r="B21" s="765"/>
      <c r="C21" s="765"/>
      <c r="D21" s="765"/>
      <c r="E21" s="765"/>
      <c r="F21" s="765"/>
      <c r="G21" s="765"/>
      <c r="H21" s="765"/>
      <c r="I21" s="922"/>
      <c r="J21" s="744" t="str">
        <f>IF(入力シート!J29="","",入力シート!J29)</f>
        <v/>
      </c>
      <c r="K21" s="314"/>
      <c r="L21" s="314"/>
      <c r="M21" s="314"/>
      <c r="N21" s="314"/>
      <c r="O21" s="314"/>
      <c r="P21" s="314"/>
      <c r="Q21" s="314"/>
      <c r="R21" s="314"/>
      <c r="S21" s="745"/>
    </row>
    <row r="22" spans="1:35" ht="24" customHeight="1">
      <c r="A22" s="560" t="s">
        <v>201</v>
      </c>
      <c r="B22" s="765"/>
      <c r="C22" s="765"/>
      <c r="D22" s="765"/>
      <c r="E22" s="765"/>
      <c r="F22" s="765"/>
      <c r="G22" s="765"/>
      <c r="H22" s="765"/>
      <c r="I22" s="922"/>
      <c r="J22" s="923" t="str">
        <f>IF(入力シート!J31="","",入力シート!J31 )</f>
        <v/>
      </c>
      <c r="K22" s="974"/>
      <c r="L22" s="974"/>
      <c r="M22" s="974"/>
      <c r="N22" s="974"/>
      <c r="O22" s="974"/>
      <c r="P22" s="974"/>
      <c r="Q22" s="974"/>
      <c r="R22" s="974"/>
      <c r="S22" s="975"/>
    </row>
    <row r="23" spans="1:35" ht="24" customHeight="1">
      <c r="A23" s="335" t="s">
        <v>68</v>
      </c>
      <c r="B23" s="861"/>
      <c r="C23" s="750"/>
      <c r="D23" s="747"/>
      <c r="E23" s="747"/>
      <c r="F23" s="747"/>
      <c r="G23" s="747"/>
      <c r="H23" s="747"/>
      <c r="I23" s="748"/>
      <c r="J23" s="863" t="str">
        <f>IF(入力シート!V30="","",入力シート!V30 )</f>
        <v/>
      </c>
      <c r="K23" s="864"/>
      <c r="L23" s="864"/>
      <c r="M23" s="864"/>
      <c r="N23" s="864"/>
      <c r="O23" s="864"/>
      <c r="P23" s="864"/>
      <c r="Q23" s="864"/>
      <c r="R23" s="864"/>
      <c r="S23" s="865"/>
      <c r="T23" s="290"/>
    </row>
    <row r="24" spans="1:35" s="287" customFormat="1" ht="24" customHeight="1" thickBot="1">
      <c r="A24" s="510" t="s">
        <v>12</v>
      </c>
      <c r="B24" s="725"/>
      <c r="C24" s="725"/>
      <c r="D24" s="725"/>
      <c r="E24" s="725"/>
      <c r="F24" s="725"/>
      <c r="G24" s="725"/>
      <c r="H24" s="725"/>
      <c r="I24" s="726"/>
      <c r="J24" s="722" t="str">
        <f>IF(入力シート!V31="","",入力シート!V31)</f>
        <v/>
      </c>
      <c r="K24" s="723"/>
      <c r="L24" s="723"/>
      <c r="M24" s="723"/>
      <c r="N24" s="723"/>
      <c r="O24" s="723"/>
      <c r="P24" s="723"/>
      <c r="Q24" s="723"/>
      <c r="R24" s="723"/>
      <c r="S24" s="724"/>
      <c r="T24" s="289"/>
      <c r="U24" s="275"/>
      <c r="V24" s="275"/>
      <c r="W24" s="275"/>
      <c r="X24" s="275"/>
      <c r="Y24" s="275"/>
      <c r="Z24" s="275"/>
      <c r="AA24" s="275"/>
      <c r="AB24" s="275"/>
      <c r="AC24" s="275"/>
      <c r="AD24" s="275"/>
      <c r="AE24" s="275"/>
      <c r="AF24" s="275"/>
      <c r="AG24" s="275"/>
      <c r="AH24" s="275"/>
      <c r="AI24" s="275"/>
    </row>
    <row r="25" spans="1:35" ht="30" customHeight="1">
      <c r="A25" s="749" t="s">
        <v>47</v>
      </c>
      <c r="B25" s="926"/>
      <c r="C25" s="926"/>
      <c r="D25" s="926"/>
      <c r="E25" s="926"/>
      <c r="F25" s="926"/>
      <c r="G25" s="926"/>
      <c r="H25" s="926"/>
      <c r="I25" s="926"/>
      <c r="J25" s="937"/>
      <c r="K25" s="937"/>
      <c r="L25" s="937"/>
      <c r="M25" s="937"/>
      <c r="N25" s="937"/>
      <c r="O25" s="937"/>
      <c r="P25" s="937"/>
      <c r="Q25" s="937"/>
      <c r="R25" s="937"/>
      <c r="S25" s="938"/>
    </row>
    <row r="26" spans="1:35" ht="21" customHeight="1" thickBot="1">
      <c r="A26" s="519" t="s">
        <v>46</v>
      </c>
      <c r="B26" s="936"/>
      <c r="C26" s="936"/>
      <c r="D26" s="936"/>
      <c r="E26" s="936"/>
      <c r="F26" s="936"/>
      <c r="G26" s="936"/>
      <c r="H26" s="936"/>
      <c r="I26" s="936"/>
      <c r="J26" s="929" t="s">
        <v>44</v>
      </c>
      <c r="K26" s="930"/>
      <c r="L26" s="930"/>
      <c r="M26" s="930"/>
      <c r="N26" s="930"/>
      <c r="O26" s="306" t="s">
        <v>45</v>
      </c>
      <c r="P26" s="931"/>
      <c r="Q26" s="931"/>
      <c r="R26" s="931"/>
      <c r="S26" s="931"/>
    </row>
    <row r="27" spans="1:35" ht="33" customHeight="1">
      <c r="A27" s="44">
        <v>1</v>
      </c>
      <c r="B27" s="749" t="s">
        <v>178</v>
      </c>
      <c r="C27" s="765"/>
      <c r="D27" s="765"/>
      <c r="E27" s="765"/>
      <c r="F27" s="765"/>
      <c r="G27" s="765"/>
      <c r="H27" s="765"/>
      <c r="I27" s="922"/>
      <c r="J27" s="932" t="str">
        <f>Z62</f>
        <v/>
      </c>
      <c r="K27" s="933"/>
      <c r="L27" s="933"/>
      <c r="M27" s="933"/>
      <c r="N27" s="933"/>
      <c r="O27" s="934" t="str">
        <f>AA62</f>
        <v/>
      </c>
      <c r="P27" s="933"/>
      <c r="Q27" s="933"/>
      <c r="R27" s="933"/>
      <c r="S27" s="935"/>
    </row>
    <row r="28" spans="1:35" ht="33" customHeight="1">
      <c r="A28" s="44">
        <v>2</v>
      </c>
      <c r="B28" s="749" t="s">
        <v>179</v>
      </c>
      <c r="C28" s="765"/>
      <c r="D28" s="765"/>
      <c r="E28" s="765"/>
      <c r="F28" s="765"/>
      <c r="G28" s="765"/>
      <c r="H28" s="765"/>
      <c r="I28" s="922"/>
      <c r="J28" s="895" t="str">
        <f>AB62</f>
        <v/>
      </c>
      <c r="K28" s="890"/>
      <c r="L28" s="890"/>
      <c r="M28" s="890"/>
      <c r="N28" s="890"/>
      <c r="O28" s="307" t="str">
        <f>AC62</f>
        <v/>
      </c>
      <c r="P28" s="890"/>
      <c r="Q28" s="890"/>
      <c r="R28" s="890"/>
      <c r="S28" s="891"/>
    </row>
    <row r="29" spans="1:35" ht="33" customHeight="1">
      <c r="A29" s="44">
        <v>3</v>
      </c>
      <c r="B29" s="749" t="s">
        <v>180</v>
      </c>
      <c r="C29" s="765"/>
      <c r="D29" s="765"/>
      <c r="E29" s="765"/>
      <c r="F29" s="765"/>
      <c r="G29" s="765"/>
      <c r="H29" s="765"/>
      <c r="I29" s="922"/>
      <c r="J29" s="895" t="str">
        <f>AD62</f>
        <v/>
      </c>
      <c r="K29" s="890"/>
      <c r="L29" s="890"/>
      <c r="M29" s="890"/>
      <c r="N29" s="890"/>
      <c r="O29" s="307" t="str">
        <f>AE62</f>
        <v/>
      </c>
      <c r="P29" s="890"/>
      <c r="Q29" s="890"/>
      <c r="R29" s="890"/>
      <c r="S29" s="891"/>
    </row>
    <row r="30" spans="1:35" ht="33" customHeight="1">
      <c r="A30" s="44">
        <v>4</v>
      </c>
      <c r="B30" s="749" t="s">
        <v>176</v>
      </c>
      <c r="C30" s="765"/>
      <c r="D30" s="765"/>
      <c r="E30" s="765"/>
      <c r="F30" s="765"/>
      <c r="G30" s="765"/>
      <c r="H30" s="765"/>
      <c r="I30" s="922"/>
      <c r="J30" s="895" t="str">
        <f>AF62</f>
        <v/>
      </c>
      <c r="K30" s="890"/>
      <c r="L30" s="890"/>
      <c r="M30" s="890"/>
      <c r="N30" s="890"/>
      <c r="O30" s="307" t="str">
        <f>AG62</f>
        <v/>
      </c>
      <c r="P30" s="890"/>
      <c r="Q30" s="890"/>
      <c r="R30" s="890"/>
      <c r="S30" s="891"/>
    </row>
    <row r="31" spans="1:35" ht="33" customHeight="1" thickBot="1">
      <c r="A31" s="44">
        <v>5</v>
      </c>
      <c r="B31" s="749" t="s">
        <v>181</v>
      </c>
      <c r="C31" s="765"/>
      <c r="D31" s="765"/>
      <c r="E31" s="765"/>
      <c r="F31" s="765"/>
      <c r="G31" s="765"/>
      <c r="H31" s="765"/>
      <c r="I31" s="922"/>
      <c r="J31" s="960" t="str">
        <f>AH62</f>
        <v/>
      </c>
      <c r="K31" s="961"/>
      <c r="L31" s="961"/>
      <c r="M31" s="961"/>
      <c r="N31" s="961"/>
      <c r="O31" s="962" t="str">
        <f>AI62</f>
        <v/>
      </c>
      <c r="P31" s="961"/>
      <c r="Q31" s="961"/>
      <c r="R31" s="961"/>
      <c r="S31" s="963"/>
    </row>
    <row r="32" spans="1:35" ht="15" customHeight="1">
      <c r="A32" s="720"/>
      <c r="B32" s="720"/>
      <c r="C32" s="721"/>
      <c r="D32" s="721"/>
      <c r="E32" s="721"/>
      <c r="F32" s="721"/>
      <c r="G32" s="721"/>
      <c r="H32" s="721"/>
      <c r="I32" s="721"/>
      <c r="J32" s="721"/>
      <c r="K32" s="721"/>
      <c r="L32" s="721"/>
      <c r="M32" s="721"/>
      <c r="N32" s="721"/>
      <c r="O32" s="721"/>
      <c r="P32" s="721"/>
      <c r="Q32" s="721"/>
      <c r="R32" s="721"/>
      <c r="S32" s="721"/>
    </row>
    <row r="33" spans="1:20" ht="15" customHeight="1">
      <c r="A33" s="720"/>
      <c r="B33" s="720"/>
      <c r="C33" s="721"/>
      <c r="D33" s="721"/>
      <c r="E33" s="721"/>
      <c r="F33" s="721"/>
      <c r="G33" s="721"/>
      <c r="H33" s="721"/>
      <c r="I33" s="721"/>
      <c r="J33" s="721"/>
      <c r="K33" s="721"/>
      <c r="L33" s="721"/>
      <c r="M33" s="721"/>
      <c r="N33" s="721"/>
      <c r="O33" s="721"/>
      <c r="P33" s="721"/>
      <c r="Q33" s="721"/>
      <c r="R33" s="721"/>
      <c r="S33" s="721"/>
    </row>
    <row r="34" spans="1:20" s="279" customFormat="1" ht="3" customHeight="1">
      <c r="A34" s="720"/>
      <c r="B34" s="721"/>
      <c r="C34" s="721"/>
      <c r="D34" s="694"/>
      <c r="E34" s="695"/>
      <c r="F34" s="695"/>
      <c r="G34" s="695"/>
      <c r="H34" s="695"/>
      <c r="I34" s="695"/>
      <c r="J34" s="695"/>
      <c r="K34" s="695"/>
      <c r="L34" s="695"/>
      <c r="M34" s="695"/>
      <c r="N34" s="2"/>
      <c r="O34" s="2"/>
      <c r="P34" s="2"/>
      <c r="Q34" s="2"/>
      <c r="R34" s="696"/>
      <c r="S34" s="697"/>
      <c r="T34" s="291"/>
    </row>
    <row r="35" spans="1:20" s="281" customFormat="1" ht="17.25" customHeight="1">
      <c r="A35" s="698" t="s">
        <v>80</v>
      </c>
      <c r="B35" s="698"/>
      <c r="C35" s="699"/>
      <c r="D35" s="699"/>
      <c r="E35" s="699"/>
      <c r="F35" s="699"/>
      <c r="G35" s="699"/>
      <c r="H35" s="699"/>
      <c r="I35" s="699"/>
      <c r="J35" s="699"/>
      <c r="K35" s="699"/>
      <c r="L35" s="699"/>
      <c r="M35" s="699"/>
      <c r="N35" s="699"/>
      <c r="O35" s="699"/>
      <c r="P35" s="699"/>
      <c r="Q35" s="699"/>
      <c r="R35" s="699"/>
      <c r="S35" s="699"/>
      <c r="T35" s="292"/>
    </row>
    <row r="36" spans="1:20" s="283" customFormat="1" ht="22.5" customHeight="1">
      <c r="A36" s="700" t="s">
        <v>23</v>
      </c>
      <c r="B36" s="700"/>
      <c r="C36" s="701"/>
      <c r="D36" s="701"/>
      <c r="E36" s="701"/>
      <c r="F36" s="701"/>
      <c r="G36" s="701"/>
      <c r="H36" s="701"/>
      <c r="I36" s="701"/>
      <c r="J36" s="701"/>
      <c r="K36" s="701"/>
      <c r="L36" s="701"/>
      <c r="M36" s="701"/>
      <c r="N36" s="701"/>
      <c r="O36" s="701"/>
      <c r="P36" s="701"/>
      <c r="Q36" s="701"/>
      <c r="R36" s="701"/>
      <c r="S36" s="701"/>
      <c r="T36" s="293"/>
    </row>
    <row r="37" spans="1:20" s="283" customFormat="1" ht="15.75" customHeight="1">
      <c r="A37" s="702" t="s">
        <v>491</v>
      </c>
      <c r="B37" s="703"/>
      <c r="C37" s="704"/>
      <c r="D37" s="704"/>
      <c r="E37" s="704"/>
      <c r="F37" s="704"/>
      <c r="G37" s="704"/>
      <c r="H37" s="704"/>
      <c r="I37" s="704"/>
      <c r="J37" s="704"/>
      <c r="K37" s="704"/>
      <c r="L37" s="704"/>
      <c r="M37" s="704"/>
      <c r="N37" s="704"/>
      <c r="O37" s="704"/>
      <c r="P37" s="704"/>
      <c r="Q37" s="704"/>
      <c r="R37" s="704"/>
      <c r="S37" s="705"/>
      <c r="T37" s="293"/>
    </row>
    <row r="38" spans="1:20" ht="15.75" customHeight="1">
      <c r="A38" s="706" t="s">
        <v>664</v>
      </c>
      <c r="B38" s="657"/>
      <c r="C38" s="707"/>
      <c r="D38" s="707"/>
      <c r="E38" s="707"/>
      <c r="F38" s="707"/>
      <c r="G38" s="707"/>
      <c r="H38" s="707"/>
      <c r="I38" s="707"/>
      <c r="J38" s="707"/>
      <c r="K38" s="707"/>
      <c r="L38" s="707"/>
      <c r="M38" s="707"/>
      <c r="N38" s="707"/>
      <c r="O38" s="707"/>
      <c r="P38" s="707"/>
      <c r="Q38" s="707"/>
      <c r="R38" s="707"/>
      <c r="S38" s="708"/>
    </row>
    <row r="39" spans="1:20" ht="15.75" customHeight="1">
      <c r="A39" s="709" t="s">
        <v>599</v>
      </c>
      <c r="B39" s="710"/>
      <c r="C39" s="711"/>
      <c r="D39" s="711"/>
      <c r="E39" s="711"/>
      <c r="F39" s="711"/>
      <c r="G39" s="711"/>
      <c r="H39" s="711"/>
      <c r="I39" s="711"/>
      <c r="J39" s="711"/>
      <c r="K39" s="711"/>
      <c r="L39" s="711"/>
      <c r="M39" s="711"/>
      <c r="N39" s="711"/>
      <c r="O39" s="711"/>
      <c r="P39" s="711"/>
      <c r="Q39" s="711"/>
      <c r="R39" s="711"/>
      <c r="S39" s="712"/>
    </row>
    <row r="40" spans="1:20" ht="4.5" customHeight="1">
      <c r="A40" s="19"/>
      <c r="B40" s="19"/>
      <c r="C40" s="214"/>
      <c r="D40" s="214"/>
      <c r="E40" s="214"/>
      <c r="F40" s="214"/>
      <c r="G40" s="214"/>
      <c r="H40" s="214"/>
      <c r="I40" s="214"/>
      <c r="J40" s="214"/>
      <c r="K40" s="214"/>
      <c r="L40" s="214"/>
      <c r="M40" s="214"/>
      <c r="N40" s="214"/>
      <c r="O40" s="214"/>
      <c r="P40" s="214"/>
      <c r="Q40" s="214"/>
      <c r="R40" s="214"/>
      <c r="S40" s="214"/>
    </row>
    <row r="41" spans="1:20" ht="33.75" customHeight="1">
      <c r="A41" s="899" t="s">
        <v>638</v>
      </c>
      <c r="B41" s="900"/>
      <c r="C41" s="900"/>
      <c r="D41" s="900"/>
      <c r="E41" s="900"/>
      <c r="F41" s="900"/>
      <c r="G41" s="900"/>
      <c r="H41" s="900"/>
      <c r="I41" s="900"/>
      <c r="J41" s="900"/>
      <c r="K41" s="900"/>
      <c r="L41" s="900"/>
      <c r="M41" s="900"/>
      <c r="N41" s="900"/>
      <c r="O41" s="900"/>
      <c r="P41" s="900"/>
      <c r="Q41" s="900"/>
      <c r="R41" s="900"/>
      <c r="S41" s="901"/>
    </row>
    <row r="42" spans="1:20" ht="9" customHeight="1">
      <c r="C42" s="4"/>
      <c r="D42" s="4"/>
      <c r="E42" s="4"/>
      <c r="F42" s="4"/>
      <c r="G42" s="4"/>
      <c r="H42" s="4"/>
      <c r="I42" s="4"/>
      <c r="J42" s="4"/>
      <c r="K42" s="4"/>
      <c r="L42" s="4"/>
      <c r="M42" s="4"/>
      <c r="N42" s="4"/>
      <c r="O42" s="4"/>
      <c r="P42" s="4"/>
      <c r="Q42" s="4"/>
      <c r="R42" s="4"/>
      <c r="S42" s="4"/>
    </row>
    <row r="43" spans="1:20" ht="22.15" customHeight="1">
      <c r="A43" s="543" t="s">
        <v>27</v>
      </c>
      <c r="B43" s="543"/>
      <c r="C43" s="300"/>
      <c r="D43" s="300"/>
      <c r="E43" s="300"/>
      <c r="F43" s="518" t="s">
        <v>25</v>
      </c>
      <c r="G43" s="519"/>
      <c r="H43" s="519"/>
      <c r="I43" s="519"/>
      <c r="J43" s="519"/>
      <c r="K43" s="519"/>
      <c r="L43" s="519"/>
      <c r="M43" s="519"/>
      <c r="N43" s="519"/>
      <c r="O43" s="519"/>
      <c r="P43" s="519"/>
      <c r="Q43" s="519"/>
      <c r="R43" s="519"/>
      <c r="S43" s="519"/>
    </row>
    <row r="44" spans="1:20" ht="22.15" customHeight="1" thickBot="1">
      <c r="A44" s="300"/>
      <c r="B44" s="300"/>
      <c r="C44" s="300"/>
      <c r="D44" s="300"/>
      <c r="E44" s="300"/>
      <c r="F44" s="658" t="s">
        <v>26</v>
      </c>
      <c r="G44" s="334"/>
      <c r="H44" s="334"/>
      <c r="I44" s="334"/>
      <c r="J44" s="334"/>
      <c r="K44" s="334"/>
      <c r="L44" s="334"/>
      <c r="M44" s="334"/>
      <c r="N44" s="334"/>
      <c r="O44" s="334"/>
      <c r="P44" s="334"/>
      <c r="Q44" s="334"/>
      <c r="R44" s="8" t="s">
        <v>4</v>
      </c>
      <c r="S44" s="8" t="s">
        <v>8</v>
      </c>
    </row>
    <row r="45" spans="1:20" ht="30" customHeight="1">
      <c r="A45" s="562" t="s">
        <v>83</v>
      </c>
      <c r="B45" s="673"/>
      <c r="C45" s="673"/>
      <c r="D45" s="673"/>
      <c r="E45" s="886"/>
      <c r="F45" s="9">
        <v>1</v>
      </c>
      <c r="G45" s="350" t="s">
        <v>537</v>
      </c>
      <c r="H45" s="351"/>
      <c r="I45" s="351"/>
      <c r="J45" s="351"/>
      <c r="K45" s="351"/>
      <c r="L45" s="351"/>
      <c r="M45" s="351"/>
      <c r="N45" s="351"/>
      <c r="O45" s="351"/>
      <c r="P45" s="351"/>
      <c r="Q45" s="352"/>
      <c r="R45" s="10" t="str">
        <f>IF(入力シート!R79="","",入力シート!R79)</f>
        <v>-</v>
      </c>
      <c r="S45" s="20" t="str">
        <f>IF(入力シート!S79="","",入力シート!S79)</f>
        <v>-</v>
      </c>
    </row>
    <row r="46" spans="1:20" ht="25.5" customHeight="1">
      <c r="A46" s="676"/>
      <c r="B46" s="677"/>
      <c r="C46" s="677"/>
      <c r="D46" s="677"/>
      <c r="E46" s="887"/>
      <c r="F46" s="11">
        <v>2</v>
      </c>
      <c r="G46" s="350" t="s">
        <v>20</v>
      </c>
      <c r="H46" s="351"/>
      <c r="I46" s="351"/>
      <c r="J46" s="351"/>
      <c r="K46" s="351"/>
      <c r="L46" s="351"/>
      <c r="M46" s="351"/>
      <c r="N46" s="351"/>
      <c r="O46" s="351"/>
      <c r="P46" s="351"/>
      <c r="Q46" s="352"/>
      <c r="R46" s="12" t="str">
        <f>IF(入力シート!R80="","",入力シート!R80)</f>
        <v>-</v>
      </c>
      <c r="S46" s="21" t="str">
        <f>IF(入力シート!S80="","",入力シート!S80)</f>
        <v>-</v>
      </c>
    </row>
    <row r="47" spans="1:20" ht="25.5" customHeight="1">
      <c r="A47" s="676"/>
      <c r="B47" s="677"/>
      <c r="C47" s="677"/>
      <c r="D47" s="677"/>
      <c r="E47" s="887"/>
      <c r="F47" s="9">
        <v>3</v>
      </c>
      <c r="G47" s="350" t="s">
        <v>22</v>
      </c>
      <c r="H47" s="351"/>
      <c r="I47" s="351"/>
      <c r="J47" s="351"/>
      <c r="K47" s="351"/>
      <c r="L47" s="351"/>
      <c r="M47" s="351"/>
      <c r="N47" s="351"/>
      <c r="O47" s="351"/>
      <c r="P47" s="351"/>
      <c r="Q47" s="352"/>
      <c r="R47" s="12" t="str">
        <f>IF(入力シート!R81="","",入力シート!R81)</f>
        <v>-</v>
      </c>
      <c r="S47" s="21" t="str">
        <f>IF(入力シート!S81="","",入力シート!S81)</f>
        <v>-</v>
      </c>
    </row>
    <row r="48" spans="1:20" ht="25.5" customHeight="1">
      <c r="A48" s="676"/>
      <c r="B48" s="677"/>
      <c r="C48" s="677"/>
      <c r="D48" s="677"/>
      <c r="E48" s="887"/>
      <c r="F48" s="9">
        <v>4</v>
      </c>
      <c r="G48" s="350" t="s">
        <v>61</v>
      </c>
      <c r="H48" s="351"/>
      <c r="I48" s="351"/>
      <c r="J48" s="351"/>
      <c r="K48" s="351"/>
      <c r="L48" s="351"/>
      <c r="M48" s="351"/>
      <c r="N48" s="351"/>
      <c r="O48" s="351"/>
      <c r="P48" s="351"/>
      <c r="Q48" s="352"/>
      <c r="R48" s="12" t="str">
        <f>IF(入力シート!R82="","",入力シート!R82)</f>
        <v>-</v>
      </c>
      <c r="S48" s="21" t="str">
        <f>IF(入力シート!S82="","",入力シート!S82)</f>
        <v>-</v>
      </c>
    </row>
    <row r="49" spans="1:35" ht="25.5" customHeight="1">
      <c r="A49" s="676"/>
      <c r="B49" s="677"/>
      <c r="C49" s="677"/>
      <c r="D49" s="677"/>
      <c r="E49" s="887"/>
      <c r="F49" s="9">
        <v>5</v>
      </c>
      <c r="G49" s="350" t="s">
        <v>62</v>
      </c>
      <c r="H49" s="351"/>
      <c r="I49" s="351"/>
      <c r="J49" s="351"/>
      <c r="K49" s="351"/>
      <c r="L49" s="351"/>
      <c r="M49" s="351"/>
      <c r="N49" s="351"/>
      <c r="O49" s="351"/>
      <c r="P49" s="351"/>
      <c r="Q49" s="352"/>
      <c r="R49" s="12" t="str">
        <f>IF(入力シート!R83="","",入力シート!R83)</f>
        <v>-</v>
      </c>
      <c r="S49" s="21" t="str">
        <f>IF(入力シート!S83="","",入力シート!S83)</f>
        <v>-</v>
      </c>
    </row>
    <row r="50" spans="1:35" ht="25.5" customHeight="1">
      <c r="A50" s="676"/>
      <c r="B50" s="677"/>
      <c r="C50" s="677"/>
      <c r="D50" s="677"/>
      <c r="E50" s="887"/>
      <c r="F50" s="11">
        <v>6</v>
      </c>
      <c r="G50" s="350" t="s">
        <v>522</v>
      </c>
      <c r="H50" s="351"/>
      <c r="I50" s="351"/>
      <c r="J50" s="351"/>
      <c r="K50" s="351"/>
      <c r="L50" s="351"/>
      <c r="M50" s="351"/>
      <c r="N50" s="351"/>
      <c r="O50" s="351"/>
      <c r="P50" s="351"/>
      <c r="Q50" s="352"/>
      <c r="R50" s="12" t="str">
        <f>IF(入力シート!R84="","",入力シート!R84)</f>
        <v>-</v>
      </c>
      <c r="S50" s="21" t="str">
        <f>IF(入力シート!S84="","",入力シート!S84)</f>
        <v>-</v>
      </c>
    </row>
    <row r="51" spans="1:35" ht="25.5" customHeight="1">
      <c r="A51" s="676"/>
      <c r="B51" s="677"/>
      <c r="C51" s="677"/>
      <c r="D51" s="677"/>
      <c r="E51" s="887"/>
      <c r="F51" s="9">
        <v>7</v>
      </c>
      <c r="G51" s="350" t="s">
        <v>63</v>
      </c>
      <c r="H51" s="351"/>
      <c r="I51" s="351"/>
      <c r="J51" s="351"/>
      <c r="K51" s="351"/>
      <c r="L51" s="351"/>
      <c r="M51" s="351"/>
      <c r="N51" s="351"/>
      <c r="O51" s="351"/>
      <c r="P51" s="351"/>
      <c r="Q51" s="352"/>
      <c r="R51" s="12" t="str">
        <f>IF(入力シート!R85="","",入力シート!R85)</f>
        <v>-</v>
      </c>
      <c r="S51" s="21" t="str">
        <f>IF(入力シート!S85="","",入力シート!S85)</f>
        <v>-</v>
      </c>
    </row>
    <row r="52" spans="1:35" ht="25.5" customHeight="1">
      <c r="A52" s="674"/>
      <c r="B52" s="675"/>
      <c r="C52" s="675"/>
      <c r="D52" s="675"/>
      <c r="E52" s="912"/>
      <c r="F52" s="9">
        <v>8</v>
      </c>
      <c r="G52" s="350" t="s">
        <v>523</v>
      </c>
      <c r="H52" s="351"/>
      <c r="I52" s="351"/>
      <c r="J52" s="351"/>
      <c r="K52" s="351"/>
      <c r="L52" s="351"/>
      <c r="M52" s="351"/>
      <c r="N52" s="351"/>
      <c r="O52" s="351"/>
      <c r="P52" s="351"/>
      <c r="Q52" s="352"/>
      <c r="R52" s="12" t="str">
        <f>IF(入力シート!R86="","",入力シート!R86)</f>
        <v>-</v>
      </c>
      <c r="S52" s="21" t="str">
        <f>IF(入力シート!S86="","",入力シート!S86)</f>
        <v>-</v>
      </c>
    </row>
    <row r="53" spans="1:35" ht="30" customHeight="1">
      <c r="A53" s="367" t="s">
        <v>84</v>
      </c>
      <c r="B53" s="673"/>
      <c r="C53" s="673"/>
      <c r="D53" s="673"/>
      <c r="E53" s="886"/>
      <c r="F53" s="9">
        <v>1</v>
      </c>
      <c r="G53" s="350" t="s">
        <v>524</v>
      </c>
      <c r="H53" s="351"/>
      <c r="I53" s="351"/>
      <c r="J53" s="351"/>
      <c r="K53" s="351"/>
      <c r="L53" s="351"/>
      <c r="M53" s="351"/>
      <c r="N53" s="351"/>
      <c r="O53" s="351"/>
      <c r="P53" s="351"/>
      <c r="Q53" s="352"/>
      <c r="R53" s="12" t="str">
        <f>IF(入力シート!R87="","",入力シート!R87)</f>
        <v>-</v>
      </c>
      <c r="S53" s="21" t="str">
        <f>IF(入力シート!S87="","",入力シート!S87)</f>
        <v>-</v>
      </c>
    </row>
    <row r="54" spans="1:35" ht="25.5" customHeight="1">
      <c r="A54" s="676"/>
      <c r="B54" s="677"/>
      <c r="C54" s="677"/>
      <c r="D54" s="677"/>
      <c r="E54" s="887"/>
      <c r="F54" s="11">
        <v>2</v>
      </c>
      <c r="G54" s="347" t="s">
        <v>643</v>
      </c>
      <c r="H54" s="362"/>
      <c r="I54" s="362"/>
      <c r="J54" s="362"/>
      <c r="K54" s="362"/>
      <c r="L54" s="362"/>
      <c r="M54" s="362"/>
      <c r="N54" s="362"/>
      <c r="O54" s="362"/>
      <c r="P54" s="362"/>
      <c r="Q54" s="363"/>
      <c r="R54" s="12" t="str">
        <f>IF(入力シート!R88="","",入力シート!R88)</f>
        <v>-</v>
      </c>
      <c r="S54" s="21" t="str">
        <f>IF(入力シート!S88="","",入力シート!S88)</f>
        <v>-</v>
      </c>
    </row>
    <row r="55" spans="1:35" ht="25.5" customHeight="1">
      <c r="A55" s="676"/>
      <c r="B55" s="677"/>
      <c r="C55" s="677"/>
      <c r="D55" s="677"/>
      <c r="E55" s="887"/>
      <c r="F55" s="9">
        <v>3</v>
      </c>
      <c r="G55" s="347" t="s">
        <v>525</v>
      </c>
      <c r="H55" s="362"/>
      <c r="I55" s="362"/>
      <c r="J55" s="362"/>
      <c r="K55" s="362"/>
      <c r="L55" s="362"/>
      <c r="M55" s="362"/>
      <c r="N55" s="362"/>
      <c r="O55" s="362"/>
      <c r="P55" s="362"/>
      <c r="Q55" s="363"/>
      <c r="R55" s="12" t="str">
        <f>IF(入力シート!R89="","",入力シート!R89)</f>
        <v>-</v>
      </c>
      <c r="S55" s="21" t="str">
        <f>IF(入力シート!S89="","",入力シート!S89)</f>
        <v>-</v>
      </c>
    </row>
    <row r="56" spans="1:35" ht="30" customHeight="1">
      <c r="A56" s="676"/>
      <c r="B56" s="677"/>
      <c r="C56" s="677"/>
      <c r="D56" s="677"/>
      <c r="E56" s="887"/>
      <c r="F56" s="11">
        <v>4</v>
      </c>
      <c r="G56" s="347" t="s">
        <v>584</v>
      </c>
      <c r="H56" s="362"/>
      <c r="I56" s="362"/>
      <c r="J56" s="362"/>
      <c r="K56" s="362"/>
      <c r="L56" s="362"/>
      <c r="M56" s="362"/>
      <c r="N56" s="362"/>
      <c r="O56" s="362"/>
      <c r="P56" s="362"/>
      <c r="Q56" s="363"/>
      <c r="R56" s="12" t="str">
        <f>IF(入力シート!R90="","",入力シート!R90)</f>
        <v>-</v>
      </c>
      <c r="S56" s="21" t="str">
        <f>IF(入力シート!S90="","",入力シート!S90)</f>
        <v>-</v>
      </c>
    </row>
    <row r="57" spans="1:35" ht="25.5" customHeight="1">
      <c r="A57" s="676"/>
      <c r="B57" s="677"/>
      <c r="C57" s="677"/>
      <c r="D57" s="677"/>
      <c r="E57" s="887"/>
      <c r="F57" s="9">
        <v>5</v>
      </c>
      <c r="G57" s="347" t="s">
        <v>64</v>
      </c>
      <c r="H57" s="362"/>
      <c r="I57" s="362"/>
      <c r="J57" s="362"/>
      <c r="K57" s="362"/>
      <c r="L57" s="362"/>
      <c r="M57" s="362"/>
      <c r="N57" s="362"/>
      <c r="O57" s="362"/>
      <c r="P57" s="362"/>
      <c r="Q57" s="363"/>
      <c r="R57" s="12" t="str">
        <f>IF(入力シート!R91="","",入力シート!R91)</f>
        <v>-</v>
      </c>
      <c r="S57" s="21" t="str">
        <f>IF(入力シート!S91="","",入力シート!S91)</f>
        <v>-</v>
      </c>
    </row>
    <row r="58" spans="1:35" ht="25.5" customHeight="1">
      <c r="A58" s="676"/>
      <c r="B58" s="677"/>
      <c r="C58" s="677"/>
      <c r="D58" s="677"/>
      <c r="E58" s="887"/>
      <c r="F58" s="9">
        <v>6</v>
      </c>
      <c r="G58" s="347" t="s">
        <v>526</v>
      </c>
      <c r="H58" s="362"/>
      <c r="I58" s="362"/>
      <c r="J58" s="362"/>
      <c r="K58" s="362"/>
      <c r="L58" s="362"/>
      <c r="M58" s="362"/>
      <c r="N58" s="362"/>
      <c r="O58" s="362"/>
      <c r="P58" s="362"/>
      <c r="Q58" s="363"/>
      <c r="R58" s="12" t="str">
        <f>IF(入力シート!R92="","",入力シート!R92)</f>
        <v>-</v>
      </c>
      <c r="S58" s="21" t="str">
        <f>IF(入力シート!S92="","",入力シート!S92)</f>
        <v>-</v>
      </c>
    </row>
    <row r="59" spans="1:35" ht="30" customHeight="1">
      <c r="A59" s="676"/>
      <c r="B59" s="677"/>
      <c r="C59" s="677"/>
      <c r="D59" s="677"/>
      <c r="E59" s="887"/>
      <c r="F59" s="9">
        <v>7</v>
      </c>
      <c r="G59" s="347" t="s">
        <v>65</v>
      </c>
      <c r="H59" s="362"/>
      <c r="I59" s="362"/>
      <c r="J59" s="362"/>
      <c r="K59" s="362"/>
      <c r="L59" s="362"/>
      <c r="M59" s="362"/>
      <c r="N59" s="362"/>
      <c r="O59" s="362"/>
      <c r="P59" s="362"/>
      <c r="Q59" s="363"/>
      <c r="R59" s="12" t="str">
        <f>IF(入力シート!R93="","",入力シート!R93)</f>
        <v>-</v>
      </c>
      <c r="S59" s="21" t="str">
        <f>IF(入力シート!S93="","",入力シート!S93)</f>
        <v>-</v>
      </c>
    </row>
    <row r="60" spans="1:35" ht="43.5" customHeight="1">
      <c r="A60" s="674"/>
      <c r="B60" s="675"/>
      <c r="C60" s="675"/>
      <c r="D60" s="675"/>
      <c r="E60" s="912"/>
      <c r="F60" s="11">
        <v>8</v>
      </c>
      <c r="G60" s="350" t="s">
        <v>588</v>
      </c>
      <c r="H60" s="351"/>
      <c r="I60" s="351"/>
      <c r="J60" s="351"/>
      <c r="K60" s="351"/>
      <c r="L60" s="351"/>
      <c r="M60" s="351"/>
      <c r="N60" s="351"/>
      <c r="O60" s="351"/>
      <c r="P60" s="351"/>
      <c r="Q60" s="352"/>
      <c r="R60" s="12" t="str">
        <f>IF(入力シート!R94="","",入力シート!R94)</f>
        <v>-</v>
      </c>
      <c r="S60" s="21" t="str">
        <f>IF(入力シート!S94="","",入力シート!S94)</f>
        <v>-</v>
      </c>
    </row>
    <row r="61" spans="1:35" ht="41.25" customHeight="1">
      <c r="A61" s="573" t="s">
        <v>684</v>
      </c>
      <c r="B61" s="673"/>
      <c r="C61" s="673"/>
      <c r="D61" s="673"/>
      <c r="E61" s="886"/>
      <c r="F61" s="11">
        <v>1</v>
      </c>
      <c r="G61" s="350" t="s">
        <v>81</v>
      </c>
      <c r="H61" s="351"/>
      <c r="I61" s="351"/>
      <c r="J61" s="351"/>
      <c r="K61" s="351"/>
      <c r="L61" s="351"/>
      <c r="M61" s="351"/>
      <c r="N61" s="351"/>
      <c r="O61" s="351"/>
      <c r="P61" s="351"/>
      <c r="Q61" s="352"/>
      <c r="R61" s="12" t="str">
        <f>IF(入力シート!R95="","",入力シート!R95)</f>
        <v>-</v>
      </c>
      <c r="S61" s="21" t="str">
        <f>IF(入力シート!S95="","",入力シート!S95)</f>
        <v>-</v>
      </c>
    </row>
    <row r="62" spans="1:35" ht="45" customHeight="1">
      <c r="A62" s="674"/>
      <c r="B62" s="675"/>
      <c r="C62" s="675"/>
      <c r="D62" s="675"/>
      <c r="E62" s="912"/>
      <c r="F62" s="11">
        <v>2</v>
      </c>
      <c r="G62" s="350" t="s">
        <v>82</v>
      </c>
      <c r="H62" s="351"/>
      <c r="I62" s="351"/>
      <c r="J62" s="351"/>
      <c r="K62" s="351"/>
      <c r="L62" s="351"/>
      <c r="M62" s="351"/>
      <c r="N62" s="351"/>
      <c r="O62" s="351"/>
      <c r="P62" s="351"/>
      <c r="Q62" s="352"/>
      <c r="R62" s="12" t="str">
        <f>IF(入力シート!R96="","",入力シート!R96)</f>
        <v>-</v>
      </c>
      <c r="S62" s="21" t="str">
        <f>IF(入力シート!S96="","",入力シート!S96)</f>
        <v>-</v>
      </c>
      <c r="Y62" s="275" t="s">
        <v>258</v>
      </c>
      <c r="Z62" s="275" t="str">
        <f t="shared" ref="Z62:AI62" si="0">IF(Z63&gt;0,"○","")</f>
        <v/>
      </c>
      <c r="AA62" s="275" t="str">
        <f t="shared" si="0"/>
        <v/>
      </c>
      <c r="AB62" s="275" t="str">
        <f t="shared" si="0"/>
        <v/>
      </c>
      <c r="AC62" s="275" t="str">
        <f t="shared" si="0"/>
        <v/>
      </c>
      <c r="AD62" s="275" t="str">
        <f t="shared" si="0"/>
        <v/>
      </c>
      <c r="AE62" s="275" t="str">
        <f t="shared" si="0"/>
        <v/>
      </c>
      <c r="AF62" s="275" t="str">
        <f t="shared" si="0"/>
        <v/>
      </c>
      <c r="AG62" s="275" t="str">
        <f t="shared" si="0"/>
        <v/>
      </c>
      <c r="AH62" s="275" t="str">
        <f t="shared" si="0"/>
        <v/>
      </c>
      <c r="AI62" s="275" t="str">
        <f t="shared" si="0"/>
        <v/>
      </c>
    </row>
    <row r="63" spans="1:35" ht="30" customHeight="1">
      <c r="A63" s="573" t="s">
        <v>166</v>
      </c>
      <c r="B63" s="673"/>
      <c r="C63" s="673"/>
      <c r="D63" s="673"/>
      <c r="E63" s="886"/>
      <c r="F63" s="11">
        <v>1</v>
      </c>
      <c r="G63" s="350" t="s">
        <v>620</v>
      </c>
      <c r="H63" s="351"/>
      <c r="I63" s="351"/>
      <c r="J63" s="351"/>
      <c r="K63" s="351"/>
      <c r="L63" s="351"/>
      <c r="M63" s="351"/>
      <c r="N63" s="351"/>
      <c r="O63" s="351"/>
      <c r="P63" s="351"/>
      <c r="Q63" s="352"/>
      <c r="R63" s="12" t="str">
        <f>IF(入力シート!R97="","",入力シート!R97)</f>
        <v>-</v>
      </c>
      <c r="S63" s="21" t="str">
        <f>IF(入力シート!S97="","",入力シート!S97)</f>
        <v>-</v>
      </c>
      <c r="Y63" s="275" t="s">
        <v>257</v>
      </c>
      <c r="Z63" s="275">
        <f t="shared" ref="Z63:AI63" si="1">SUM(Z66:Z107)</f>
        <v>0</v>
      </c>
      <c r="AA63" s="275">
        <f t="shared" si="1"/>
        <v>0</v>
      </c>
      <c r="AB63" s="275">
        <f t="shared" si="1"/>
        <v>0</v>
      </c>
      <c r="AC63" s="275">
        <f t="shared" si="1"/>
        <v>0</v>
      </c>
      <c r="AD63" s="275">
        <f t="shared" si="1"/>
        <v>0</v>
      </c>
      <c r="AE63" s="275">
        <f t="shared" si="1"/>
        <v>0</v>
      </c>
      <c r="AF63" s="275">
        <f t="shared" si="1"/>
        <v>0</v>
      </c>
      <c r="AG63" s="275">
        <f t="shared" si="1"/>
        <v>0</v>
      </c>
      <c r="AH63" s="275">
        <f t="shared" si="1"/>
        <v>0</v>
      </c>
      <c r="AI63" s="275">
        <f t="shared" si="1"/>
        <v>0</v>
      </c>
    </row>
    <row r="64" spans="1:35" ht="30" customHeight="1">
      <c r="A64" s="676"/>
      <c r="B64" s="677"/>
      <c r="C64" s="677"/>
      <c r="D64" s="677"/>
      <c r="E64" s="887"/>
      <c r="F64" s="11">
        <v>2</v>
      </c>
      <c r="G64" s="350" t="s">
        <v>616</v>
      </c>
      <c r="H64" s="351"/>
      <c r="I64" s="351"/>
      <c r="J64" s="351"/>
      <c r="K64" s="351"/>
      <c r="L64" s="351"/>
      <c r="M64" s="351"/>
      <c r="N64" s="351"/>
      <c r="O64" s="351"/>
      <c r="P64" s="351"/>
      <c r="Q64" s="352"/>
      <c r="R64" s="12" t="str">
        <f>IF(入力シート!R98="","",入力シート!R98)</f>
        <v>-</v>
      </c>
      <c r="S64" s="21" t="str">
        <f>IF(入力シート!S98="","",入力シート!S98)</f>
        <v>-</v>
      </c>
      <c r="Y64" s="275" t="s">
        <v>259</v>
      </c>
      <c r="Z64" s="288">
        <v>1</v>
      </c>
      <c r="AA64" s="288">
        <v>1</v>
      </c>
      <c r="AB64" s="288">
        <v>2</v>
      </c>
      <c r="AC64" s="288">
        <v>2</v>
      </c>
      <c r="AD64" s="288">
        <v>3</v>
      </c>
      <c r="AE64" s="288">
        <v>3</v>
      </c>
      <c r="AF64" s="288">
        <v>4</v>
      </c>
      <c r="AG64" s="288">
        <v>4</v>
      </c>
      <c r="AH64" s="288">
        <v>5</v>
      </c>
      <c r="AI64" s="288">
        <v>5</v>
      </c>
    </row>
    <row r="65" spans="1:35" ht="30" customHeight="1" thickBot="1">
      <c r="A65" s="674"/>
      <c r="B65" s="675"/>
      <c r="C65" s="675"/>
      <c r="D65" s="675"/>
      <c r="E65" s="912"/>
      <c r="F65" s="9">
        <v>3</v>
      </c>
      <c r="G65" s="350" t="s">
        <v>619</v>
      </c>
      <c r="H65" s="351"/>
      <c r="I65" s="351"/>
      <c r="J65" s="351"/>
      <c r="K65" s="351"/>
      <c r="L65" s="351"/>
      <c r="M65" s="351"/>
      <c r="N65" s="351"/>
      <c r="O65" s="351"/>
      <c r="P65" s="351"/>
      <c r="Q65" s="352"/>
      <c r="R65" s="155" t="str">
        <f>IF(入力シート!R99="","",入力シート!R99)</f>
        <v>-</v>
      </c>
      <c r="S65" s="156" t="str">
        <f>IF(入力シート!S99="","",入力シート!S99)</f>
        <v>-</v>
      </c>
      <c r="Z65" s="275" t="s">
        <v>255</v>
      </c>
      <c r="AA65" s="275" t="s">
        <v>256</v>
      </c>
      <c r="AB65" s="275" t="s">
        <v>255</v>
      </c>
      <c r="AC65" s="275" t="s">
        <v>256</v>
      </c>
      <c r="AD65" s="275" t="s">
        <v>255</v>
      </c>
      <c r="AE65" s="275" t="s">
        <v>256</v>
      </c>
      <c r="AF65" s="275" t="s">
        <v>255</v>
      </c>
      <c r="AG65" s="275" t="s">
        <v>256</v>
      </c>
      <c r="AH65" s="275" t="s">
        <v>255</v>
      </c>
      <c r="AI65" s="275" t="s">
        <v>256</v>
      </c>
    </row>
    <row r="66" spans="1:35" ht="2.25" customHeight="1">
      <c r="A66" s="126"/>
      <c r="B66" s="126"/>
      <c r="C66" s="126"/>
      <c r="D66" s="126"/>
      <c r="E66" s="126"/>
      <c r="F66" s="165"/>
      <c r="G66" s="125"/>
      <c r="H66" s="167"/>
      <c r="I66" s="167"/>
      <c r="J66" s="167"/>
      <c r="K66" s="167"/>
      <c r="L66" s="167"/>
      <c r="M66" s="167"/>
      <c r="N66" s="167"/>
      <c r="O66" s="167"/>
      <c r="P66" s="167"/>
      <c r="Q66" s="167"/>
      <c r="R66" s="166"/>
      <c r="S66" s="166"/>
    </row>
    <row r="67" spans="1:35" ht="24" customHeight="1">
      <c r="A67" s="543" t="s">
        <v>27</v>
      </c>
      <c r="B67" s="543"/>
      <c r="C67" s="300"/>
      <c r="D67" s="300"/>
      <c r="E67" s="300"/>
      <c r="F67" s="518" t="s">
        <v>25</v>
      </c>
      <c r="G67" s="519"/>
      <c r="H67" s="519"/>
      <c r="I67" s="519"/>
      <c r="J67" s="519"/>
      <c r="K67" s="519"/>
      <c r="L67" s="519"/>
      <c r="M67" s="519"/>
      <c r="N67" s="519"/>
      <c r="O67" s="519"/>
      <c r="P67" s="519"/>
      <c r="Q67" s="519"/>
      <c r="R67" s="519"/>
      <c r="S67" s="519"/>
    </row>
    <row r="68" spans="1:35" ht="24" customHeight="1" thickBot="1">
      <c r="A68" s="300"/>
      <c r="B68" s="300"/>
      <c r="C68" s="300"/>
      <c r="D68" s="300"/>
      <c r="E68" s="300"/>
      <c r="F68" s="658" t="s">
        <v>26</v>
      </c>
      <c r="G68" s="334"/>
      <c r="H68" s="334"/>
      <c r="I68" s="334"/>
      <c r="J68" s="334"/>
      <c r="K68" s="334"/>
      <c r="L68" s="334"/>
      <c r="M68" s="334"/>
      <c r="N68" s="334"/>
      <c r="O68" s="334"/>
      <c r="P68" s="334"/>
      <c r="Q68" s="334"/>
      <c r="R68" s="8" t="s">
        <v>4</v>
      </c>
      <c r="S68" s="8" t="s">
        <v>8</v>
      </c>
    </row>
    <row r="69" spans="1:35" ht="26.25" customHeight="1">
      <c r="A69" s="367" t="s">
        <v>85</v>
      </c>
      <c r="B69" s="659"/>
      <c r="C69" s="659"/>
      <c r="D69" s="659"/>
      <c r="E69" s="660"/>
      <c r="F69" s="9">
        <v>1</v>
      </c>
      <c r="G69" s="347" t="s">
        <v>135</v>
      </c>
      <c r="H69" s="362"/>
      <c r="I69" s="362"/>
      <c r="J69" s="362"/>
      <c r="K69" s="362"/>
      <c r="L69" s="362"/>
      <c r="M69" s="362"/>
      <c r="N69" s="362"/>
      <c r="O69" s="362"/>
      <c r="P69" s="362"/>
      <c r="Q69" s="363"/>
      <c r="R69" s="10" t="str">
        <f>IF(入力シート!R100="","",入力シート!R100)</f>
        <v>-</v>
      </c>
      <c r="S69" s="20" t="str">
        <f>IF(入力シート!S100="","",入力シート!S100)</f>
        <v>-</v>
      </c>
      <c r="U69" s="275" t="s">
        <v>206</v>
      </c>
      <c r="AD69" s="275">
        <f>IF(OR($R69="S",$R69="A",$R69="B",$R69="C"),1,0)</f>
        <v>0</v>
      </c>
      <c r="AE69" s="275">
        <f>IF(OR($S69="◎",$S69="○",$S69="△"),1,0)</f>
        <v>0</v>
      </c>
    </row>
    <row r="70" spans="1:35" ht="26.25" customHeight="1">
      <c r="A70" s="661"/>
      <c r="B70" s="662"/>
      <c r="C70" s="662"/>
      <c r="D70" s="662"/>
      <c r="E70" s="663"/>
      <c r="F70" s="9">
        <v>2</v>
      </c>
      <c r="G70" s="347" t="s">
        <v>136</v>
      </c>
      <c r="H70" s="362"/>
      <c r="I70" s="362"/>
      <c r="J70" s="362"/>
      <c r="K70" s="362"/>
      <c r="L70" s="362"/>
      <c r="M70" s="362"/>
      <c r="N70" s="362"/>
      <c r="O70" s="362"/>
      <c r="P70" s="362"/>
      <c r="Q70" s="363"/>
      <c r="R70" s="12" t="str">
        <f>IF(入力シート!R101="","",入力シート!R101)</f>
        <v>-</v>
      </c>
      <c r="S70" s="21" t="str">
        <f>IF(入力シート!S101="","",入力シート!S101)</f>
        <v>-</v>
      </c>
      <c r="U70" s="275" t="s">
        <v>206</v>
      </c>
      <c r="AD70" s="275">
        <f>IF(OR($R70="S",$R70="A",$R70="B",$R70="C"),1,0)</f>
        <v>0</v>
      </c>
      <c r="AE70" s="275">
        <f>IF(OR($S70="◎",$S70="○",$S70="△"),1,0)</f>
        <v>0</v>
      </c>
    </row>
    <row r="71" spans="1:35" ht="33" customHeight="1">
      <c r="A71" s="661"/>
      <c r="B71" s="662"/>
      <c r="C71" s="662"/>
      <c r="D71" s="662"/>
      <c r="E71" s="663"/>
      <c r="F71" s="9">
        <v>3</v>
      </c>
      <c r="G71" s="347" t="s">
        <v>539</v>
      </c>
      <c r="H71" s="362"/>
      <c r="I71" s="362"/>
      <c r="J71" s="362"/>
      <c r="K71" s="362"/>
      <c r="L71" s="362"/>
      <c r="M71" s="362"/>
      <c r="N71" s="362"/>
      <c r="O71" s="362"/>
      <c r="P71" s="362"/>
      <c r="Q71" s="363"/>
      <c r="R71" s="12" t="str">
        <f>IF(入力シート!R102="","",入力シート!R102)</f>
        <v>-</v>
      </c>
      <c r="S71" s="21" t="str">
        <f>IF(入力シート!S102="","",入力シート!S102)</f>
        <v>-</v>
      </c>
      <c r="U71" s="275" t="s">
        <v>206</v>
      </c>
      <c r="AD71" s="275">
        <f>IF(OR($R71="S",$R71="A",$R71="B",$R71="C"),1,0)</f>
        <v>0</v>
      </c>
      <c r="AE71" s="275">
        <f>IF(OR($S71="◎",$S71="○",$S71="△"),1,0)</f>
        <v>0</v>
      </c>
    </row>
    <row r="72" spans="1:35" ht="26.25" customHeight="1">
      <c r="A72" s="661"/>
      <c r="B72" s="662"/>
      <c r="C72" s="662"/>
      <c r="D72" s="662"/>
      <c r="E72" s="663"/>
      <c r="F72" s="9">
        <v>4</v>
      </c>
      <c r="G72" s="347" t="s">
        <v>137</v>
      </c>
      <c r="H72" s="362"/>
      <c r="I72" s="362"/>
      <c r="J72" s="362"/>
      <c r="K72" s="362"/>
      <c r="L72" s="362"/>
      <c r="M72" s="362"/>
      <c r="N72" s="362"/>
      <c r="O72" s="362"/>
      <c r="P72" s="362"/>
      <c r="Q72" s="363"/>
      <c r="R72" s="12" t="str">
        <f>IF(入力シート!R103="","",入力シート!R103)</f>
        <v>-</v>
      </c>
      <c r="S72" s="21" t="str">
        <f>IF(入力シート!S103="","",入力シート!S103)</f>
        <v>-</v>
      </c>
      <c r="U72" s="275" t="s">
        <v>206</v>
      </c>
      <c r="AD72" s="275">
        <f>IF(OR($R72="S",$R72="A",$R72="B",$R72="C"),1,0)</f>
        <v>0</v>
      </c>
      <c r="AE72" s="275">
        <f>IF(OR($S72="◎",$S72="○",$S72="△"),1,0)</f>
        <v>0</v>
      </c>
    </row>
    <row r="73" spans="1:35" ht="26.25" customHeight="1">
      <c r="A73" s="661"/>
      <c r="B73" s="662"/>
      <c r="C73" s="662"/>
      <c r="D73" s="662"/>
      <c r="E73" s="663"/>
      <c r="F73" s="9">
        <v>5</v>
      </c>
      <c r="G73" s="350" t="s">
        <v>138</v>
      </c>
      <c r="H73" s="351"/>
      <c r="I73" s="351"/>
      <c r="J73" s="351"/>
      <c r="K73" s="351"/>
      <c r="L73" s="351"/>
      <c r="M73" s="351"/>
      <c r="N73" s="351"/>
      <c r="O73" s="351"/>
      <c r="P73" s="351"/>
      <c r="Q73" s="352"/>
      <c r="R73" s="12" t="str">
        <f>IF(入力シート!R104="","",入力シート!R104)</f>
        <v>-</v>
      </c>
      <c r="S73" s="21" t="str">
        <f>IF(入力シート!S104="","",入力シート!S104)</f>
        <v>-</v>
      </c>
      <c r="U73" s="275" t="s">
        <v>204</v>
      </c>
      <c r="Z73" s="275">
        <f>IF(OR($R73="S",$R73="A",$R73="B",$R73="C"),1,0)</f>
        <v>0</v>
      </c>
      <c r="AA73" s="275">
        <f>IF(OR($S73="◎",$S73="○",$S73="△"),1,0)</f>
        <v>0</v>
      </c>
    </row>
    <row r="74" spans="1:35" ht="26.25" customHeight="1">
      <c r="A74" s="661"/>
      <c r="B74" s="662"/>
      <c r="C74" s="662"/>
      <c r="D74" s="662"/>
      <c r="E74" s="663"/>
      <c r="F74" s="9">
        <v>6</v>
      </c>
      <c r="G74" s="350" t="s">
        <v>528</v>
      </c>
      <c r="H74" s="351"/>
      <c r="I74" s="351"/>
      <c r="J74" s="351"/>
      <c r="K74" s="351"/>
      <c r="L74" s="351"/>
      <c r="M74" s="351"/>
      <c r="N74" s="351"/>
      <c r="O74" s="351"/>
      <c r="P74" s="351"/>
      <c r="Q74" s="352"/>
      <c r="R74" s="12" t="str">
        <f>IF(入力シート!R105="","",入力シート!R105)</f>
        <v>-</v>
      </c>
      <c r="S74" s="21" t="str">
        <f>IF(入力シート!S105="","",入力シート!S105)</f>
        <v>-</v>
      </c>
      <c r="U74" s="275" t="s">
        <v>204</v>
      </c>
      <c r="Z74" s="275">
        <f>IF(OR($R74="S",$R74="A",$R74="B",$R74="C"),1,0)</f>
        <v>0</v>
      </c>
      <c r="AA74" s="275">
        <f>IF(OR($S74="◎",$S74="○",$S74="△"),1,0)</f>
        <v>0</v>
      </c>
    </row>
    <row r="75" spans="1:35" ht="33" customHeight="1">
      <c r="A75" s="661"/>
      <c r="B75" s="662"/>
      <c r="C75" s="662"/>
      <c r="D75" s="662"/>
      <c r="E75" s="663"/>
      <c r="F75" s="9">
        <v>7</v>
      </c>
      <c r="G75" s="350" t="s">
        <v>139</v>
      </c>
      <c r="H75" s="351"/>
      <c r="I75" s="351"/>
      <c r="J75" s="351"/>
      <c r="K75" s="351"/>
      <c r="L75" s="351"/>
      <c r="M75" s="351"/>
      <c r="N75" s="351"/>
      <c r="O75" s="351"/>
      <c r="P75" s="351"/>
      <c r="Q75" s="352"/>
      <c r="R75" s="12" t="str">
        <f>IF(入力シート!R106="","",入力シート!R106)</f>
        <v>-</v>
      </c>
      <c r="S75" s="21" t="str">
        <f>IF(入力シート!S106="","",入力シート!S106)</f>
        <v>-</v>
      </c>
      <c r="U75" s="275" t="s">
        <v>206</v>
      </c>
      <c r="AD75" s="275">
        <f>IF(OR($R75="S",$R75="A",$R75="B",$R75="C"),1,0)</f>
        <v>0</v>
      </c>
      <c r="AE75" s="275">
        <f>IF(OR($S75="◎",$S75="○",$S75="△"),1,0)</f>
        <v>0</v>
      </c>
    </row>
    <row r="76" spans="1:35" ht="26.25" customHeight="1">
      <c r="A76" s="671"/>
      <c r="B76" s="672"/>
      <c r="C76" s="672"/>
      <c r="D76" s="672"/>
      <c r="E76" s="914"/>
      <c r="F76" s="9">
        <v>8</v>
      </c>
      <c r="G76" s="350" t="s">
        <v>140</v>
      </c>
      <c r="H76" s="351"/>
      <c r="I76" s="351"/>
      <c r="J76" s="351"/>
      <c r="K76" s="351"/>
      <c r="L76" s="351"/>
      <c r="M76" s="351"/>
      <c r="N76" s="351"/>
      <c r="O76" s="351"/>
      <c r="P76" s="351"/>
      <c r="Q76" s="352"/>
      <c r="R76" s="12" t="str">
        <f>IF(入力シート!R107="","",入力シート!R107)</f>
        <v>-</v>
      </c>
      <c r="S76" s="21" t="str">
        <f>IF(入力シート!S107="","",入力シート!S107)</f>
        <v>-</v>
      </c>
      <c r="U76" s="275" t="s">
        <v>205</v>
      </c>
      <c r="AB76" s="275">
        <f>IF(OR($R76="S",$R76="A",$R76="B",$R76="C"),1,0)</f>
        <v>0</v>
      </c>
      <c r="AC76" s="275">
        <f>IF(OR($S76="◎",$S76="○",$S76="△"),1,0)</f>
        <v>0</v>
      </c>
    </row>
    <row r="77" spans="1:35" ht="26.25" customHeight="1">
      <c r="A77" s="562" t="s">
        <v>86</v>
      </c>
      <c r="B77" s="659"/>
      <c r="C77" s="659"/>
      <c r="D77" s="659"/>
      <c r="E77" s="660"/>
      <c r="F77" s="9">
        <v>1</v>
      </c>
      <c r="G77" s="350" t="s">
        <v>530</v>
      </c>
      <c r="H77" s="351"/>
      <c r="I77" s="351"/>
      <c r="J77" s="351"/>
      <c r="K77" s="351"/>
      <c r="L77" s="351"/>
      <c r="M77" s="351"/>
      <c r="N77" s="351"/>
      <c r="O77" s="351"/>
      <c r="P77" s="351"/>
      <c r="Q77" s="352"/>
      <c r="R77" s="222" t="str">
        <f>IF(入力シート!R111="","",入力シート!R111)</f>
        <v>-</v>
      </c>
      <c r="S77" s="223" t="str">
        <f>IF(入力シート!S111="","",入力シート!S111)</f>
        <v>-</v>
      </c>
    </row>
    <row r="78" spans="1:35" ht="33" customHeight="1">
      <c r="A78" s="661"/>
      <c r="B78" s="662"/>
      <c r="C78" s="662"/>
      <c r="D78" s="662"/>
      <c r="E78" s="663"/>
      <c r="F78" s="11">
        <v>2</v>
      </c>
      <c r="G78" s="350" t="s">
        <v>660</v>
      </c>
      <c r="H78" s="351"/>
      <c r="I78" s="351"/>
      <c r="J78" s="351"/>
      <c r="K78" s="351"/>
      <c r="L78" s="351"/>
      <c r="M78" s="351"/>
      <c r="N78" s="351"/>
      <c r="O78" s="351"/>
      <c r="P78" s="351"/>
      <c r="Q78" s="352"/>
      <c r="R78" s="12" t="str">
        <f>IF(入力シート!R112="","",入力シート!R112)</f>
        <v>-</v>
      </c>
      <c r="S78" s="21" t="str">
        <f>IF(入力シート!S112="","",入力シート!S112)</f>
        <v>-</v>
      </c>
    </row>
    <row r="79" spans="1:35" ht="33" customHeight="1">
      <c r="A79" s="671"/>
      <c r="B79" s="672"/>
      <c r="C79" s="672"/>
      <c r="D79" s="672"/>
      <c r="E79" s="914"/>
      <c r="F79" s="9">
        <v>3</v>
      </c>
      <c r="G79" s="350" t="s">
        <v>531</v>
      </c>
      <c r="H79" s="351"/>
      <c r="I79" s="351"/>
      <c r="J79" s="351"/>
      <c r="K79" s="351"/>
      <c r="L79" s="351"/>
      <c r="M79" s="351"/>
      <c r="N79" s="351"/>
      <c r="O79" s="351"/>
      <c r="P79" s="351"/>
      <c r="Q79" s="352"/>
      <c r="R79" s="12" t="str">
        <f>IF(入力シート!R113="","",入力シート!R113)</f>
        <v>-</v>
      </c>
      <c r="S79" s="21" t="str">
        <f>IF(入力シート!S113="","",入力シート!S113)</f>
        <v>-</v>
      </c>
    </row>
    <row r="80" spans="1:35" ht="26.25" customHeight="1">
      <c r="A80" s="367" t="s">
        <v>545</v>
      </c>
      <c r="B80" s="659"/>
      <c r="C80" s="660"/>
      <c r="D80" s="896" t="s">
        <v>66</v>
      </c>
      <c r="E80" s="915"/>
      <c r="F80" s="9">
        <v>1</v>
      </c>
      <c r="G80" s="347" t="s">
        <v>67</v>
      </c>
      <c r="H80" s="668"/>
      <c r="I80" s="668"/>
      <c r="J80" s="668"/>
      <c r="K80" s="668"/>
      <c r="L80" s="668"/>
      <c r="M80" s="668"/>
      <c r="N80" s="668"/>
      <c r="O80" s="668"/>
      <c r="P80" s="668"/>
      <c r="Q80" s="669"/>
      <c r="R80" s="12" t="str">
        <f>IF(入力シート!R114="","",入力シート!R114)</f>
        <v>-</v>
      </c>
      <c r="S80" s="21" t="str">
        <f>IF(入力シート!S114="","",入力シート!S114)</f>
        <v>-</v>
      </c>
    </row>
    <row r="81" spans="1:35" ht="26.25" customHeight="1">
      <c r="A81" s="661"/>
      <c r="B81" s="662"/>
      <c r="C81" s="663"/>
      <c r="D81" s="916" t="s">
        <v>159</v>
      </c>
      <c r="E81" s="886"/>
      <c r="F81" s="9">
        <v>1</v>
      </c>
      <c r="G81" s="350" t="s">
        <v>142</v>
      </c>
      <c r="H81" s="351"/>
      <c r="I81" s="351"/>
      <c r="J81" s="351"/>
      <c r="K81" s="351"/>
      <c r="L81" s="351"/>
      <c r="M81" s="351"/>
      <c r="N81" s="351"/>
      <c r="O81" s="351"/>
      <c r="P81" s="351"/>
      <c r="Q81" s="352"/>
      <c r="R81" s="12" t="str">
        <f>IF(入力シート!R117="","",入力シート!R117)</f>
        <v>-</v>
      </c>
      <c r="S81" s="21" t="str">
        <f>IF(入力シート!S117="","",入力シート!S117)</f>
        <v>-</v>
      </c>
      <c r="U81" s="275" t="s">
        <v>214</v>
      </c>
      <c r="AH81" s="275">
        <f t="shared" ref="AH81:AH85" si="2">IF(OR($R81="S",$R81="A",$R81="B",$R81="C"),1,0)</f>
        <v>0</v>
      </c>
      <c r="AI81" s="275">
        <f t="shared" ref="AI81:AI85" si="3">IF(OR($S81="◎",$S81="○",$S81="△"),1,0)</f>
        <v>0</v>
      </c>
    </row>
    <row r="82" spans="1:35" ht="26.25" customHeight="1">
      <c r="A82" s="661"/>
      <c r="B82" s="662"/>
      <c r="C82" s="663"/>
      <c r="D82" s="676"/>
      <c r="E82" s="887"/>
      <c r="F82" s="11">
        <v>2</v>
      </c>
      <c r="G82" s="350" t="s">
        <v>540</v>
      </c>
      <c r="H82" s="351"/>
      <c r="I82" s="351"/>
      <c r="J82" s="351"/>
      <c r="K82" s="351"/>
      <c r="L82" s="351"/>
      <c r="M82" s="351"/>
      <c r="N82" s="351"/>
      <c r="O82" s="351"/>
      <c r="P82" s="351"/>
      <c r="Q82" s="352"/>
      <c r="R82" s="12" t="str">
        <f>IF(入力シート!R115="","",入力シート!R115)</f>
        <v>-</v>
      </c>
      <c r="S82" s="21" t="str">
        <f>IF(入力シート!S115="","",入力シート!S115)</f>
        <v>-</v>
      </c>
      <c r="U82" s="275" t="s">
        <v>214</v>
      </c>
      <c r="AH82" s="275">
        <f t="shared" si="2"/>
        <v>0</v>
      </c>
      <c r="AI82" s="275">
        <f t="shared" si="3"/>
        <v>0</v>
      </c>
    </row>
    <row r="83" spans="1:35" ht="31.5" customHeight="1">
      <c r="A83" s="661"/>
      <c r="B83" s="662"/>
      <c r="C83" s="663"/>
      <c r="D83" s="676"/>
      <c r="E83" s="887"/>
      <c r="F83" s="11">
        <v>3</v>
      </c>
      <c r="G83" s="382" t="s">
        <v>549</v>
      </c>
      <c r="H83" s="383"/>
      <c r="I83" s="383"/>
      <c r="J83" s="383"/>
      <c r="K83" s="383"/>
      <c r="L83" s="383"/>
      <c r="M83" s="383"/>
      <c r="N83" s="383"/>
      <c r="O83" s="383"/>
      <c r="P83" s="383"/>
      <c r="Q83" s="384"/>
      <c r="R83" s="12" t="str">
        <f>IF(入力シート!R116="","",入力シート!R116)</f>
        <v>-</v>
      </c>
      <c r="S83" s="21" t="str">
        <f>IF(入力シート!S116="","",入力シート!S116)</f>
        <v>-</v>
      </c>
      <c r="U83" s="275" t="s">
        <v>214</v>
      </c>
      <c r="AH83" s="275">
        <f t="shared" si="2"/>
        <v>0</v>
      </c>
      <c r="AI83" s="275">
        <f t="shared" si="3"/>
        <v>0</v>
      </c>
    </row>
    <row r="84" spans="1:35" ht="26.25" customHeight="1">
      <c r="A84" s="661"/>
      <c r="B84" s="662"/>
      <c r="C84" s="663"/>
      <c r="D84" s="676"/>
      <c r="E84" s="887"/>
      <c r="F84" s="11">
        <v>4</v>
      </c>
      <c r="G84" s="350" t="s">
        <v>144</v>
      </c>
      <c r="H84" s="351"/>
      <c r="I84" s="351"/>
      <c r="J84" s="351"/>
      <c r="K84" s="351"/>
      <c r="L84" s="351"/>
      <c r="M84" s="351"/>
      <c r="N84" s="351"/>
      <c r="O84" s="351"/>
      <c r="P84" s="351"/>
      <c r="Q84" s="352"/>
      <c r="R84" s="12" t="str">
        <f>IF(入力シート!R118="","",入力シート!R118)</f>
        <v>-</v>
      </c>
      <c r="S84" s="21" t="str">
        <f>IF(入力シート!S118="","",入力シート!S118)</f>
        <v>-</v>
      </c>
      <c r="U84" s="275" t="s">
        <v>214</v>
      </c>
      <c r="AH84" s="275">
        <f t="shared" si="2"/>
        <v>0</v>
      </c>
      <c r="AI84" s="275">
        <f t="shared" si="3"/>
        <v>0</v>
      </c>
    </row>
    <row r="85" spans="1:35" ht="26.25" customHeight="1">
      <c r="A85" s="661"/>
      <c r="B85" s="662"/>
      <c r="C85" s="663"/>
      <c r="D85" s="674"/>
      <c r="E85" s="912"/>
      <c r="F85" s="11">
        <v>5</v>
      </c>
      <c r="G85" s="350" t="s">
        <v>145</v>
      </c>
      <c r="H85" s="351"/>
      <c r="I85" s="351"/>
      <c r="J85" s="351"/>
      <c r="K85" s="351"/>
      <c r="L85" s="351"/>
      <c r="M85" s="351"/>
      <c r="N85" s="351"/>
      <c r="O85" s="351"/>
      <c r="P85" s="351"/>
      <c r="Q85" s="352"/>
      <c r="R85" s="12" t="str">
        <f>IF(入力シート!R119="","",入力シート!R119)</f>
        <v>-</v>
      </c>
      <c r="S85" s="21" t="str">
        <f>IF(入力シート!S119="","",入力シート!S119)</f>
        <v>-</v>
      </c>
      <c r="U85" s="275" t="s">
        <v>214</v>
      </c>
      <c r="AH85" s="275">
        <f t="shared" si="2"/>
        <v>0</v>
      </c>
      <c r="AI85" s="275">
        <f t="shared" si="3"/>
        <v>0</v>
      </c>
    </row>
    <row r="86" spans="1:35" ht="33" customHeight="1">
      <c r="A86" s="661"/>
      <c r="B86" s="662"/>
      <c r="C86" s="663"/>
      <c r="D86" s="916" t="s">
        <v>24</v>
      </c>
      <c r="E86" s="886"/>
      <c r="F86" s="9">
        <v>1</v>
      </c>
      <c r="G86" s="350" t="s">
        <v>587</v>
      </c>
      <c r="H86" s="351"/>
      <c r="I86" s="351"/>
      <c r="J86" s="351"/>
      <c r="K86" s="351"/>
      <c r="L86" s="351"/>
      <c r="M86" s="351"/>
      <c r="N86" s="351"/>
      <c r="O86" s="351"/>
      <c r="P86" s="351"/>
      <c r="Q86" s="352"/>
      <c r="R86" s="12" t="str">
        <f>IF(入力シート!R121="","",入力シート!R121)</f>
        <v>-</v>
      </c>
      <c r="S86" s="21" t="str">
        <f>IF(入力シート!S121="","",入力シート!S121)</f>
        <v>-</v>
      </c>
      <c r="U86" s="275" t="s">
        <v>207</v>
      </c>
      <c r="AF86" s="275">
        <f t="shared" ref="AF86:AF87" si="4">IF(OR($R86="S",$R86="A",$R86="B",$R86="C"),1,0)</f>
        <v>0</v>
      </c>
      <c r="AG86" s="275">
        <f t="shared" ref="AG86:AG87" si="5">IF(OR($S86="◎",$S86="○",$S86="△"),1,0)</f>
        <v>0</v>
      </c>
    </row>
    <row r="87" spans="1:35" ht="26.25" customHeight="1" thickBot="1">
      <c r="A87" s="661"/>
      <c r="B87" s="662"/>
      <c r="C87" s="663"/>
      <c r="D87" s="888"/>
      <c r="E87" s="889"/>
      <c r="F87" s="9">
        <v>2</v>
      </c>
      <c r="G87" s="347" t="s">
        <v>150</v>
      </c>
      <c r="H87" s="958"/>
      <c r="I87" s="958"/>
      <c r="J87" s="958"/>
      <c r="K87" s="958"/>
      <c r="L87" s="958"/>
      <c r="M87" s="958"/>
      <c r="N87" s="958"/>
      <c r="O87" s="958"/>
      <c r="P87" s="958"/>
      <c r="Q87" s="959"/>
      <c r="R87" s="12" t="str">
        <f>IF(入力シート!R122="","",入力シート!R122)</f>
        <v>-</v>
      </c>
      <c r="S87" s="21" t="str">
        <f>IF(入力シート!S122="","",入力シート!S122)</f>
        <v>-</v>
      </c>
      <c r="U87" s="275" t="s">
        <v>207</v>
      </c>
      <c r="AF87" s="275">
        <f t="shared" si="4"/>
        <v>0</v>
      </c>
      <c r="AG87" s="275">
        <f t="shared" si="5"/>
        <v>0</v>
      </c>
    </row>
    <row r="88" spans="1:35" ht="21.75" customHeight="1">
      <c r="A88" s="364" t="s">
        <v>607</v>
      </c>
      <c r="B88" s="365"/>
      <c r="C88" s="365"/>
      <c r="D88" s="365"/>
      <c r="E88" s="365"/>
      <c r="F88" s="365"/>
      <c r="G88" s="365"/>
      <c r="H88" s="365"/>
      <c r="I88" s="365"/>
      <c r="J88" s="365"/>
      <c r="K88" s="365"/>
      <c r="L88" s="365"/>
      <c r="M88" s="365"/>
      <c r="N88" s="365"/>
      <c r="O88" s="365"/>
      <c r="P88" s="365"/>
      <c r="Q88" s="365"/>
      <c r="R88" s="365"/>
      <c r="S88" s="366"/>
    </row>
    <row r="89" spans="1:35" ht="40.5" customHeight="1">
      <c r="A89" s="649" t="str">
        <f>IF(入力シート!A146="","",入力シート!A146)</f>
        <v/>
      </c>
      <c r="B89" s="462"/>
      <c r="C89" s="539"/>
      <c r="D89" s="539"/>
      <c r="E89" s="539"/>
      <c r="F89" s="539"/>
      <c r="G89" s="539"/>
      <c r="H89" s="539"/>
      <c r="I89" s="539"/>
      <c r="J89" s="539"/>
      <c r="K89" s="539"/>
      <c r="L89" s="539"/>
      <c r="M89" s="539"/>
      <c r="N89" s="539"/>
      <c r="O89" s="539"/>
      <c r="P89" s="539"/>
      <c r="Q89" s="539"/>
      <c r="R89" s="539"/>
      <c r="S89" s="650"/>
    </row>
    <row r="90" spans="1:35" ht="40.5" customHeight="1" thickBot="1">
      <c r="A90" s="651"/>
      <c r="B90" s="652"/>
      <c r="C90" s="652"/>
      <c r="D90" s="652"/>
      <c r="E90" s="652"/>
      <c r="F90" s="652"/>
      <c r="G90" s="652"/>
      <c r="H90" s="652"/>
      <c r="I90" s="652"/>
      <c r="J90" s="652"/>
      <c r="K90" s="652"/>
      <c r="L90" s="652"/>
      <c r="M90" s="652"/>
      <c r="N90" s="652"/>
      <c r="O90" s="652"/>
      <c r="P90" s="652"/>
      <c r="Q90" s="652"/>
      <c r="R90" s="652"/>
      <c r="S90" s="653"/>
    </row>
    <row r="91" spans="1:35" ht="18" customHeight="1">
      <c r="A91" s="654" t="s">
        <v>31</v>
      </c>
      <c r="B91" s="654"/>
      <c r="C91" s="655"/>
      <c r="D91" s="655"/>
      <c r="E91" s="655"/>
      <c r="F91" s="655"/>
      <c r="G91" s="655"/>
      <c r="H91" s="655"/>
      <c r="I91" s="655"/>
      <c r="J91" s="655"/>
      <c r="K91" s="655"/>
      <c r="L91" s="655"/>
      <c r="M91" s="655"/>
      <c r="N91" s="655"/>
      <c r="O91" s="655"/>
      <c r="P91" s="655"/>
      <c r="Q91" s="655"/>
      <c r="R91" s="655"/>
      <c r="S91" s="655"/>
    </row>
    <row r="92" spans="1:35" ht="18" customHeight="1">
      <c r="A92" s="656" t="s">
        <v>32</v>
      </c>
      <c r="B92" s="656"/>
      <c r="C92" s="657"/>
      <c r="D92" s="657"/>
      <c r="E92" s="657"/>
      <c r="F92" s="657"/>
      <c r="G92" s="657"/>
      <c r="H92" s="657"/>
      <c r="I92" s="657"/>
      <c r="J92" s="657"/>
      <c r="K92" s="657"/>
      <c r="L92" s="657"/>
      <c r="M92" s="657"/>
      <c r="N92" s="657"/>
      <c r="O92" s="657"/>
      <c r="P92" s="657"/>
      <c r="Q92" s="657"/>
      <c r="R92" s="657"/>
      <c r="S92" s="657"/>
    </row>
    <row r="93" spans="1:35" ht="30" customHeight="1">
      <c r="A93" s="656" t="s">
        <v>642</v>
      </c>
      <c r="B93" s="656"/>
      <c r="C93" s="657"/>
      <c r="D93" s="657"/>
      <c r="E93" s="657"/>
      <c r="F93" s="657"/>
      <c r="G93" s="657"/>
      <c r="H93" s="657"/>
      <c r="I93" s="657"/>
      <c r="J93" s="657"/>
      <c r="K93" s="657"/>
      <c r="L93" s="657"/>
      <c r="M93" s="657"/>
      <c r="N93" s="657"/>
      <c r="O93" s="657"/>
      <c r="P93" s="657"/>
      <c r="Q93" s="657"/>
      <c r="R93" s="657"/>
      <c r="S93" s="657"/>
    </row>
    <row r="94" spans="1:35" ht="12" customHeight="1">
      <c r="A94" s="720"/>
      <c r="B94" s="721"/>
      <c r="C94" s="721"/>
      <c r="D94" s="694"/>
      <c r="E94" s="695"/>
      <c r="F94" s="695"/>
      <c r="G94" s="695"/>
      <c r="H94" s="695"/>
      <c r="I94" s="695"/>
      <c r="J94" s="695"/>
      <c r="K94" s="695"/>
      <c r="L94" s="695"/>
      <c r="M94" s="695"/>
      <c r="N94" s="4"/>
      <c r="O94" s="4"/>
      <c r="P94" s="4"/>
      <c r="Q94" s="4"/>
      <c r="R94" s="946"/>
      <c r="S94" s="947"/>
    </row>
    <row r="95" spans="1:35" ht="18" customHeight="1">
      <c r="A95" s="698" t="s">
        <v>603</v>
      </c>
      <c r="B95" s="815"/>
      <c r="C95" s="815"/>
      <c r="D95" s="815"/>
      <c r="E95" s="815"/>
      <c r="F95" s="815"/>
      <c r="G95" s="815"/>
      <c r="H95" s="815"/>
      <c r="I95" s="815"/>
      <c r="J95" s="815"/>
      <c r="K95" s="815"/>
      <c r="L95" s="815"/>
      <c r="M95" s="815"/>
      <c r="N95" s="815"/>
      <c r="O95" s="815"/>
      <c r="P95" s="815"/>
      <c r="Q95" s="815"/>
      <c r="R95" s="815"/>
      <c r="S95" s="815"/>
    </row>
    <row r="96" spans="1:35" ht="18" customHeight="1">
      <c r="A96" s="719" t="s">
        <v>78</v>
      </c>
      <c r="B96" s="719"/>
      <c r="C96" s="719"/>
      <c r="D96" s="719"/>
      <c r="E96" s="719"/>
      <c r="F96" s="719"/>
      <c r="G96" s="719"/>
      <c r="H96" s="719"/>
      <c r="I96" s="719"/>
      <c r="J96" s="719"/>
      <c r="K96" s="719"/>
      <c r="L96" s="719"/>
      <c r="M96" s="719"/>
      <c r="N96" s="719"/>
      <c r="O96" s="719"/>
      <c r="P96" s="719"/>
      <c r="Q96" s="719"/>
      <c r="R96" s="719"/>
      <c r="S96" s="719"/>
    </row>
    <row r="97" spans="1:19" ht="19.899999999999999" customHeight="1">
      <c r="A97" s="541" t="str">
        <f>【様式】特定食品!A66</f>
        <v>年度
4月〜3月の実績</v>
      </c>
      <c r="B97" s="542"/>
      <c r="C97" s="542"/>
      <c r="D97" s="542"/>
      <c r="E97" s="351" t="s">
        <v>123</v>
      </c>
      <c r="F97" s="540"/>
      <c r="G97" s="639" t="s">
        <v>124</v>
      </c>
      <c r="H97" s="639"/>
      <c r="I97" s="540" t="s">
        <v>125</v>
      </c>
      <c r="J97" s="540"/>
      <c r="K97" s="543" t="s">
        <v>369</v>
      </c>
      <c r="L97" s="351" t="s">
        <v>126</v>
      </c>
      <c r="M97" s="351"/>
      <c r="N97" s="351"/>
      <c r="O97" s="351"/>
      <c r="P97" s="351"/>
      <c r="Q97" s="351"/>
      <c r="R97" s="351"/>
      <c r="S97" s="351"/>
    </row>
    <row r="98" spans="1:19" ht="19.899999999999999" customHeight="1">
      <c r="A98" s="542"/>
      <c r="B98" s="542"/>
      <c r="C98" s="542"/>
      <c r="D98" s="542"/>
      <c r="E98" s="518" t="s">
        <v>127</v>
      </c>
      <c r="F98" s="540"/>
      <c r="G98" s="518" t="s">
        <v>127</v>
      </c>
      <c r="H98" s="540"/>
      <c r="I98" s="518" t="s">
        <v>127</v>
      </c>
      <c r="J98" s="540"/>
      <c r="K98" s="544"/>
      <c r="L98" s="796" t="s">
        <v>492</v>
      </c>
      <c r="M98" s="797"/>
      <c r="N98" s="797"/>
      <c r="O98" s="797"/>
      <c r="P98" s="797"/>
      <c r="Q98" s="797"/>
      <c r="R98" s="797"/>
      <c r="S98" s="798"/>
    </row>
    <row r="99" spans="1:19" ht="19.899999999999999" customHeight="1" thickBot="1">
      <c r="A99" s="542"/>
      <c r="B99" s="542"/>
      <c r="C99" s="542"/>
      <c r="D99" s="542"/>
      <c r="E99" s="637" t="s">
        <v>128</v>
      </c>
      <c r="F99" s="637"/>
      <c r="G99" s="637" t="s">
        <v>129</v>
      </c>
      <c r="H99" s="637"/>
      <c r="I99" s="638" t="s">
        <v>130</v>
      </c>
      <c r="J99" s="637"/>
      <c r="K99" s="545"/>
      <c r="L99" s="799" t="s">
        <v>436</v>
      </c>
      <c r="M99" s="800"/>
      <c r="N99" s="800"/>
      <c r="O99" s="801"/>
      <c r="P99" s="802" t="s">
        <v>437</v>
      </c>
      <c r="Q99" s="803"/>
      <c r="R99" s="803"/>
      <c r="S99" s="804"/>
    </row>
    <row r="100" spans="1:19" ht="23.25" customHeight="1">
      <c r="A100" s="518" t="s">
        <v>119</v>
      </c>
      <c r="B100" s="540"/>
      <c r="C100" s="540"/>
      <c r="D100" s="558"/>
      <c r="E100" s="791" t="str">
        <f>IF(入力シート!E40="","",入力シート!E40)</f>
        <v/>
      </c>
      <c r="F100" s="792"/>
      <c r="G100" s="793"/>
      <c r="H100" s="794"/>
      <c r="I100" s="795" t="str">
        <f>IF(入力シート!I40="","",入力シート!I40)</f>
        <v/>
      </c>
      <c r="J100" s="792"/>
      <c r="K100" s="43" t="str">
        <f>IF(入力シート!K40="","",入力シート!K40)</f>
        <v/>
      </c>
      <c r="L100" s="686"/>
      <c r="M100" s="687"/>
      <c r="N100" s="688"/>
      <c r="O100" s="688"/>
      <c r="P100" s="686"/>
      <c r="Q100" s="687"/>
      <c r="R100" s="688"/>
      <c r="S100" s="689"/>
    </row>
    <row r="101" spans="1:19" ht="30" customHeight="1">
      <c r="A101" s="454" t="s">
        <v>494</v>
      </c>
      <c r="B101" s="625" t="s">
        <v>462</v>
      </c>
      <c r="C101" s="626"/>
      <c r="D101" s="626"/>
      <c r="E101" s="826" t="str">
        <f>IF(入力シート!E41="","",入力シート!E41)</f>
        <v/>
      </c>
      <c r="F101" s="715"/>
      <c r="G101" s="714" t="str">
        <f>IF(入力シート!G41="","",入力シート!G41)</f>
        <v/>
      </c>
      <c r="H101" s="715"/>
      <c r="I101" s="829" t="str">
        <f>IF(入力シート!I41="","",入力シート!I41)</f>
        <v/>
      </c>
      <c r="J101" s="948"/>
      <c r="K101" s="44" t="str">
        <f>IF(入力シート!K41="","",入力シート!K41)</f>
        <v/>
      </c>
      <c r="L101" s="560" t="str">
        <f>IF(入力シート!L41="","",入力シート!L41)</f>
        <v/>
      </c>
      <c r="M101" s="626"/>
      <c r="N101" s="965"/>
      <c r="O101" s="966"/>
      <c r="P101" s="560" t="str">
        <f>IF(入力シート!P41="","",入力シート!P41)</f>
        <v/>
      </c>
      <c r="Q101" s="626"/>
      <c r="R101" s="965"/>
      <c r="S101" s="967"/>
    </row>
    <row r="102" spans="1:19" ht="30" customHeight="1">
      <c r="A102" s="455"/>
      <c r="B102" s="625" t="s">
        <v>60</v>
      </c>
      <c r="C102" s="626"/>
      <c r="D102" s="626"/>
      <c r="E102" s="826" t="str">
        <f>IF(入力シート!E42="","",入力シート!E42)</f>
        <v/>
      </c>
      <c r="F102" s="715"/>
      <c r="G102" s="714" t="str">
        <f>IF(入力シート!G42="","",入力シート!G42)</f>
        <v/>
      </c>
      <c r="H102" s="715"/>
      <c r="I102" s="829" t="str">
        <f>IF(入力シート!I42="","",入力シート!I42)</f>
        <v/>
      </c>
      <c r="J102" s="948"/>
      <c r="K102" s="44" t="str">
        <f>IF(入力シート!K42="","",入力シート!K42)</f>
        <v/>
      </c>
      <c r="L102" s="560" t="str">
        <f>IF(入力シート!L42="","",入力シート!L42)</f>
        <v/>
      </c>
      <c r="M102" s="626"/>
      <c r="N102" s="965"/>
      <c r="O102" s="966"/>
      <c r="P102" s="560" t="str">
        <f>IF(入力シート!P42="","",入力シート!P42)</f>
        <v/>
      </c>
      <c r="Q102" s="626"/>
      <c r="R102" s="965"/>
      <c r="S102" s="967"/>
    </row>
    <row r="103" spans="1:19" ht="30" customHeight="1">
      <c r="A103" s="455"/>
      <c r="B103" s="407" t="s">
        <v>362</v>
      </c>
      <c r="C103" s="408"/>
      <c r="D103" s="408"/>
      <c r="E103" s="827" t="str">
        <f>IF(入力シート!E43="","",入力シート!E43)</f>
        <v/>
      </c>
      <c r="F103" s="828"/>
      <c r="G103" s="829" t="str">
        <f>IF(入力シート!G43="","",入力シート!G43)</f>
        <v/>
      </c>
      <c r="H103" s="828"/>
      <c r="I103" s="829" t="str">
        <f>IF(入力シート!I43="","",入力シート!I43)</f>
        <v/>
      </c>
      <c r="J103" s="948"/>
      <c r="K103" s="44" t="str">
        <f>IF(入力シート!K43="","",入力シート!K43)</f>
        <v/>
      </c>
      <c r="L103" s="560" t="str">
        <f>IF(入力シート!L43="","",入力シート!L43)</f>
        <v/>
      </c>
      <c r="M103" s="626"/>
      <c r="N103" s="965"/>
      <c r="O103" s="966"/>
      <c r="P103" s="560" t="str">
        <f>IF(入力シート!P43="","",入力シート!P43)</f>
        <v/>
      </c>
      <c r="Q103" s="626"/>
      <c r="R103" s="965"/>
      <c r="S103" s="967"/>
    </row>
    <row r="104" spans="1:19" ht="29.25" customHeight="1" thickBot="1">
      <c r="A104" s="455"/>
      <c r="B104" s="407" t="s">
        <v>363</v>
      </c>
      <c r="C104" s="408"/>
      <c r="D104" s="408"/>
      <c r="E104" s="826" t="str">
        <f>IF(入力シート!E44="","",入力シート!E44)</f>
        <v/>
      </c>
      <c r="F104" s="715"/>
      <c r="G104" s="714" t="str">
        <f>IF(入力シート!G44="","",入力シート!G44)</f>
        <v/>
      </c>
      <c r="H104" s="715"/>
      <c r="I104" s="829" t="str">
        <f>IF(入力シート!I44="","",入力シート!I44)</f>
        <v/>
      </c>
      <c r="J104" s="948"/>
      <c r="K104" s="44" t="str">
        <f>IF(入力シート!K44="","",入力シート!K44)</f>
        <v/>
      </c>
      <c r="L104" s="625" t="str">
        <f>IF(入力シート!L44="","",入力シート!L44)</f>
        <v/>
      </c>
      <c r="M104" s="626"/>
      <c r="N104" s="965"/>
      <c r="O104" s="966"/>
      <c r="P104" s="560" t="str">
        <f>IF(入力シート!P44="","",入力シート!P44)</f>
        <v/>
      </c>
      <c r="Q104" s="626"/>
      <c r="R104" s="965"/>
      <c r="S104" s="967"/>
    </row>
    <row r="105" spans="1:19" ht="23.25" customHeight="1">
      <c r="A105" s="455"/>
      <c r="B105" s="970" t="str">
        <f>IF(入力シート!B45="","",入力シート!B45)</f>
        <v/>
      </c>
      <c r="C105" s="971"/>
      <c r="D105" s="972"/>
      <c r="E105" s="832" t="str">
        <f>IF(入力シート!E45="","",入力シート!E45)</f>
        <v/>
      </c>
      <c r="F105" s="715"/>
      <c r="G105" s="714" t="str">
        <f>IF(入力シート!G45="","",入力シート!G45)</f>
        <v/>
      </c>
      <c r="H105" s="715"/>
      <c r="I105" s="829" t="str">
        <f>IF(入力シート!I45="","",入力シート!I45)</f>
        <v/>
      </c>
      <c r="J105" s="948"/>
      <c r="K105" s="44" t="str">
        <f>IF(入力シート!K45="","",入力シート!K45)</f>
        <v/>
      </c>
      <c r="L105" s="625" t="str">
        <f>IF(入力シート!L45="","",入力シート!L45)</f>
        <v/>
      </c>
      <c r="M105" s="626"/>
      <c r="N105" s="965"/>
      <c r="O105" s="966"/>
      <c r="P105" s="560" t="str">
        <f>IF(入力シート!P45="","",入力シート!P45)</f>
        <v/>
      </c>
      <c r="Q105" s="626"/>
      <c r="R105" s="965"/>
      <c r="S105" s="967"/>
    </row>
    <row r="106" spans="1:19" ht="23.25" customHeight="1" thickBot="1">
      <c r="A106" s="456"/>
      <c r="B106" s="968" t="str">
        <f>IF(入力シート!B46="","",入力シート!B46)</f>
        <v/>
      </c>
      <c r="C106" s="690"/>
      <c r="D106" s="969"/>
      <c r="E106" s="826" t="str">
        <f>IF(入力シート!E46="","",入力シート!E46)</f>
        <v/>
      </c>
      <c r="F106" s="715"/>
      <c r="G106" s="714" t="str">
        <f>IF(入力シート!G46="","",入力シート!G46)</f>
        <v/>
      </c>
      <c r="H106" s="715"/>
      <c r="I106" s="829" t="str">
        <f>IF(入力シート!I46="","",入力シート!I46)</f>
        <v/>
      </c>
      <c r="J106" s="948"/>
      <c r="K106" s="44" t="str">
        <f>IF(入力シート!K46="","",入力シート!K46)</f>
        <v/>
      </c>
      <c r="L106" s="560" t="str">
        <f>IF(入力シート!L46="","",入力シート!L46)</f>
        <v/>
      </c>
      <c r="M106" s="626"/>
      <c r="N106" s="965"/>
      <c r="O106" s="966"/>
      <c r="P106" s="560" t="str">
        <f>IF(入力シート!P46="","",入力シート!P46)</f>
        <v/>
      </c>
      <c r="Q106" s="626"/>
      <c r="R106" s="965"/>
      <c r="S106" s="967"/>
    </row>
    <row r="107" spans="1:19" ht="23.25" customHeight="1" thickBot="1">
      <c r="A107" s="964" t="s">
        <v>131</v>
      </c>
      <c r="B107" s="555"/>
      <c r="C107" s="555"/>
      <c r="D107" s="881"/>
      <c r="E107" s="848" t="str">
        <f>IF(入力シート!E47="","",入力シート!E47)</f>
        <v/>
      </c>
      <c r="F107" s="809"/>
      <c r="G107" s="808" t="str">
        <f>IF(入力シート!G47="","",入力シート!G47)</f>
        <v/>
      </c>
      <c r="H107" s="809"/>
      <c r="I107" s="808" t="str">
        <f>IF(入力シート!I47="","",入力シート!I47)</f>
        <v/>
      </c>
      <c r="J107" s="809"/>
      <c r="K107" s="556" t="s">
        <v>132</v>
      </c>
      <c r="L107" s="557"/>
      <c r="M107" s="557"/>
      <c r="N107" s="557"/>
      <c r="O107" s="557"/>
      <c r="P107" s="557"/>
      <c r="Q107" s="950" t="str">
        <f>IF(入力シート!Q47="","",入力シート!Q47)</f>
        <v/>
      </c>
      <c r="R107" s="951"/>
      <c r="S107" s="952"/>
    </row>
    <row r="108" spans="1:19" ht="18" customHeight="1">
      <c r="A108" s="838" t="s">
        <v>521</v>
      </c>
      <c r="B108" s="838"/>
      <c r="C108" s="838"/>
      <c r="D108" s="838"/>
      <c r="E108" s="838"/>
      <c r="F108" s="838"/>
      <c r="G108" s="838"/>
      <c r="H108" s="838"/>
      <c r="I108" s="838"/>
      <c r="J108" s="838"/>
      <c r="K108" s="838"/>
      <c r="L108" s="838"/>
      <c r="M108" s="838"/>
      <c r="N108" s="838"/>
      <c r="O108" s="838"/>
      <c r="P108" s="838"/>
      <c r="Q108" s="838"/>
      <c r="R108" s="838"/>
      <c r="S108" s="838"/>
    </row>
    <row r="109" spans="1:19" ht="7.5" customHeight="1">
      <c r="A109" s="29"/>
      <c r="B109" s="28"/>
      <c r="C109" s="28"/>
      <c r="D109" s="28"/>
      <c r="E109" s="28"/>
      <c r="F109" s="28"/>
      <c r="G109" s="28"/>
      <c r="H109" s="28"/>
      <c r="I109" s="28"/>
      <c r="J109" s="28"/>
      <c r="K109" s="28"/>
      <c r="L109" s="28"/>
      <c r="M109" s="28"/>
      <c r="N109" s="28"/>
      <c r="O109" s="28"/>
      <c r="P109" s="28"/>
      <c r="Q109" s="28"/>
      <c r="R109" s="28"/>
      <c r="S109" s="28"/>
    </row>
    <row r="110" spans="1:19" ht="38.25" customHeight="1">
      <c r="A110" s="953" t="s">
        <v>667</v>
      </c>
      <c r="B110" s="954"/>
      <c r="C110" s="954"/>
      <c r="D110" s="954"/>
      <c r="E110" s="954"/>
      <c r="F110" s="954"/>
      <c r="G110" s="954"/>
      <c r="H110" s="954"/>
      <c r="I110" s="954"/>
      <c r="J110" s="954"/>
      <c r="K110" s="954"/>
      <c r="L110" s="954"/>
      <c r="M110" s="954"/>
      <c r="N110" s="954"/>
      <c r="O110" s="954"/>
      <c r="P110" s="954"/>
      <c r="Q110" s="954"/>
      <c r="R110" s="954"/>
      <c r="S110" s="955"/>
    </row>
    <row r="111" spans="1:19" ht="12.75" customHeight="1">
      <c r="A111" s="837" t="s">
        <v>600</v>
      </c>
      <c r="B111" s="838"/>
      <c r="C111" s="838"/>
      <c r="D111" s="838"/>
      <c r="E111" s="838"/>
      <c r="F111" s="838"/>
      <c r="G111" s="838"/>
      <c r="H111" s="838"/>
      <c r="I111" s="838"/>
      <c r="J111" s="838"/>
      <c r="K111" s="838"/>
      <c r="L111" s="838"/>
      <c r="M111" s="838"/>
      <c r="N111" s="838"/>
      <c r="O111" s="838"/>
      <c r="P111" s="838"/>
      <c r="Q111" s="838"/>
      <c r="R111" s="838"/>
      <c r="S111" s="839"/>
    </row>
    <row r="112" spans="1:19" ht="12.75" customHeight="1">
      <c r="A112" s="840" t="s">
        <v>365</v>
      </c>
      <c r="B112" s="838"/>
      <c r="C112" s="838"/>
      <c r="D112" s="838"/>
      <c r="E112" s="838"/>
      <c r="F112" s="838"/>
      <c r="G112" s="838"/>
      <c r="H112" s="838"/>
      <c r="I112" s="838"/>
      <c r="J112" s="838"/>
      <c r="K112" s="838"/>
      <c r="L112" s="838"/>
      <c r="M112" s="838"/>
      <c r="N112" s="838"/>
      <c r="O112" s="838"/>
      <c r="P112" s="838"/>
      <c r="Q112" s="838"/>
      <c r="R112" s="838"/>
      <c r="S112" s="839"/>
    </row>
    <row r="113" spans="1:19" ht="12.75" customHeight="1">
      <c r="A113" s="837" t="s">
        <v>366</v>
      </c>
      <c r="B113" s="841"/>
      <c r="C113" s="841"/>
      <c r="D113" s="841"/>
      <c r="E113" s="841"/>
      <c r="F113" s="841"/>
      <c r="G113" s="841"/>
      <c r="H113" s="841"/>
      <c r="I113" s="841"/>
      <c r="J113" s="841"/>
      <c r="K113" s="841"/>
      <c r="L113" s="841"/>
      <c r="M113" s="841"/>
      <c r="N113" s="841"/>
      <c r="O113" s="841"/>
      <c r="P113" s="841"/>
      <c r="Q113" s="841"/>
      <c r="R113" s="841"/>
      <c r="S113" s="842"/>
    </row>
    <row r="114" spans="1:19" ht="24.75" customHeight="1">
      <c r="A114" s="837" t="s">
        <v>636</v>
      </c>
      <c r="B114" s="841"/>
      <c r="C114" s="841"/>
      <c r="D114" s="841"/>
      <c r="E114" s="841"/>
      <c r="F114" s="841"/>
      <c r="G114" s="841"/>
      <c r="H114" s="841"/>
      <c r="I114" s="841"/>
      <c r="J114" s="841"/>
      <c r="K114" s="841"/>
      <c r="L114" s="841"/>
      <c r="M114" s="841"/>
      <c r="N114" s="841"/>
      <c r="O114" s="841"/>
      <c r="P114" s="841"/>
      <c r="Q114" s="841"/>
      <c r="R114" s="841"/>
      <c r="S114" s="842"/>
    </row>
    <row r="115" spans="1:19" ht="52.5" customHeight="1">
      <c r="A115" s="840" t="s">
        <v>639</v>
      </c>
      <c r="B115" s="838"/>
      <c r="C115" s="838"/>
      <c r="D115" s="838"/>
      <c r="E115" s="838"/>
      <c r="F115" s="838"/>
      <c r="G115" s="838"/>
      <c r="H115" s="838"/>
      <c r="I115" s="838"/>
      <c r="J115" s="838"/>
      <c r="K115" s="838"/>
      <c r="L115" s="838"/>
      <c r="M115" s="838"/>
      <c r="N115" s="838"/>
      <c r="O115" s="838"/>
      <c r="P115" s="838"/>
      <c r="Q115" s="838"/>
      <c r="R115" s="838"/>
      <c r="S115" s="839"/>
    </row>
    <row r="116" spans="1:19" ht="15" customHeight="1">
      <c r="A116" s="843" t="s">
        <v>489</v>
      </c>
      <c r="B116" s="956"/>
      <c r="C116" s="956"/>
      <c r="D116" s="956"/>
      <c r="E116" s="956"/>
      <c r="F116" s="956"/>
      <c r="G116" s="956"/>
      <c r="H116" s="956"/>
      <c r="I116" s="956"/>
      <c r="J116" s="956"/>
      <c r="K116" s="956"/>
      <c r="L116" s="956"/>
      <c r="M116" s="956"/>
      <c r="N116" s="956"/>
      <c r="O116" s="956"/>
      <c r="P116" s="956"/>
      <c r="Q116" s="956"/>
      <c r="R116" s="956"/>
      <c r="S116" s="957"/>
    </row>
    <row r="117" spans="1:19" ht="6.75" customHeight="1"/>
    <row r="118" spans="1:19" ht="18" customHeight="1">
      <c r="A118" s="719" t="s">
        <v>79</v>
      </c>
      <c r="B118" s="719"/>
      <c r="C118" s="719"/>
      <c r="D118" s="719"/>
      <c r="E118" s="719"/>
      <c r="F118" s="719"/>
      <c r="G118" s="719"/>
      <c r="H118" s="719"/>
      <c r="I118" s="719"/>
      <c r="J118" s="719"/>
      <c r="K118" s="719"/>
      <c r="L118" s="719"/>
      <c r="M118" s="719"/>
      <c r="N118" s="719"/>
      <c r="O118" s="719"/>
      <c r="P118" s="719"/>
      <c r="Q118" s="719"/>
      <c r="R118" s="719"/>
      <c r="S118" s="719"/>
    </row>
    <row r="119" spans="1:19" ht="23.25" customHeight="1">
      <c r="A119" s="541" t="str">
        <f>【様式】特定食品!A66</f>
        <v>年度
4月〜3月の実績</v>
      </c>
      <c r="B119" s="542"/>
      <c r="C119" s="542"/>
      <c r="D119" s="542"/>
      <c r="E119" s="351" t="s">
        <v>123</v>
      </c>
      <c r="F119" s="301"/>
      <c r="G119" s="301"/>
      <c r="H119" s="301"/>
      <c r="I119" s="544" t="s">
        <v>124</v>
      </c>
      <c r="J119" s="301"/>
      <c r="K119" s="301"/>
      <c r="L119" s="301"/>
      <c r="M119" s="544" t="s">
        <v>125</v>
      </c>
      <c r="N119" s="301"/>
      <c r="O119" s="301"/>
      <c r="P119" s="301"/>
      <c r="Q119" s="917" t="s">
        <v>368</v>
      </c>
      <c r="R119" s="918"/>
      <c r="S119" s="918"/>
    </row>
    <row r="120" spans="1:19" ht="23.25" customHeight="1">
      <c r="A120" s="542"/>
      <c r="B120" s="542"/>
      <c r="C120" s="542"/>
      <c r="D120" s="542"/>
      <c r="E120" s="543" t="s">
        <v>127</v>
      </c>
      <c r="F120" s="301"/>
      <c r="G120" s="301"/>
      <c r="H120" s="301"/>
      <c r="I120" s="543" t="s">
        <v>127</v>
      </c>
      <c r="J120" s="301"/>
      <c r="K120" s="301"/>
      <c r="L120" s="301"/>
      <c r="M120" s="300" t="s">
        <v>127</v>
      </c>
      <c r="N120" s="300"/>
      <c r="O120" s="300"/>
      <c r="P120" s="300"/>
      <c r="Q120" s="918"/>
      <c r="R120" s="918"/>
      <c r="S120" s="918"/>
    </row>
    <row r="121" spans="1:19" ht="23.25" customHeight="1" thickBot="1">
      <c r="A121" s="542"/>
      <c r="B121" s="542"/>
      <c r="C121" s="542"/>
      <c r="D121" s="542"/>
      <c r="E121" s="834" t="s">
        <v>128</v>
      </c>
      <c r="F121" s="833"/>
      <c r="G121" s="833"/>
      <c r="H121" s="833"/>
      <c r="I121" s="835" t="s">
        <v>129</v>
      </c>
      <c r="J121" s="833"/>
      <c r="K121" s="833"/>
      <c r="L121" s="833"/>
      <c r="M121" s="836" t="s">
        <v>130</v>
      </c>
      <c r="N121" s="836"/>
      <c r="O121" s="836"/>
      <c r="P121" s="836"/>
      <c r="Q121" s="919"/>
      <c r="R121" s="919"/>
      <c r="S121" s="919"/>
    </row>
    <row r="122" spans="1:19" ht="23.25" customHeight="1">
      <c r="A122" s="518" t="s">
        <v>488</v>
      </c>
      <c r="B122" s="540"/>
      <c r="C122" s="540"/>
      <c r="D122" s="558"/>
      <c r="E122" s="791" t="str">
        <f>IF(入力シート!E54="","",入力シート!E54)</f>
        <v/>
      </c>
      <c r="F122" s="853"/>
      <c r="G122" s="853"/>
      <c r="H122" s="853"/>
      <c r="I122" s="854" t="str">
        <f>IF(入力シート!I54="","",入力シート!I54)</f>
        <v/>
      </c>
      <c r="J122" s="855"/>
      <c r="K122" s="855"/>
      <c r="L122" s="855"/>
      <c r="M122" s="854" t="str">
        <f>IF(入力シート!M54="","",入力シート!M54)</f>
        <v/>
      </c>
      <c r="N122" s="855"/>
      <c r="O122" s="855"/>
      <c r="P122" s="855"/>
      <c r="Q122" s="856" t="str">
        <f>IF(入力シート!Q54="","",入力シート!Q54)</f>
        <v/>
      </c>
      <c r="R122" s="856"/>
      <c r="S122" s="857"/>
    </row>
    <row r="123" spans="1:19" ht="23.25" customHeight="1">
      <c r="A123" s="518" t="s">
        <v>487</v>
      </c>
      <c r="B123" s="869"/>
      <c r="C123" s="869"/>
      <c r="D123" s="870"/>
      <c r="E123" s="826" t="str">
        <f>IF(入力シート!E55="","",入力シート!E55)</f>
        <v/>
      </c>
      <c r="F123" s="858"/>
      <c r="G123" s="858"/>
      <c r="H123" s="858"/>
      <c r="I123" s="859" t="str">
        <f>IF(入力シート!I55="","",入力シート!I55)</f>
        <v/>
      </c>
      <c r="J123" s="860"/>
      <c r="K123" s="860"/>
      <c r="L123" s="860"/>
      <c r="M123" s="830" t="str">
        <f>IF(入力シート!M55="","",入力シート!M55)</f>
        <v/>
      </c>
      <c r="N123" s="830"/>
      <c r="O123" s="830"/>
      <c r="P123" s="830"/>
      <c r="Q123" s="831" t="str">
        <f>IF(入力シート!Q55="","",入力シート!Q55)</f>
        <v/>
      </c>
      <c r="R123" s="831"/>
      <c r="S123" s="760"/>
    </row>
    <row r="124" spans="1:19" ht="23.25" customHeight="1">
      <c r="A124" s="540" t="s">
        <v>486</v>
      </c>
      <c r="B124" s="869"/>
      <c r="C124" s="869"/>
      <c r="D124" s="870"/>
      <c r="E124" s="826" t="str">
        <f>IF(入力シート!E56="","",入力シート!E56)</f>
        <v/>
      </c>
      <c r="F124" s="858"/>
      <c r="G124" s="858"/>
      <c r="H124" s="858"/>
      <c r="I124" s="859" t="str">
        <f>IF(入力シート!I56="","",入力シート!I56)</f>
        <v/>
      </c>
      <c r="J124" s="860"/>
      <c r="K124" s="860"/>
      <c r="L124" s="860"/>
      <c r="M124" s="830" t="str">
        <f>IF(入力シート!M56="","",入力シート!M56)</f>
        <v/>
      </c>
      <c r="N124" s="830"/>
      <c r="O124" s="830"/>
      <c r="P124" s="830"/>
      <c r="Q124" s="831" t="str">
        <f>IF(入力シート!Q56="","",入力シート!Q56)</f>
        <v/>
      </c>
      <c r="R124" s="831"/>
      <c r="S124" s="760"/>
    </row>
    <row r="125" spans="1:19" ht="32.450000000000003" customHeight="1">
      <c r="A125" s="543" t="s">
        <v>493</v>
      </c>
      <c r="B125" s="871"/>
      <c r="C125" s="871"/>
      <c r="D125" s="872"/>
      <c r="E125" s="832" t="str">
        <f>IF(入力シート!E57="","",入力シート!E57)</f>
        <v/>
      </c>
      <c r="F125" s="858"/>
      <c r="G125" s="858"/>
      <c r="H125" s="858"/>
      <c r="I125" s="859" t="str">
        <f>IF(入力シート!I57="","",入力シート!I57)</f>
        <v/>
      </c>
      <c r="J125" s="860"/>
      <c r="K125" s="860"/>
      <c r="L125" s="860"/>
      <c r="M125" s="830" t="str">
        <f>IF(入力シート!M57="","",入力シート!M57)</f>
        <v/>
      </c>
      <c r="N125" s="830"/>
      <c r="O125" s="830"/>
      <c r="P125" s="830"/>
      <c r="Q125" s="831" t="str">
        <f>IF(入力シート!Q57="","",入力シート!Q57)</f>
        <v/>
      </c>
      <c r="R125" s="831"/>
      <c r="S125" s="760"/>
    </row>
    <row r="126" spans="1:19" ht="23.25" customHeight="1">
      <c r="A126" s="540" t="s">
        <v>54</v>
      </c>
      <c r="B126" s="869"/>
      <c r="C126" s="869"/>
      <c r="D126" s="870"/>
      <c r="E126" s="826" t="str">
        <f>IF(入力シート!E58="","",入力シート!E58)</f>
        <v/>
      </c>
      <c r="F126" s="858"/>
      <c r="G126" s="858"/>
      <c r="H126" s="858"/>
      <c r="I126" s="859" t="str">
        <f>IF(入力シート!I58="","",入力シート!I58)</f>
        <v/>
      </c>
      <c r="J126" s="860"/>
      <c r="K126" s="860"/>
      <c r="L126" s="860"/>
      <c r="M126" s="830" t="str">
        <f>IF(入力シート!M58="","",入力シート!M58)</f>
        <v/>
      </c>
      <c r="N126" s="830"/>
      <c r="O126" s="830"/>
      <c r="P126" s="830"/>
      <c r="Q126" s="831" t="str">
        <f>IF(入力シート!Q58="","",入力シート!Q58)</f>
        <v/>
      </c>
      <c r="R126" s="831"/>
      <c r="S126" s="760"/>
    </row>
    <row r="127" spans="1:19" ht="23.25" customHeight="1" thickBot="1">
      <c r="A127" s="558" t="s">
        <v>131</v>
      </c>
      <c r="B127" s="874"/>
      <c r="C127" s="874"/>
      <c r="D127" s="949"/>
      <c r="E127" s="848" t="str">
        <f>IF(入力シート!E59="","",入力シート!E59)</f>
        <v/>
      </c>
      <c r="F127" s="849"/>
      <c r="G127" s="849"/>
      <c r="H127" s="849"/>
      <c r="I127" s="850" t="str">
        <f>IF(入力シート!I59="","",入力シート!I59)</f>
        <v/>
      </c>
      <c r="J127" s="851"/>
      <c r="K127" s="851"/>
      <c r="L127" s="851"/>
      <c r="M127" s="852" t="str">
        <f>IF(入力シート!M59="","",入力シート!M59)</f>
        <v/>
      </c>
      <c r="N127" s="852"/>
      <c r="O127" s="852"/>
      <c r="P127" s="852"/>
      <c r="Q127" s="684"/>
      <c r="R127" s="684"/>
      <c r="S127" s="685"/>
    </row>
    <row r="128" spans="1:19" ht="16.5" customHeight="1">
      <c r="A128" s="847" t="s">
        <v>553</v>
      </c>
      <c r="B128" s="847"/>
      <c r="C128" s="847"/>
      <c r="D128" s="847"/>
      <c r="E128" s="847"/>
      <c r="F128" s="847"/>
      <c r="G128" s="847"/>
      <c r="H128" s="847"/>
      <c r="I128" s="847"/>
      <c r="J128" s="847"/>
      <c r="K128" s="847"/>
      <c r="L128" s="847"/>
      <c r="M128" s="847"/>
      <c r="N128" s="847"/>
      <c r="O128" s="847"/>
      <c r="P128" s="847"/>
      <c r="Q128" s="847"/>
      <c r="R128" s="847"/>
      <c r="S128" s="847"/>
    </row>
    <row r="129" spans="1:19" ht="4.5" customHeight="1" thickBot="1">
      <c r="A129" s="201"/>
      <c r="B129" s="202"/>
      <c r="C129" s="202"/>
      <c r="D129" s="202"/>
      <c r="E129" s="203"/>
      <c r="F129" s="204"/>
      <c r="G129" s="204"/>
      <c r="H129" s="204"/>
      <c r="I129" s="205"/>
      <c r="J129" s="206"/>
      <c r="K129" s="206"/>
      <c r="L129" s="206"/>
      <c r="M129" s="207"/>
      <c r="N129" s="207"/>
      <c r="O129" s="207"/>
      <c r="P129" s="207"/>
      <c r="Q129" s="154"/>
      <c r="R129" s="154"/>
      <c r="S129" s="154"/>
    </row>
    <row r="130" spans="1:19" ht="18.75" customHeight="1">
      <c r="A130" s="976" t="s">
        <v>598</v>
      </c>
      <c r="B130" s="977"/>
      <c r="C130" s="977"/>
      <c r="D130" s="977"/>
      <c r="E130" s="977"/>
      <c r="F130" s="977"/>
      <c r="G130" s="977"/>
      <c r="H130" s="977"/>
      <c r="I130" s="977"/>
      <c r="J130" s="977"/>
      <c r="K130" s="977"/>
      <c r="L130" s="977"/>
      <c r="M130" s="977"/>
      <c r="N130" s="977"/>
      <c r="O130" s="977"/>
      <c r="P130" s="977"/>
      <c r="Q130" s="977"/>
      <c r="R130" s="977"/>
      <c r="S130" s="978"/>
    </row>
    <row r="131" spans="1:19" ht="45" customHeight="1" thickBot="1">
      <c r="A131" s="866" t="str">
        <f>IF(入力シート!A63="","",入力シート!A63)</f>
        <v/>
      </c>
      <c r="B131" s="867"/>
      <c r="C131" s="867"/>
      <c r="D131" s="867"/>
      <c r="E131" s="867"/>
      <c r="F131" s="867"/>
      <c r="G131" s="867"/>
      <c r="H131" s="867"/>
      <c r="I131" s="867"/>
      <c r="J131" s="867"/>
      <c r="K131" s="867"/>
      <c r="L131" s="867"/>
      <c r="M131" s="867"/>
      <c r="N131" s="867"/>
      <c r="O131" s="867"/>
      <c r="P131" s="867"/>
      <c r="Q131" s="867"/>
      <c r="R131" s="867"/>
      <c r="S131" s="868"/>
    </row>
    <row r="132" spans="1:19">
      <c r="A132" s="274"/>
      <c r="B132" s="274"/>
      <c r="C132" s="274"/>
      <c r="D132" s="274"/>
      <c r="E132" s="274"/>
      <c r="F132" s="274"/>
      <c r="G132" s="274"/>
      <c r="H132" s="274"/>
      <c r="I132" s="274"/>
      <c r="J132" s="274"/>
      <c r="K132" s="274"/>
      <c r="L132" s="274"/>
      <c r="M132" s="274"/>
      <c r="N132" s="274"/>
      <c r="O132" s="274"/>
      <c r="P132" s="274"/>
      <c r="Q132" s="274"/>
      <c r="R132" s="274"/>
      <c r="S132" s="274"/>
    </row>
    <row r="133" spans="1:19" ht="0.4" customHeight="1"/>
    <row r="134" spans="1:19" ht="0.4" customHeight="1"/>
    <row r="135" spans="1:19" ht="0.4" customHeight="1"/>
    <row r="136" spans="1:19" ht="0.4" customHeight="1"/>
    <row r="137" spans="1:19" ht="0.4" customHeight="1"/>
    <row r="138" spans="1:19" ht="0.4" customHeight="1"/>
    <row r="139" spans="1:19" ht="0.4" customHeight="1"/>
    <row r="140" spans="1:19" ht="0.4" customHeight="1"/>
    <row r="141" spans="1:19" ht="0.4" customHeight="1"/>
    <row r="142" spans="1:19" ht="0.4" customHeight="1"/>
    <row r="143" spans="1:19" ht="0.4" customHeight="1"/>
    <row r="144" spans="1:19" ht="0.4" customHeight="1"/>
  </sheetData>
  <sheetProtection algorithmName="SHA-512" hashValue="qU2QQOQG6SPnkdeZ6vTA4bQMye34s04cXY106jijXUWOljpunTYobOkI1lfdaxr6TdzIyVuR92aveYbIzLhGeA==" saltValue="QlZxasOx9kZ7NJ30dIpmYQ==" spinCount="100000" sheet="1" objects="1" scenarios="1"/>
  <mergeCells count="253">
    <mergeCell ref="J22:S22"/>
    <mergeCell ref="A26:I26"/>
    <mergeCell ref="A130:S130"/>
    <mergeCell ref="A118:S118"/>
    <mergeCell ref="A96:S96"/>
    <mergeCell ref="A128:S128"/>
    <mergeCell ref="A20:I20"/>
    <mergeCell ref="J20:S20"/>
    <mergeCell ref="J17:S17"/>
    <mergeCell ref="A19:S19"/>
    <mergeCell ref="A12:C17"/>
    <mergeCell ref="D12:I12"/>
    <mergeCell ref="J12:S12"/>
    <mergeCell ref="D13:I13"/>
    <mergeCell ref="J13:S13"/>
    <mergeCell ref="D14:I14"/>
    <mergeCell ref="J14:S14"/>
    <mergeCell ref="D15:I15"/>
    <mergeCell ref="D17:I17"/>
    <mergeCell ref="A21:I21"/>
    <mergeCell ref="J21:S21"/>
    <mergeCell ref="J27:N27"/>
    <mergeCell ref="O27:S27"/>
    <mergeCell ref="A24:I24"/>
    <mergeCell ref="G62:Q62"/>
    <mergeCell ref="A63:E65"/>
    <mergeCell ref="G48:Q48"/>
    <mergeCell ref="C3:S3"/>
    <mergeCell ref="A4:S4"/>
    <mergeCell ref="A6:I6"/>
    <mergeCell ref="J6:S6"/>
    <mergeCell ref="A7:I7"/>
    <mergeCell ref="J7:S7"/>
    <mergeCell ref="J8:S8"/>
    <mergeCell ref="J9:S9"/>
    <mergeCell ref="J10:S10"/>
    <mergeCell ref="J11:S11"/>
    <mergeCell ref="A8:F9"/>
    <mergeCell ref="G8:I8"/>
    <mergeCell ref="G9:I9"/>
    <mergeCell ref="A10:F11"/>
    <mergeCell ref="G10:I10"/>
    <mergeCell ref="G11:I11"/>
    <mergeCell ref="J15:S15"/>
    <mergeCell ref="D16:I16"/>
    <mergeCell ref="J16:S16"/>
    <mergeCell ref="A41:S41"/>
    <mergeCell ref="A22:I22"/>
    <mergeCell ref="G49:Q49"/>
    <mergeCell ref="G50:Q50"/>
    <mergeCell ref="G73:Q73"/>
    <mergeCell ref="G74:Q74"/>
    <mergeCell ref="O30:S30"/>
    <mergeCell ref="A94:C94"/>
    <mergeCell ref="D94:M94"/>
    <mergeCell ref="R94:S94"/>
    <mergeCell ref="A95:S95"/>
    <mergeCell ref="A33:S33"/>
    <mergeCell ref="A35:S35"/>
    <mergeCell ref="A36:S36"/>
    <mergeCell ref="A37:S37"/>
    <mergeCell ref="A38:S38"/>
    <mergeCell ref="A39:S39"/>
    <mergeCell ref="A43:E44"/>
    <mergeCell ref="F43:S43"/>
    <mergeCell ref="F44:Q44"/>
    <mergeCell ref="A45:E52"/>
    <mergeCell ref="G45:Q45"/>
    <mergeCell ref="G46:Q46"/>
    <mergeCell ref="G47:Q47"/>
    <mergeCell ref="A61:E62"/>
    <mergeCell ref="G61:Q61"/>
    <mergeCell ref="E100:F100"/>
    <mergeCell ref="G100:H100"/>
    <mergeCell ref="A100:D100"/>
    <mergeCell ref="L100:O100"/>
    <mergeCell ref="P100:S100"/>
    <mergeCell ref="A97:D99"/>
    <mergeCell ref="E97:F97"/>
    <mergeCell ref="G97:H97"/>
    <mergeCell ref="I97:J97"/>
    <mergeCell ref="K97:K99"/>
    <mergeCell ref="L97:S97"/>
    <mergeCell ref="E98:F98"/>
    <mergeCell ref="G98:H98"/>
    <mergeCell ref="I98:J98"/>
    <mergeCell ref="L98:S98"/>
    <mergeCell ref="L99:O99"/>
    <mergeCell ref="P99:S99"/>
    <mergeCell ref="I100:J100"/>
    <mergeCell ref="E99:F99"/>
    <mergeCell ref="G99:H99"/>
    <mergeCell ref="I99:J99"/>
    <mergeCell ref="A101:A106"/>
    <mergeCell ref="B101:D101"/>
    <mergeCell ref="B102:D102"/>
    <mergeCell ref="E102:F102"/>
    <mergeCell ref="G102:H102"/>
    <mergeCell ref="I102:J102"/>
    <mergeCell ref="L102:O102"/>
    <mergeCell ref="P102:S102"/>
    <mergeCell ref="I107:J107"/>
    <mergeCell ref="E101:F101"/>
    <mergeCell ref="G101:H101"/>
    <mergeCell ref="I101:J101"/>
    <mergeCell ref="L101:O101"/>
    <mergeCell ref="P101:S101"/>
    <mergeCell ref="P103:S103"/>
    <mergeCell ref="B104:D104"/>
    <mergeCell ref="E104:F104"/>
    <mergeCell ref="G104:H104"/>
    <mergeCell ref="I104:J104"/>
    <mergeCell ref="L104:O104"/>
    <mergeCell ref="P104:S104"/>
    <mergeCell ref="B103:D103"/>
    <mergeCell ref="E103:F103"/>
    <mergeCell ref="G103:H103"/>
    <mergeCell ref="I103:J103"/>
    <mergeCell ref="L103:O103"/>
    <mergeCell ref="P105:S105"/>
    <mergeCell ref="B106:D106"/>
    <mergeCell ref="E106:F106"/>
    <mergeCell ref="G106:H106"/>
    <mergeCell ref="I106:J106"/>
    <mergeCell ref="L106:O106"/>
    <mergeCell ref="P106:S106"/>
    <mergeCell ref="B105:D105"/>
    <mergeCell ref="E105:F105"/>
    <mergeCell ref="G105:H105"/>
    <mergeCell ref="I105:J105"/>
    <mergeCell ref="L105:O105"/>
    <mergeCell ref="A131:S131"/>
    <mergeCell ref="A126:D126"/>
    <mergeCell ref="A127:D127"/>
    <mergeCell ref="A125:D125"/>
    <mergeCell ref="A124:D124"/>
    <mergeCell ref="A123:D123"/>
    <mergeCell ref="A122:D122"/>
    <mergeCell ref="A112:S112"/>
    <mergeCell ref="A114:S114"/>
    <mergeCell ref="A116:S116"/>
    <mergeCell ref="A119:D121"/>
    <mergeCell ref="E119:H119"/>
    <mergeCell ref="I119:L119"/>
    <mergeCell ref="M119:P119"/>
    <mergeCell ref="Q119:S121"/>
    <mergeCell ref="E120:H120"/>
    <mergeCell ref="E121:H121"/>
    <mergeCell ref="I121:L121"/>
    <mergeCell ref="M121:P121"/>
    <mergeCell ref="E122:H122"/>
    <mergeCell ref="I122:L122"/>
    <mergeCell ref="M122:P122"/>
    <mergeCell ref="Q122:S122"/>
    <mergeCell ref="E126:H126"/>
    <mergeCell ref="A111:S111"/>
    <mergeCell ref="A107:D107"/>
    <mergeCell ref="E107:F107"/>
    <mergeCell ref="G107:H107"/>
    <mergeCell ref="I120:L120"/>
    <mergeCell ref="M120:P120"/>
    <mergeCell ref="K107:P107"/>
    <mergeCell ref="Q107:S107"/>
    <mergeCell ref="A108:S108"/>
    <mergeCell ref="A113:S113"/>
    <mergeCell ref="A115:S115"/>
    <mergeCell ref="A110:S110"/>
    <mergeCell ref="I126:L126"/>
    <mergeCell ref="M126:P126"/>
    <mergeCell ref="Q126:S126"/>
    <mergeCell ref="E127:H127"/>
    <mergeCell ref="I127:L127"/>
    <mergeCell ref="M127:P127"/>
    <mergeCell ref="Q127:S127"/>
    <mergeCell ref="E123:H123"/>
    <mergeCell ref="I123:L123"/>
    <mergeCell ref="M123:P123"/>
    <mergeCell ref="Q123:S123"/>
    <mergeCell ref="E124:H124"/>
    <mergeCell ref="I124:L124"/>
    <mergeCell ref="M124:P124"/>
    <mergeCell ref="Q124:S124"/>
    <mergeCell ref="E125:H125"/>
    <mergeCell ref="I125:L125"/>
    <mergeCell ref="M125:P125"/>
    <mergeCell ref="Q125:S125"/>
    <mergeCell ref="J31:N31"/>
    <mergeCell ref="O31:S31"/>
    <mergeCell ref="A23:I23"/>
    <mergeCell ref="J23:S23"/>
    <mergeCell ref="A34:C34"/>
    <mergeCell ref="D34:M34"/>
    <mergeCell ref="R34:S34"/>
    <mergeCell ref="A32:S32"/>
    <mergeCell ref="J28:N28"/>
    <mergeCell ref="O28:S28"/>
    <mergeCell ref="J29:N29"/>
    <mergeCell ref="O29:S29"/>
    <mergeCell ref="J30:N30"/>
    <mergeCell ref="B27:I27"/>
    <mergeCell ref="B28:I28"/>
    <mergeCell ref="B29:I29"/>
    <mergeCell ref="B30:I30"/>
    <mergeCell ref="B31:I31"/>
    <mergeCell ref="O26:S26"/>
    <mergeCell ref="J26:N26"/>
    <mergeCell ref="J24:S24"/>
    <mergeCell ref="A25:S25"/>
    <mergeCell ref="G63:Q63"/>
    <mergeCell ref="G64:Q64"/>
    <mergeCell ref="G65:Q65"/>
    <mergeCell ref="A69:E76"/>
    <mergeCell ref="G69:Q69"/>
    <mergeCell ref="G70:Q70"/>
    <mergeCell ref="G71:Q71"/>
    <mergeCell ref="G72:Q72"/>
    <mergeCell ref="G76:Q76"/>
    <mergeCell ref="G75:Q75"/>
    <mergeCell ref="G51:Q51"/>
    <mergeCell ref="G52:Q52"/>
    <mergeCell ref="A53:E60"/>
    <mergeCell ref="G53:Q53"/>
    <mergeCell ref="G54:Q54"/>
    <mergeCell ref="G55:Q55"/>
    <mergeCell ref="G56:Q56"/>
    <mergeCell ref="G57:Q57"/>
    <mergeCell ref="G58:Q58"/>
    <mergeCell ref="G59:Q59"/>
    <mergeCell ref="G60:Q60"/>
    <mergeCell ref="A88:S88"/>
    <mergeCell ref="A67:E68"/>
    <mergeCell ref="F67:S67"/>
    <mergeCell ref="F68:Q68"/>
    <mergeCell ref="A91:S91"/>
    <mergeCell ref="A92:S92"/>
    <mergeCell ref="A93:S93"/>
    <mergeCell ref="A77:E79"/>
    <mergeCell ref="G77:Q77"/>
    <mergeCell ref="G78:Q78"/>
    <mergeCell ref="G79:Q79"/>
    <mergeCell ref="A80:C87"/>
    <mergeCell ref="D80:E80"/>
    <mergeCell ref="G80:Q80"/>
    <mergeCell ref="D81:E85"/>
    <mergeCell ref="G81:Q81"/>
    <mergeCell ref="G82:Q82"/>
    <mergeCell ref="G83:Q83"/>
    <mergeCell ref="G84:Q84"/>
    <mergeCell ref="G85:Q85"/>
    <mergeCell ref="D86:E87"/>
    <mergeCell ref="G86:Q86"/>
    <mergeCell ref="G87:Q87"/>
    <mergeCell ref="A89:S90"/>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33" max="18" man="1"/>
    <brk id="66" max="18" man="1"/>
    <brk id="93" min="7" max="18" man="1"/>
  </rowBreaks>
  <extLst>
    <ext xmlns:x14="http://schemas.microsoft.com/office/spreadsheetml/2009/9/main" uri="{78C0D931-6437-407d-A8EE-F0AAD7539E65}">
      <x14:conditionalFormattings>
        <x14:conditionalFormatting xmlns:xm="http://schemas.microsoft.com/office/excel/2006/main">
          <x14:cfRule type="expression" priority="5" id="{36D3A7C9-0B91-408E-9EBD-01C33A0914E0}">
            <xm:f>選択肢!$C$55=選択肢!$J$15</xm:f>
            <x14:dxf>
              <font>
                <color theme="0" tint="-0.34998626667073579"/>
              </font>
            </x14:dxf>
          </x14:cfRule>
          <xm:sqref>A1</xm:sqref>
        </x14:conditionalFormatting>
        <x14:conditionalFormatting xmlns:xm="http://schemas.microsoft.com/office/excel/2006/main">
          <x14:cfRule type="expression" priority="4" id="{8643EF69-FE80-4537-B76B-CC076FBA1DCF}">
            <xm:f>選択肢!$C$55&lt;&gt;選択肢!$J$15</xm:f>
            <x14:dxf>
              <fill>
                <patternFill>
                  <bgColor theme="0" tint="-0.24994659260841701"/>
                </patternFill>
              </fill>
            </x14:dxf>
          </x14:cfRule>
          <xm:sqref>A2:S87 A88 A89:S131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47E5-1E47-4DC5-B9BB-802F9AC5C913}">
  <sheetPr codeName="Sheet6">
    <tabColor rgb="FFFFFF00"/>
    <pageSetUpPr fitToPage="1"/>
  </sheetPr>
  <dimension ref="A2:G312"/>
  <sheetViews>
    <sheetView view="pageBreakPreview" zoomScaleNormal="100" zoomScaleSheetLayoutView="100" workbookViewId="0">
      <selection activeCell="A11" sqref="A11"/>
    </sheetView>
  </sheetViews>
  <sheetFormatPr defaultColWidth="8.875" defaultRowHeight="13.5"/>
  <cols>
    <col min="1" max="1" width="21.875" style="46" customWidth="1"/>
    <col min="2" max="2" width="9.125" style="47" customWidth="1"/>
    <col min="3" max="3" width="7.625" style="46" customWidth="1"/>
    <col min="4" max="4" width="49.625" style="46" customWidth="1"/>
    <col min="5" max="5" width="32.25" style="46" customWidth="1"/>
    <col min="6" max="6" width="12.75" style="46" customWidth="1"/>
    <col min="7" max="7" width="15.875" style="46" customWidth="1"/>
    <col min="8" max="259" width="8.875" style="46"/>
    <col min="260" max="260" width="22" style="46" customWidth="1"/>
    <col min="261" max="261" width="40.125" style="46" customWidth="1"/>
    <col min="262" max="262" width="20.625" style="46" customWidth="1"/>
    <col min="263" max="263" width="18.5" style="46" customWidth="1"/>
    <col min="264" max="515" width="8.875" style="46"/>
    <col min="516" max="516" width="22" style="46" customWidth="1"/>
    <col min="517" max="517" width="40.125" style="46" customWidth="1"/>
    <col min="518" max="518" width="20.625" style="46" customWidth="1"/>
    <col min="519" max="519" width="18.5" style="46" customWidth="1"/>
    <col min="520" max="771" width="8.875" style="46"/>
    <col min="772" max="772" width="22" style="46" customWidth="1"/>
    <col min="773" max="773" width="40.125" style="46" customWidth="1"/>
    <col min="774" max="774" width="20.625" style="46" customWidth="1"/>
    <col min="775" max="775" width="18.5" style="46" customWidth="1"/>
    <col min="776" max="1027" width="8.875" style="46"/>
    <col min="1028" max="1028" width="22" style="46" customWidth="1"/>
    <col min="1029" max="1029" width="40.125" style="46" customWidth="1"/>
    <col min="1030" max="1030" width="20.625" style="46" customWidth="1"/>
    <col min="1031" max="1031" width="18.5" style="46" customWidth="1"/>
    <col min="1032" max="1283" width="8.875" style="46"/>
    <col min="1284" max="1284" width="22" style="46" customWidth="1"/>
    <col min="1285" max="1285" width="40.125" style="46" customWidth="1"/>
    <col min="1286" max="1286" width="20.625" style="46" customWidth="1"/>
    <col min="1287" max="1287" width="18.5" style="46" customWidth="1"/>
    <col min="1288" max="1539" width="8.875" style="46"/>
    <col min="1540" max="1540" width="22" style="46" customWidth="1"/>
    <col min="1541" max="1541" width="40.125" style="46" customWidth="1"/>
    <col min="1542" max="1542" width="20.625" style="46" customWidth="1"/>
    <col min="1543" max="1543" width="18.5" style="46" customWidth="1"/>
    <col min="1544" max="1795" width="8.875" style="46"/>
    <col min="1796" max="1796" width="22" style="46" customWidth="1"/>
    <col min="1797" max="1797" width="40.125" style="46" customWidth="1"/>
    <col min="1798" max="1798" width="20.625" style="46" customWidth="1"/>
    <col min="1799" max="1799" width="18.5" style="46" customWidth="1"/>
    <col min="1800" max="2051" width="8.875" style="46"/>
    <col min="2052" max="2052" width="22" style="46" customWidth="1"/>
    <col min="2053" max="2053" width="40.125" style="46" customWidth="1"/>
    <col min="2054" max="2054" width="20.625" style="46" customWidth="1"/>
    <col min="2055" max="2055" width="18.5" style="46" customWidth="1"/>
    <col min="2056" max="2307" width="8.875" style="46"/>
    <col min="2308" max="2308" width="22" style="46" customWidth="1"/>
    <col min="2309" max="2309" width="40.125" style="46" customWidth="1"/>
    <col min="2310" max="2310" width="20.625" style="46" customWidth="1"/>
    <col min="2311" max="2311" width="18.5" style="46" customWidth="1"/>
    <col min="2312" max="2563" width="8.875" style="46"/>
    <col min="2564" max="2564" width="22" style="46" customWidth="1"/>
    <col min="2565" max="2565" width="40.125" style="46" customWidth="1"/>
    <col min="2566" max="2566" width="20.625" style="46" customWidth="1"/>
    <col min="2567" max="2567" width="18.5" style="46" customWidth="1"/>
    <col min="2568" max="2819" width="8.875" style="46"/>
    <col min="2820" max="2820" width="22" style="46" customWidth="1"/>
    <col min="2821" max="2821" width="40.125" style="46" customWidth="1"/>
    <col min="2822" max="2822" width="20.625" style="46" customWidth="1"/>
    <col min="2823" max="2823" width="18.5" style="46" customWidth="1"/>
    <col min="2824" max="3075" width="8.875" style="46"/>
    <col min="3076" max="3076" width="22" style="46" customWidth="1"/>
    <col min="3077" max="3077" width="40.125" style="46" customWidth="1"/>
    <col min="3078" max="3078" width="20.625" style="46" customWidth="1"/>
    <col min="3079" max="3079" width="18.5" style="46" customWidth="1"/>
    <col min="3080" max="3331" width="8.875" style="46"/>
    <col min="3332" max="3332" width="22" style="46" customWidth="1"/>
    <col min="3333" max="3333" width="40.125" style="46" customWidth="1"/>
    <col min="3334" max="3334" width="20.625" style="46" customWidth="1"/>
    <col min="3335" max="3335" width="18.5" style="46" customWidth="1"/>
    <col min="3336" max="3587" width="8.875" style="46"/>
    <col min="3588" max="3588" width="22" style="46" customWidth="1"/>
    <col min="3589" max="3589" width="40.125" style="46" customWidth="1"/>
    <col min="3590" max="3590" width="20.625" style="46" customWidth="1"/>
    <col min="3591" max="3591" width="18.5" style="46" customWidth="1"/>
    <col min="3592" max="3843" width="8.875" style="46"/>
    <col min="3844" max="3844" width="22" style="46" customWidth="1"/>
    <col min="3845" max="3845" width="40.125" style="46" customWidth="1"/>
    <col min="3846" max="3846" width="20.625" style="46" customWidth="1"/>
    <col min="3847" max="3847" width="18.5" style="46" customWidth="1"/>
    <col min="3848" max="4099" width="8.875" style="46"/>
    <col min="4100" max="4100" width="22" style="46" customWidth="1"/>
    <col min="4101" max="4101" width="40.125" style="46" customWidth="1"/>
    <col min="4102" max="4102" width="20.625" style="46" customWidth="1"/>
    <col min="4103" max="4103" width="18.5" style="46" customWidth="1"/>
    <col min="4104" max="4355" width="8.875" style="46"/>
    <col min="4356" max="4356" width="22" style="46" customWidth="1"/>
    <col min="4357" max="4357" width="40.125" style="46" customWidth="1"/>
    <col min="4358" max="4358" width="20.625" style="46" customWidth="1"/>
    <col min="4359" max="4359" width="18.5" style="46" customWidth="1"/>
    <col min="4360" max="4611" width="8.875" style="46"/>
    <col min="4612" max="4612" width="22" style="46" customWidth="1"/>
    <col min="4613" max="4613" width="40.125" style="46" customWidth="1"/>
    <col min="4614" max="4614" width="20.625" style="46" customWidth="1"/>
    <col min="4615" max="4615" width="18.5" style="46" customWidth="1"/>
    <col min="4616" max="4867" width="8.875" style="46"/>
    <col min="4868" max="4868" width="22" style="46" customWidth="1"/>
    <col min="4869" max="4869" width="40.125" style="46" customWidth="1"/>
    <col min="4870" max="4870" width="20.625" style="46" customWidth="1"/>
    <col min="4871" max="4871" width="18.5" style="46" customWidth="1"/>
    <col min="4872" max="5123" width="8.875" style="46"/>
    <col min="5124" max="5124" width="22" style="46" customWidth="1"/>
    <col min="5125" max="5125" width="40.125" style="46" customWidth="1"/>
    <col min="5126" max="5126" width="20.625" style="46" customWidth="1"/>
    <col min="5127" max="5127" width="18.5" style="46" customWidth="1"/>
    <col min="5128" max="5379" width="8.875" style="46"/>
    <col min="5380" max="5380" width="22" style="46" customWidth="1"/>
    <col min="5381" max="5381" width="40.125" style="46" customWidth="1"/>
    <col min="5382" max="5382" width="20.625" style="46" customWidth="1"/>
    <col min="5383" max="5383" width="18.5" style="46" customWidth="1"/>
    <col min="5384" max="5635" width="8.875" style="46"/>
    <col min="5636" max="5636" width="22" style="46" customWidth="1"/>
    <col min="5637" max="5637" width="40.125" style="46" customWidth="1"/>
    <col min="5638" max="5638" width="20.625" style="46" customWidth="1"/>
    <col min="5639" max="5639" width="18.5" style="46" customWidth="1"/>
    <col min="5640" max="5891" width="8.875" style="46"/>
    <col min="5892" max="5892" width="22" style="46" customWidth="1"/>
    <col min="5893" max="5893" width="40.125" style="46" customWidth="1"/>
    <col min="5894" max="5894" width="20.625" style="46" customWidth="1"/>
    <col min="5895" max="5895" width="18.5" style="46" customWidth="1"/>
    <col min="5896" max="6147" width="8.875" style="46"/>
    <col min="6148" max="6148" width="22" style="46" customWidth="1"/>
    <col min="6149" max="6149" width="40.125" style="46" customWidth="1"/>
    <col min="6150" max="6150" width="20.625" style="46" customWidth="1"/>
    <col min="6151" max="6151" width="18.5" style="46" customWidth="1"/>
    <col min="6152" max="6403" width="8.875" style="46"/>
    <col min="6404" max="6404" width="22" style="46" customWidth="1"/>
    <col min="6405" max="6405" width="40.125" style="46" customWidth="1"/>
    <col min="6406" max="6406" width="20.625" style="46" customWidth="1"/>
    <col min="6407" max="6407" width="18.5" style="46" customWidth="1"/>
    <col min="6408" max="6659" width="8.875" style="46"/>
    <col min="6660" max="6660" width="22" style="46" customWidth="1"/>
    <col min="6661" max="6661" width="40.125" style="46" customWidth="1"/>
    <col min="6662" max="6662" width="20.625" style="46" customWidth="1"/>
    <col min="6663" max="6663" width="18.5" style="46" customWidth="1"/>
    <col min="6664" max="6915" width="8.875" style="46"/>
    <col min="6916" max="6916" width="22" style="46" customWidth="1"/>
    <col min="6917" max="6917" width="40.125" style="46" customWidth="1"/>
    <col min="6918" max="6918" width="20.625" style="46" customWidth="1"/>
    <col min="6919" max="6919" width="18.5" style="46" customWidth="1"/>
    <col min="6920" max="7171" width="8.875" style="46"/>
    <col min="7172" max="7172" width="22" style="46" customWidth="1"/>
    <col min="7173" max="7173" width="40.125" style="46" customWidth="1"/>
    <col min="7174" max="7174" width="20.625" style="46" customWidth="1"/>
    <col min="7175" max="7175" width="18.5" style="46" customWidth="1"/>
    <col min="7176" max="7427" width="8.875" style="46"/>
    <col min="7428" max="7428" width="22" style="46" customWidth="1"/>
    <col min="7429" max="7429" width="40.125" style="46" customWidth="1"/>
    <col min="7430" max="7430" width="20.625" style="46" customWidth="1"/>
    <col min="7431" max="7431" width="18.5" style="46" customWidth="1"/>
    <col min="7432" max="7683" width="8.875" style="46"/>
    <col min="7684" max="7684" width="22" style="46" customWidth="1"/>
    <col min="7685" max="7685" width="40.125" style="46" customWidth="1"/>
    <col min="7686" max="7686" width="20.625" style="46" customWidth="1"/>
    <col min="7687" max="7687" width="18.5" style="46" customWidth="1"/>
    <col min="7688" max="7939" width="8.875" style="46"/>
    <col min="7940" max="7940" width="22" style="46" customWidth="1"/>
    <col min="7941" max="7941" width="40.125" style="46" customWidth="1"/>
    <col min="7942" max="7942" width="20.625" style="46" customWidth="1"/>
    <col min="7943" max="7943" width="18.5" style="46" customWidth="1"/>
    <col min="7944" max="8195" width="8.875" style="46"/>
    <col min="8196" max="8196" width="22" style="46" customWidth="1"/>
    <col min="8197" max="8197" width="40.125" style="46" customWidth="1"/>
    <col min="8198" max="8198" width="20.625" style="46" customWidth="1"/>
    <col min="8199" max="8199" width="18.5" style="46" customWidth="1"/>
    <col min="8200" max="8451" width="8.875" style="46"/>
    <col min="8452" max="8452" width="22" style="46" customWidth="1"/>
    <col min="8453" max="8453" width="40.125" style="46" customWidth="1"/>
    <col min="8454" max="8454" width="20.625" style="46" customWidth="1"/>
    <col min="8455" max="8455" width="18.5" style="46" customWidth="1"/>
    <col min="8456" max="8707" width="8.875" style="46"/>
    <col min="8708" max="8708" width="22" style="46" customWidth="1"/>
    <col min="8709" max="8709" width="40.125" style="46" customWidth="1"/>
    <col min="8710" max="8710" width="20.625" style="46" customWidth="1"/>
    <col min="8711" max="8711" width="18.5" style="46" customWidth="1"/>
    <col min="8712" max="8963" width="8.875" style="46"/>
    <col min="8964" max="8964" width="22" style="46" customWidth="1"/>
    <col min="8965" max="8965" width="40.125" style="46" customWidth="1"/>
    <col min="8966" max="8966" width="20.625" style="46" customWidth="1"/>
    <col min="8967" max="8967" width="18.5" style="46" customWidth="1"/>
    <col min="8968" max="9219" width="8.875" style="46"/>
    <col min="9220" max="9220" width="22" style="46" customWidth="1"/>
    <col min="9221" max="9221" width="40.125" style="46" customWidth="1"/>
    <col min="9222" max="9222" width="20.625" style="46" customWidth="1"/>
    <col min="9223" max="9223" width="18.5" style="46" customWidth="1"/>
    <col min="9224" max="9475" width="8.875" style="46"/>
    <col min="9476" max="9476" width="22" style="46" customWidth="1"/>
    <col min="9477" max="9477" width="40.125" style="46" customWidth="1"/>
    <col min="9478" max="9478" width="20.625" style="46" customWidth="1"/>
    <col min="9479" max="9479" width="18.5" style="46" customWidth="1"/>
    <col min="9480" max="9731" width="8.875" style="46"/>
    <col min="9732" max="9732" width="22" style="46" customWidth="1"/>
    <col min="9733" max="9733" width="40.125" style="46" customWidth="1"/>
    <col min="9734" max="9734" width="20.625" style="46" customWidth="1"/>
    <col min="9735" max="9735" width="18.5" style="46" customWidth="1"/>
    <col min="9736" max="9987" width="8.875" style="46"/>
    <col min="9988" max="9988" width="22" style="46" customWidth="1"/>
    <col min="9989" max="9989" width="40.125" style="46" customWidth="1"/>
    <col min="9990" max="9990" width="20.625" style="46" customWidth="1"/>
    <col min="9991" max="9991" width="18.5" style="46" customWidth="1"/>
    <col min="9992" max="10243" width="8.875" style="46"/>
    <col min="10244" max="10244" width="22" style="46" customWidth="1"/>
    <col min="10245" max="10245" width="40.125" style="46" customWidth="1"/>
    <col min="10246" max="10246" width="20.625" style="46" customWidth="1"/>
    <col min="10247" max="10247" width="18.5" style="46" customWidth="1"/>
    <col min="10248" max="10499" width="8.875" style="46"/>
    <col min="10500" max="10500" width="22" style="46" customWidth="1"/>
    <col min="10501" max="10501" width="40.125" style="46" customWidth="1"/>
    <col min="10502" max="10502" width="20.625" style="46" customWidth="1"/>
    <col min="10503" max="10503" width="18.5" style="46" customWidth="1"/>
    <col min="10504" max="10755" width="8.875" style="46"/>
    <col min="10756" max="10756" width="22" style="46" customWidth="1"/>
    <col min="10757" max="10757" width="40.125" style="46" customWidth="1"/>
    <col min="10758" max="10758" width="20.625" style="46" customWidth="1"/>
    <col min="10759" max="10759" width="18.5" style="46" customWidth="1"/>
    <col min="10760" max="11011" width="8.875" style="46"/>
    <col min="11012" max="11012" width="22" style="46" customWidth="1"/>
    <col min="11013" max="11013" width="40.125" style="46" customWidth="1"/>
    <col min="11014" max="11014" width="20.625" style="46" customWidth="1"/>
    <col min="11015" max="11015" width="18.5" style="46" customWidth="1"/>
    <col min="11016" max="11267" width="8.875" style="46"/>
    <col min="11268" max="11268" width="22" style="46" customWidth="1"/>
    <col min="11269" max="11269" width="40.125" style="46" customWidth="1"/>
    <col min="11270" max="11270" width="20.625" style="46" customWidth="1"/>
    <col min="11271" max="11271" width="18.5" style="46" customWidth="1"/>
    <col min="11272" max="11523" width="8.875" style="46"/>
    <col min="11524" max="11524" width="22" style="46" customWidth="1"/>
    <col min="11525" max="11525" width="40.125" style="46" customWidth="1"/>
    <col min="11526" max="11526" width="20.625" style="46" customWidth="1"/>
    <col min="11527" max="11527" width="18.5" style="46" customWidth="1"/>
    <col min="11528" max="11779" width="8.875" style="46"/>
    <col min="11780" max="11780" width="22" style="46" customWidth="1"/>
    <col min="11781" max="11781" width="40.125" style="46" customWidth="1"/>
    <col min="11782" max="11782" width="20.625" style="46" customWidth="1"/>
    <col min="11783" max="11783" width="18.5" style="46" customWidth="1"/>
    <col min="11784" max="12035" width="8.875" style="46"/>
    <col min="12036" max="12036" width="22" style="46" customWidth="1"/>
    <col min="12037" max="12037" width="40.125" style="46" customWidth="1"/>
    <col min="12038" max="12038" width="20.625" style="46" customWidth="1"/>
    <col min="12039" max="12039" width="18.5" style="46" customWidth="1"/>
    <col min="12040" max="12291" width="8.875" style="46"/>
    <col min="12292" max="12292" width="22" style="46" customWidth="1"/>
    <col min="12293" max="12293" width="40.125" style="46" customWidth="1"/>
    <col min="12294" max="12294" width="20.625" style="46" customWidth="1"/>
    <col min="12295" max="12295" width="18.5" style="46" customWidth="1"/>
    <col min="12296" max="12547" width="8.875" style="46"/>
    <col min="12548" max="12548" width="22" style="46" customWidth="1"/>
    <col min="12549" max="12549" width="40.125" style="46" customWidth="1"/>
    <col min="12550" max="12550" width="20.625" style="46" customWidth="1"/>
    <col min="12551" max="12551" width="18.5" style="46" customWidth="1"/>
    <col min="12552" max="12803" width="8.875" style="46"/>
    <col min="12804" max="12804" width="22" style="46" customWidth="1"/>
    <col min="12805" max="12805" width="40.125" style="46" customWidth="1"/>
    <col min="12806" max="12806" width="20.625" style="46" customWidth="1"/>
    <col min="12807" max="12807" width="18.5" style="46" customWidth="1"/>
    <col min="12808" max="13059" width="8.875" style="46"/>
    <col min="13060" max="13060" width="22" style="46" customWidth="1"/>
    <col min="13061" max="13061" width="40.125" style="46" customWidth="1"/>
    <col min="13062" max="13062" width="20.625" style="46" customWidth="1"/>
    <col min="13063" max="13063" width="18.5" style="46" customWidth="1"/>
    <col min="13064" max="13315" width="8.875" style="46"/>
    <col min="13316" max="13316" width="22" style="46" customWidth="1"/>
    <col min="13317" max="13317" width="40.125" style="46" customWidth="1"/>
    <col min="13318" max="13318" width="20.625" style="46" customWidth="1"/>
    <col min="13319" max="13319" width="18.5" style="46" customWidth="1"/>
    <col min="13320" max="13571" width="8.875" style="46"/>
    <col min="13572" max="13572" width="22" style="46" customWidth="1"/>
    <col min="13573" max="13573" width="40.125" style="46" customWidth="1"/>
    <col min="13574" max="13574" width="20.625" style="46" customWidth="1"/>
    <col min="13575" max="13575" width="18.5" style="46" customWidth="1"/>
    <col min="13576" max="13827" width="8.875" style="46"/>
    <col min="13828" max="13828" width="22" style="46" customWidth="1"/>
    <col min="13829" max="13829" width="40.125" style="46" customWidth="1"/>
    <col min="13830" max="13830" width="20.625" style="46" customWidth="1"/>
    <col min="13831" max="13831" width="18.5" style="46" customWidth="1"/>
    <col min="13832" max="14083" width="8.875" style="46"/>
    <col min="14084" max="14084" width="22" style="46" customWidth="1"/>
    <col min="14085" max="14085" width="40.125" style="46" customWidth="1"/>
    <col min="14086" max="14086" width="20.625" style="46" customWidth="1"/>
    <col min="14087" max="14087" width="18.5" style="46" customWidth="1"/>
    <col min="14088" max="14339" width="8.875" style="46"/>
    <col min="14340" max="14340" width="22" style="46" customWidth="1"/>
    <col min="14341" max="14341" width="40.125" style="46" customWidth="1"/>
    <col min="14342" max="14342" width="20.625" style="46" customWidth="1"/>
    <col min="14343" max="14343" width="18.5" style="46" customWidth="1"/>
    <col min="14344" max="14595" width="8.875" style="46"/>
    <col min="14596" max="14596" width="22" style="46" customWidth="1"/>
    <col min="14597" max="14597" width="40.125" style="46" customWidth="1"/>
    <col min="14598" max="14598" width="20.625" style="46" customWidth="1"/>
    <col min="14599" max="14599" width="18.5" style="46" customWidth="1"/>
    <col min="14600" max="14851" width="8.875" style="46"/>
    <col min="14852" max="14852" width="22" style="46" customWidth="1"/>
    <col min="14853" max="14853" width="40.125" style="46" customWidth="1"/>
    <col min="14854" max="14854" width="20.625" style="46" customWidth="1"/>
    <col min="14855" max="14855" width="18.5" style="46" customWidth="1"/>
    <col min="14856" max="15107" width="8.875" style="46"/>
    <col min="15108" max="15108" width="22" style="46" customWidth="1"/>
    <col min="15109" max="15109" width="40.125" style="46" customWidth="1"/>
    <col min="15110" max="15110" width="20.625" style="46" customWidth="1"/>
    <col min="15111" max="15111" width="18.5" style="46" customWidth="1"/>
    <col min="15112" max="15363" width="8.875" style="46"/>
    <col min="15364" max="15364" width="22" style="46" customWidth="1"/>
    <col min="15365" max="15365" width="40.125" style="46" customWidth="1"/>
    <col min="15366" max="15366" width="20.625" style="46" customWidth="1"/>
    <col min="15367" max="15367" width="18.5" style="46" customWidth="1"/>
    <col min="15368" max="15619" width="8.875" style="46"/>
    <col min="15620" max="15620" width="22" style="46" customWidth="1"/>
    <col min="15621" max="15621" width="40.125" style="46" customWidth="1"/>
    <col min="15622" max="15622" width="20.625" style="46" customWidth="1"/>
    <col min="15623" max="15623" width="18.5" style="46" customWidth="1"/>
    <col min="15624" max="15875" width="8.875" style="46"/>
    <col min="15876" max="15876" width="22" style="46" customWidth="1"/>
    <col min="15877" max="15877" width="40.125" style="46" customWidth="1"/>
    <col min="15878" max="15878" width="20.625" style="46" customWidth="1"/>
    <col min="15879" max="15879" width="18.5" style="46" customWidth="1"/>
    <col min="15880" max="16131" width="8.875" style="46"/>
    <col min="16132" max="16132" width="22" style="46" customWidth="1"/>
    <col min="16133" max="16133" width="40.125" style="46" customWidth="1"/>
    <col min="16134" max="16134" width="20.625" style="46" customWidth="1"/>
    <col min="16135" max="16135" width="18.5" style="46" customWidth="1"/>
    <col min="16136" max="16384" width="8.875" style="46"/>
  </cols>
  <sheetData>
    <row r="2" spans="1:7" s="48" customFormat="1" ht="14.25">
      <c r="A2" s="981" t="s">
        <v>182</v>
      </c>
      <c r="B2" s="981"/>
      <c r="C2" s="981"/>
      <c r="D2" s="981"/>
      <c r="E2" s="981"/>
      <c r="F2" s="981"/>
      <c r="G2" s="981"/>
    </row>
    <row r="3" spans="1:7" ht="7.5" customHeight="1" thickBot="1"/>
    <row r="4" spans="1:7">
      <c r="B4" s="982" t="s">
        <v>42</v>
      </c>
      <c r="C4" s="491"/>
      <c r="D4" s="491"/>
      <c r="E4" s="226" t="str">
        <f>IF(入力シート!J29="","",入力シート!J29)</f>
        <v/>
      </c>
    </row>
    <row r="5" spans="1:7">
      <c r="B5" s="982" t="s">
        <v>183</v>
      </c>
      <c r="C5" s="491"/>
      <c r="D5" s="491"/>
      <c r="E5" s="227" t="str">
        <f>IF(入力シート!J31="","",入力シート!J31)</f>
        <v/>
      </c>
    </row>
    <row r="6" spans="1:7">
      <c r="B6" s="982" t="s">
        <v>184</v>
      </c>
      <c r="C6" s="491"/>
      <c r="D6" s="491"/>
      <c r="E6" s="228" t="str">
        <f>IF(COUNT(F11:F310)=0,"",SUM(F11:F310))</f>
        <v/>
      </c>
      <c r="F6" s="49"/>
    </row>
    <row r="7" spans="1:7">
      <c r="B7" s="982" t="s">
        <v>200</v>
      </c>
      <c r="C7" s="491"/>
      <c r="D7" s="491"/>
      <c r="E7" s="229" t="str">
        <f>IF((300-COUNTBLANK(A11:A310))=0,"",300-COUNTBLANK(A11:A310))</f>
        <v/>
      </c>
    </row>
    <row r="8" spans="1:7" ht="14.25" thickBot="1">
      <c r="B8" s="979" t="s">
        <v>185</v>
      </c>
      <c r="C8" s="519"/>
      <c r="D8" s="980"/>
      <c r="E8" s="230" t="str">
        <f>IF(COUNTIF(F11:F310,"&gt;=1000")=0,"",COUNTIF(F11:F310,"&gt;=1000"))</f>
        <v/>
      </c>
    </row>
    <row r="9" spans="1:7" ht="7.5" customHeight="1"/>
    <row r="10" spans="1:7" ht="19.5" customHeight="1" thickBot="1">
      <c r="A10" s="242" t="s">
        <v>614</v>
      </c>
      <c r="B10" s="242" t="s">
        <v>9</v>
      </c>
      <c r="C10" s="243" t="s">
        <v>10</v>
      </c>
      <c r="D10" s="242" t="s">
        <v>186</v>
      </c>
      <c r="E10" s="242" t="s">
        <v>187</v>
      </c>
      <c r="F10" s="242" t="s">
        <v>239</v>
      </c>
      <c r="G10" s="242" t="s">
        <v>57</v>
      </c>
    </row>
    <row r="11" spans="1:7" ht="19.5" customHeight="1">
      <c r="A11" s="244" t="str">
        <f>IF('入力シート-店舗等一覧'!A11="","",'入力シート-店舗等一覧'!A11)</f>
        <v/>
      </c>
      <c r="B11" s="245" t="str">
        <f>IF('入力シート-店舗等一覧'!B11="","",'入力シート-店舗等一覧'!B11)</f>
        <v/>
      </c>
      <c r="C11" s="245" t="str">
        <f>IF('入力シート-店舗等一覧'!C11="","",'入力シート-店舗等一覧'!C11)</f>
        <v/>
      </c>
      <c r="D11" s="245" t="str">
        <f>IF('入力シート-店舗等一覧'!D11="","",'入力シート-店舗等一覧'!D11)</f>
        <v/>
      </c>
      <c r="E11" s="245" t="str">
        <f>IF('入力シート-店舗等一覧'!E11="","",'入力シート-店舗等一覧'!E11)</f>
        <v/>
      </c>
      <c r="F11" s="246" t="str">
        <f>IF('入力シート-店舗等一覧'!F11="","",'入力シート-店舗等一覧'!F11)</f>
        <v/>
      </c>
      <c r="G11" s="247" t="str">
        <f>IF('入力シート-店舗等一覧'!G11="","",'入力シート-店舗等一覧'!G11)</f>
        <v/>
      </c>
    </row>
    <row r="12" spans="1:7" ht="19.5" customHeight="1">
      <c r="A12" s="248" t="str">
        <f>IF('入力シート-店舗等一覧'!A12="","",'入力シート-店舗等一覧'!A12)</f>
        <v/>
      </c>
      <c r="B12" s="249" t="str">
        <f>IF('入力シート-店舗等一覧'!B12="","",'入力シート-店舗等一覧'!B12)</f>
        <v/>
      </c>
      <c r="C12" s="249" t="str">
        <f>IF('入力シート-店舗等一覧'!C12="","",'入力シート-店舗等一覧'!C12)</f>
        <v/>
      </c>
      <c r="D12" s="249" t="str">
        <f>IF('入力シート-店舗等一覧'!D12="","",'入力シート-店舗等一覧'!D12)</f>
        <v/>
      </c>
      <c r="E12" s="249" t="str">
        <f>IF('入力シート-店舗等一覧'!E12="","",'入力シート-店舗等一覧'!E12)</f>
        <v/>
      </c>
      <c r="F12" s="250" t="str">
        <f>IF('入力シート-店舗等一覧'!F12="","",'入力シート-店舗等一覧'!F12)</f>
        <v/>
      </c>
      <c r="G12" s="251" t="str">
        <f>IF('入力シート-店舗等一覧'!G12="","",'入力シート-店舗等一覧'!G12)</f>
        <v/>
      </c>
    </row>
    <row r="13" spans="1:7" ht="19.5" customHeight="1">
      <c r="A13" s="248" t="str">
        <f>IF('入力シート-店舗等一覧'!A13="","",'入力シート-店舗等一覧'!A13)</f>
        <v/>
      </c>
      <c r="B13" s="249" t="str">
        <f>IF('入力シート-店舗等一覧'!B13="","",'入力シート-店舗等一覧'!B13)</f>
        <v/>
      </c>
      <c r="C13" s="249" t="str">
        <f>IF('入力シート-店舗等一覧'!C13="","",'入力シート-店舗等一覧'!C13)</f>
        <v/>
      </c>
      <c r="D13" s="249" t="str">
        <f>IF('入力シート-店舗等一覧'!D13="","",'入力シート-店舗等一覧'!D13)</f>
        <v/>
      </c>
      <c r="E13" s="249" t="str">
        <f>IF('入力シート-店舗等一覧'!E13="","",'入力シート-店舗等一覧'!E13)</f>
        <v/>
      </c>
      <c r="F13" s="250" t="str">
        <f>IF('入力シート-店舗等一覧'!F13="","",'入力シート-店舗等一覧'!F13)</f>
        <v/>
      </c>
      <c r="G13" s="251" t="str">
        <f>IF('入力シート-店舗等一覧'!G13="","",'入力シート-店舗等一覧'!G13)</f>
        <v/>
      </c>
    </row>
    <row r="14" spans="1:7" ht="19.5" customHeight="1">
      <c r="A14" s="248" t="str">
        <f>IF('入力シート-店舗等一覧'!A14="","",'入力シート-店舗等一覧'!A14)</f>
        <v/>
      </c>
      <c r="B14" s="249" t="str">
        <f>IF('入力シート-店舗等一覧'!B14="","",'入力シート-店舗等一覧'!B14)</f>
        <v/>
      </c>
      <c r="C14" s="249" t="str">
        <f>IF('入力シート-店舗等一覧'!C14="","",'入力シート-店舗等一覧'!C14)</f>
        <v/>
      </c>
      <c r="D14" s="249" t="str">
        <f>IF('入力シート-店舗等一覧'!D14="","",'入力シート-店舗等一覧'!D14)</f>
        <v/>
      </c>
      <c r="E14" s="249" t="str">
        <f>IF('入力シート-店舗等一覧'!E14="","",'入力シート-店舗等一覧'!E14)</f>
        <v/>
      </c>
      <c r="F14" s="250" t="str">
        <f>IF('入力シート-店舗等一覧'!F14="","",'入力シート-店舗等一覧'!F14)</f>
        <v/>
      </c>
      <c r="G14" s="251" t="str">
        <f>IF('入力シート-店舗等一覧'!G14="","",'入力シート-店舗等一覧'!G14)</f>
        <v/>
      </c>
    </row>
    <row r="15" spans="1:7" ht="19.5" customHeight="1">
      <c r="A15" s="248" t="str">
        <f>IF('入力シート-店舗等一覧'!A15="","",'入力シート-店舗等一覧'!A15)</f>
        <v/>
      </c>
      <c r="B15" s="249" t="str">
        <f>IF('入力シート-店舗等一覧'!B15="","",'入力シート-店舗等一覧'!B15)</f>
        <v/>
      </c>
      <c r="C15" s="249" t="str">
        <f>IF('入力シート-店舗等一覧'!C15="","",'入力シート-店舗等一覧'!C15)</f>
        <v/>
      </c>
      <c r="D15" s="249" t="str">
        <f>IF('入力シート-店舗等一覧'!D15="","",'入力シート-店舗等一覧'!D15)</f>
        <v/>
      </c>
      <c r="E15" s="249" t="str">
        <f>IF('入力シート-店舗等一覧'!E15="","",'入力シート-店舗等一覧'!E15)</f>
        <v/>
      </c>
      <c r="F15" s="250" t="str">
        <f>IF('入力シート-店舗等一覧'!F15="","",'入力シート-店舗等一覧'!F15)</f>
        <v/>
      </c>
      <c r="G15" s="251" t="str">
        <f>IF('入力シート-店舗等一覧'!G15="","",'入力シート-店舗等一覧'!G15)</f>
        <v/>
      </c>
    </row>
    <row r="16" spans="1:7" ht="19.5" customHeight="1">
      <c r="A16" s="248" t="str">
        <f>IF('入力シート-店舗等一覧'!A16="","",'入力シート-店舗等一覧'!A16)</f>
        <v/>
      </c>
      <c r="B16" s="249" t="str">
        <f>IF('入力シート-店舗等一覧'!B16="","",'入力シート-店舗等一覧'!B16)</f>
        <v/>
      </c>
      <c r="C16" s="249" t="str">
        <f>IF('入力シート-店舗等一覧'!C16="","",'入力シート-店舗等一覧'!C16)</f>
        <v/>
      </c>
      <c r="D16" s="249" t="str">
        <f>IF('入力シート-店舗等一覧'!D16="","",'入力シート-店舗等一覧'!D16)</f>
        <v/>
      </c>
      <c r="E16" s="249" t="str">
        <f>IF('入力シート-店舗等一覧'!E16="","",'入力シート-店舗等一覧'!E16)</f>
        <v/>
      </c>
      <c r="F16" s="250" t="str">
        <f>IF('入力シート-店舗等一覧'!F16="","",'入力シート-店舗等一覧'!F16)</f>
        <v/>
      </c>
      <c r="G16" s="251" t="str">
        <f>IF('入力シート-店舗等一覧'!G16="","",'入力シート-店舗等一覧'!G16)</f>
        <v/>
      </c>
    </row>
    <row r="17" spans="1:7" ht="19.5" customHeight="1">
      <c r="A17" s="248" t="str">
        <f>IF('入力シート-店舗等一覧'!A17="","",'入力シート-店舗等一覧'!A17)</f>
        <v/>
      </c>
      <c r="B17" s="249" t="str">
        <f>IF('入力シート-店舗等一覧'!B17="","",'入力シート-店舗等一覧'!B17)</f>
        <v/>
      </c>
      <c r="C17" s="249" t="str">
        <f>IF('入力シート-店舗等一覧'!C17="","",'入力シート-店舗等一覧'!C17)</f>
        <v/>
      </c>
      <c r="D17" s="249" t="str">
        <f>IF('入力シート-店舗等一覧'!D17="","",'入力シート-店舗等一覧'!D17)</f>
        <v/>
      </c>
      <c r="E17" s="249" t="str">
        <f>IF('入力シート-店舗等一覧'!E17="","",'入力シート-店舗等一覧'!E17)</f>
        <v/>
      </c>
      <c r="F17" s="250" t="str">
        <f>IF('入力シート-店舗等一覧'!F17="","",'入力シート-店舗等一覧'!F17)</f>
        <v/>
      </c>
      <c r="G17" s="251" t="str">
        <f>IF('入力シート-店舗等一覧'!G17="","",'入力シート-店舗等一覧'!G17)</f>
        <v/>
      </c>
    </row>
    <row r="18" spans="1:7" ht="19.5" customHeight="1">
      <c r="A18" s="248" t="str">
        <f>IF('入力シート-店舗等一覧'!A18="","",'入力シート-店舗等一覧'!A18)</f>
        <v/>
      </c>
      <c r="B18" s="249" t="str">
        <f>IF('入力シート-店舗等一覧'!B18="","",'入力シート-店舗等一覧'!B18)</f>
        <v/>
      </c>
      <c r="C18" s="249" t="str">
        <f>IF('入力シート-店舗等一覧'!C18="","",'入力シート-店舗等一覧'!C18)</f>
        <v/>
      </c>
      <c r="D18" s="249" t="str">
        <f>IF('入力シート-店舗等一覧'!D18="","",'入力シート-店舗等一覧'!D18)</f>
        <v/>
      </c>
      <c r="E18" s="249" t="str">
        <f>IF('入力シート-店舗等一覧'!E18="","",'入力シート-店舗等一覧'!E18)</f>
        <v/>
      </c>
      <c r="F18" s="250" t="str">
        <f>IF('入力シート-店舗等一覧'!F18="","",'入力シート-店舗等一覧'!F18)</f>
        <v/>
      </c>
      <c r="G18" s="251" t="str">
        <f>IF('入力シート-店舗等一覧'!G18="","",'入力シート-店舗等一覧'!G18)</f>
        <v/>
      </c>
    </row>
    <row r="19" spans="1:7" ht="19.5" customHeight="1">
      <c r="A19" s="248" t="str">
        <f>IF('入力シート-店舗等一覧'!A19="","",'入力シート-店舗等一覧'!A19)</f>
        <v/>
      </c>
      <c r="B19" s="249" t="str">
        <f>IF('入力シート-店舗等一覧'!B19="","",'入力シート-店舗等一覧'!B19)</f>
        <v/>
      </c>
      <c r="C19" s="249" t="str">
        <f>IF('入力シート-店舗等一覧'!C19="","",'入力シート-店舗等一覧'!C19)</f>
        <v/>
      </c>
      <c r="D19" s="249" t="str">
        <f>IF('入力シート-店舗等一覧'!D19="","",'入力シート-店舗等一覧'!D19)</f>
        <v/>
      </c>
      <c r="E19" s="249" t="str">
        <f>IF('入力シート-店舗等一覧'!E19="","",'入力シート-店舗等一覧'!E19)</f>
        <v/>
      </c>
      <c r="F19" s="250" t="str">
        <f>IF('入力シート-店舗等一覧'!F19="","",'入力シート-店舗等一覧'!F19)</f>
        <v/>
      </c>
      <c r="G19" s="251" t="str">
        <f>IF('入力シート-店舗等一覧'!G19="","",'入力シート-店舗等一覧'!G19)</f>
        <v/>
      </c>
    </row>
    <row r="20" spans="1:7" ht="19.5" customHeight="1">
      <c r="A20" s="248" t="str">
        <f>IF('入力シート-店舗等一覧'!A20="","",'入力シート-店舗等一覧'!A20)</f>
        <v/>
      </c>
      <c r="B20" s="249" t="str">
        <f>IF('入力シート-店舗等一覧'!B20="","",'入力シート-店舗等一覧'!B20)</f>
        <v/>
      </c>
      <c r="C20" s="249" t="str">
        <f>IF('入力シート-店舗等一覧'!C20="","",'入力シート-店舗等一覧'!C20)</f>
        <v/>
      </c>
      <c r="D20" s="249" t="str">
        <f>IF('入力シート-店舗等一覧'!D20="","",'入力シート-店舗等一覧'!D20)</f>
        <v/>
      </c>
      <c r="E20" s="249" t="str">
        <f>IF('入力シート-店舗等一覧'!E20="","",'入力シート-店舗等一覧'!E20)</f>
        <v/>
      </c>
      <c r="F20" s="250" t="str">
        <f>IF('入力シート-店舗等一覧'!F20="","",'入力シート-店舗等一覧'!F20)</f>
        <v/>
      </c>
      <c r="G20" s="251" t="str">
        <f>IF('入力シート-店舗等一覧'!G20="","",'入力シート-店舗等一覧'!G20)</f>
        <v/>
      </c>
    </row>
    <row r="21" spans="1:7" ht="19.5" customHeight="1">
      <c r="A21" s="248" t="str">
        <f>IF('入力シート-店舗等一覧'!A21="","",'入力シート-店舗等一覧'!A21)</f>
        <v/>
      </c>
      <c r="B21" s="249" t="str">
        <f>IF('入力シート-店舗等一覧'!B21="","",'入力シート-店舗等一覧'!B21)</f>
        <v/>
      </c>
      <c r="C21" s="249" t="str">
        <f>IF('入力シート-店舗等一覧'!C21="","",'入力シート-店舗等一覧'!C21)</f>
        <v/>
      </c>
      <c r="D21" s="249" t="str">
        <f>IF('入力シート-店舗等一覧'!D21="","",'入力シート-店舗等一覧'!D21)</f>
        <v/>
      </c>
      <c r="E21" s="249" t="str">
        <f>IF('入力シート-店舗等一覧'!E21="","",'入力シート-店舗等一覧'!E21)</f>
        <v/>
      </c>
      <c r="F21" s="250" t="str">
        <f>IF('入力シート-店舗等一覧'!F21="","",'入力シート-店舗等一覧'!F21)</f>
        <v/>
      </c>
      <c r="G21" s="251" t="str">
        <f>IF('入力シート-店舗等一覧'!G21="","",'入力シート-店舗等一覧'!G21)</f>
        <v/>
      </c>
    </row>
    <row r="22" spans="1:7" ht="19.5" customHeight="1">
      <c r="A22" s="248" t="str">
        <f>IF('入力シート-店舗等一覧'!A22="","",'入力シート-店舗等一覧'!A22)</f>
        <v/>
      </c>
      <c r="B22" s="249" t="str">
        <f>IF('入力シート-店舗等一覧'!B22="","",'入力シート-店舗等一覧'!B22)</f>
        <v/>
      </c>
      <c r="C22" s="249" t="str">
        <f>IF('入力シート-店舗等一覧'!C22="","",'入力シート-店舗等一覧'!C22)</f>
        <v/>
      </c>
      <c r="D22" s="249" t="str">
        <f>IF('入力シート-店舗等一覧'!D22="","",'入力シート-店舗等一覧'!D22)</f>
        <v/>
      </c>
      <c r="E22" s="249" t="str">
        <f>IF('入力シート-店舗等一覧'!E22="","",'入力シート-店舗等一覧'!E22)</f>
        <v/>
      </c>
      <c r="F22" s="250" t="str">
        <f>IF('入力シート-店舗等一覧'!F22="","",'入力シート-店舗等一覧'!F22)</f>
        <v/>
      </c>
      <c r="G22" s="251" t="str">
        <f>IF('入力シート-店舗等一覧'!G22="","",'入力シート-店舗等一覧'!G22)</f>
        <v/>
      </c>
    </row>
    <row r="23" spans="1:7" ht="19.5" customHeight="1">
      <c r="A23" s="248" t="str">
        <f>IF('入力シート-店舗等一覧'!A23="","",'入力シート-店舗等一覧'!A23)</f>
        <v/>
      </c>
      <c r="B23" s="249" t="str">
        <f>IF('入力シート-店舗等一覧'!B23="","",'入力シート-店舗等一覧'!B23)</f>
        <v/>
      </c>
      <c r="C23" s="249" t="str">
        <f>IF('入力シート-店舗等一覧'!C23="","",'入力シート-店舗等一覧'!C23)</f>
        <v/>
      </c>
      <c r="D23" s="249" t="str">
        <f>IF('入力シート-店舗等一覧'!D23="","",'入力シート-店舗等一覧'!D23)</f>
        <v/>
      </c>
      <c r="E23" s="249" t="str">
        <f>IF('入力シート-店舗等一覧'!E23="","",'入力シート-店舗等一覧'!E23)</f>
        <v/>
      </c>
      <c r="F23" s="250" t="str">
        <f>IF('入力シート-店舗等一覧'!F23="","",'入力シート-店舗等一覧'!F23)</f>
        <v/>
      </c>
      <c r="G23" s="251" t="str">
        <f>IF('入力シート-店舗等一覧'!G23="","",'入力シート-店舗等一覧'!G23)</f>
        <v/>
      </c>
    </row>
    <row r="24" spans="1:7" ht="19.5" customHeight="1">
      <c r="A24" s="248" t="str">
        <f>IF('入力シート-店舗等一覧'!A24="","",'入力シート-店舗等一覧'!A24)</f>
        <v/>
      </c>
      <c r="B24" s="249" t="str">
        <f>IF('入力シート-店舗等一覧'!B24="","",'入力シート-店舗等一覧'!B24)</f>
        <v/>
      </c>
      <c r="C24" s="249" t="str">
        <f>IF('入力シート-店舗等一覧'!C24="","",'入力シート-店舗等一覧'!C24)</f>
        <v/>
      </c>
      <c r="D24" s="249" t="str">
        <f>IF('入力シート-店舗等一覧'!D24="","",'入力シート-店舗等一覧'!D24)</f>
        <v/>
      </c>
      <c r="E24" s="249" t="str">
        <f>IF('入力シート-店舗等一覧'!E24="","",'入力シート-店舗等一覧'!E24)</f>
        <v/>
      </c>
      <c r="F24" s="250" t="str">
        <f>IF('入力シート-店舗等一覧'!F24="","",'入力シート-店舗等一覧'!F24)</f>
        <v/>
      </c>
      <c r="G24" s="251" t="str">
        <f>IF('入力シート-店舗等一覧'!G24="","",'入力シート-店舗等一覧'!G24)</f>
        <v/>
      </c>
    </row>
    <row r="25" spans="1:7" ht="19.5" customHeight="1">
      <c r="A25" s="248" t="str">
        <f>IF('入力シート-店舗等一覧'!A25="","",'入力シート-店舗等一覧'!A25)</f>
        <v/>
      </c>
      <c r="B25" s="249" t="str">
        <f>IF('入力シート-店舗等一覧'!B25="","",'入力シート-店舗等一覧'!B25)</f>
        <v/>
      </c>
      <c r="C25" s="249" t="str">
        <f>IF('入力シート-店舗等一覧'!C25="","",'入力シート-店舗等一覧'!C25)</f>
        <v/>
      </c>
      <c r="D25" s="249" t="str">
        <f>IF('入力シート-店舗等一覧'!D25="","",'入力シート-店舗等一覧'!D25)</f>
        <v/>
      </c>
      <c r="E25" s="249" t="str">
        <f>IF('入力シート-店舗等一覧'!E25="","",'入力シート-店舗等一覧'!E25)</f>
        <v/>
      </c>
      <c r="F25" s="250" t="str">
        <f>IF('入力シート-店舗等一覧'!F25="","",'入力シート-店舗等一覧'!F25)</f>
        <v/>
      </c>
      <c r="G25" s="251" t="str">
        <f>IF('入力シート-店舗等一覧'!G25="","",'入力シート-店舗等一覧'!G25)</f>
        <v/>
      </c>
    </row>
    <row r="26" spans="1:7" ht="19.5" customHeight="1">
      <c r="A26" s="248" t="str">
        <f>IF('入力シート-店舗等一覧'!A26="","",'入力シート-店舗等一覧'!A26)</f>
        <v/>
      </c>
      <c r="B26" s="249" t="str">
        <f>IF('入力シート-店舗等一覧'!B26="","",'入力シート-店舗等一覧'!B26)</f>
        <v/>
      </c>
      <c r="C26" s="249" t="str">
        <f>IF('入力シート-店舗等一覧'!C26="","",'入力シート-店舗等一覧'!C26)</f>
        <v/>
      </c>
      <c r="D26" s="249" t="str">
        <f>IF('入力シート-店舗等一覧'!D26="","",'入力シート-店舗等一覧'!D26)</f>
        <v/>
      </c>
      <c r="E26" s="249" t="str">
        <f>IF('入力シート-店舗等一覧'!E26="","",'入力シート-店舗等一覧'!E26)</f>
        <v/>
      </c>
      <c r="F26" s="250" t="str">
        <f>IF('入力シート-店舗等一覧'!F26="","",'入力シート-店舗等一覧'!F26)</f>
        <v/>
      </c>
      <c r="G26" s="251" t="str">
        <f>IF('入力シート-店舗等一覧'!G26="","",'入力シート-店舗等一覧'!G26)</f>
        <v/>
      </c>
    </row>
    <row r="27" spans="1:7" ht="19.5" customHeight="1">
      <c r="A27" s="248" t="str">
        <f>IF('入力シート-店舗等一覧'!A27="","",'入力シート-店舗等一覧'!A27)</f>
        <v/>
      </c>
      <c r="B27" s="249" t="str">
        <f>IF('入力シート-店舗等一覧'!B27="","",'入力シート-店舗等一覧'!B27)</f>
        <v/>
      </c>
      <c r="C27" s="249" t="str">
        <f>IF('入力シート-店舗等一覧'!C27="","",'入力シート-店舗等一覧'!C27)</f>
        <v/>
      </c>
      <c r="D27" s="249" t="str">
        <f>IF('入力シート-店舗等一覧'!D27="","",'入力シート-店舗等一覧'!D27)</f>
        <v/>
      </c>
      <c r="E27" s="249" t="str">
        <f>IF('入力シート-店舗等一覧'!E27="","",'入力シート-店舗等一覧'!E27)</f>
        <v/>
      </c>
      <c r="F27" s="250" t="str">
        <f>IF('入力シート-店舗等一覧'!F27="","",'入力シート-店舗等一覧'!F27)</f>
        <v/>
      </c>
      <c r="G27" s="251" t="str">
        <f>IF('入力シート-店舗等一覧'!G27="","",'入力シート-店舗等一覧'!G27)</f>
        <v/>
      </c>
    </row>
    <row r="28" spans="1:7" ht="19.5" customHeight="1">
      <c r="A28" s="248" t="str">
        <f>IF('入力シート-店舗等一覧'!A28="","",'入力シート-店舗等一覧'!A28)</f>
        <v/>
      </c>
      <c r="B28" s="249" t="str">
        <f>IF('入力シート-店舗等一覧'!B28="","",'入力シート-店舗等一覧'!B28)</f>
        <v/>
      </c>
      <c r="C28" s="249" t="str">
        <f>IF('入力シート-店舗等一覧'!C28="","",'入力シート-店舗等一覧'!C28)</f>
        <v/>
      </c>
      <c r="D28" s="249" t="str">
        <f>IF('入力シート-店舗等一覧'!D28="","",'入力シート-店舗等一覧'!D28)</f>
        <v/>
      </c>
      <c r="E28" s="249" t="str">
        <f>IF('入力シート-店舗等一覧'!E28="","",'入力シート-店舗等一覧'!E28)</f>
        <v/>
      </c>
      <c r="F28" s="250" t="str">
        <f>IF('入力シート-店舗等一覧'!F28="","",'入力シート-店舗等一覧'!F28)</f>
        <v/>
      </c>
      <c r="G28" s="251" t="str">
        <f>IF('入力シート-店舗等一覧'!G28="","",'入力シート-店舗等一覧'!G28)</f>
        <v/>
      </c>
    </row>
    <row r="29" spans="1:7" ht="19.5" customHeight="1">
      <c r="A29" s="248" t="str">
        <f>IF('入力シート-店舗等一覧'!A29="","",'入力シート-店舗等一覧'!A29)</f>
        <v/>
      </c>
      <c r="B29" s="249" t="str">
        <f>IF('入力シート-店舗等一覧'!B29="","",'入力シート-店舗等一覧'!B29)</f>
        <v/>
      </c>
      <c r="C29" s="249" t="str">
        <f>IF('入力シート-店舗等一覧'!C29="","",'入力シート-店舗等一覧'!C29)</f>
        <v/>
      </c>
      <c r="D29" s="249" t="str">
        <f>IF('入力シート-店舗等一覧'!D29="","",'入力シート-店舗等一覧'!D29)</f>
        <v/>
      </c>
      <c r="E29" s="249" t="str">
        <f>IF('入力シート-店舗等一覧'!E29="","",'入力シート-店舗等一覧'!E29)</f>
        <v/>
      </c>
      <c r="F29" s="250" t="str">
        <f>IF('入力シート-店舗等一覧'!F29="","",'入力シート-店舗等一覧'!F29)</f>
        <v/>
      </c>
      <c r="G29" s="251" t="str">
        <f>IF('入力シート-店舗等一覧'!G29="","",'入力シート-店舗等一覧'!G29)</f>
        <v/>
      </c>
    </row>
    <row r="30" spans="1:7" ht="19.5" customHeight="1">
      <c r="A30" s="248" t="str">
        <f>IF('入力シート-店舗等一覧'!A30="","",'入力シート-店舗等一覧'!A30)</f>
        <v/>
      </c>
      <c r="B30" s="249" t="str">
        <f>IF('入力シート-店舗等一覧'!B30="","",'入力シート-店舗等一覧'!B30)</f>
        <v/>
      </c>
      <c r="C30" s="249" t="str">
        <f>IF('入力シート-店舗等一覧'!C30="","",'入力シート-店舗等一覧'!C30)</f>
        <v/>
      </c>
      <c r="D30" s="249" t="str">
        <f>IF('入力シート-店舗等一覧'!D30="","",'入力シート-店舗等一覧'!D30)</f>
        <v/>
      </c>
      <c r="E30" s="249" t="str">
        <f>IF('入力シート-店舗等一覧'!E30="","",'入力シート-店舗等一覧'!E30)</f>
        <v/>
      </c>
      <c r="F30" s="250" t="str">
        <f>IF('入力シート-店舗等一覧'!F30="","",'入力シート-店舗等一覧'!F30)</f>
        <v/>
      </c>
      <c r="G30" s="251" t="str">
        <f>IF('入力シート-店舗等一覧'!G30="","",'入力シート-店舗等一覧'!G30)</f>
        <v/>
      </c>
    </row>
    <row r="31" spans="1:7" ht="19.5" customHeight="1">
      <c r="A31" s="248" t="str">
        <f>IF('入力シート-店舗等一覧'!A31="","",'入力シート-店舗等一覧'!A31)</f>
        <v/>
      </c>
      <c r="B31" s="249" t="str">
        <f>IF('入力シート-店舗等一覧'!B31="","",'入力シート-店舗等一覧'!B31)</f>
        <v/>
      </c>
      <c r="C31" s="249" t="str">
        <f>IF('入力シート-店舗等一覧'!C31="","",'入力シート-店舗等一覧'!C31)</f>
        <v/>
      </c>
      <c r="D31" s="249" t="str">
        <f>IF('入力シート-店舗等一覧'!D31="","",'入力シート-店舗等一覧'!D31)</f>
        <v/>
      </c>
      <c r="E31" s="249" t="str">
        <f>IF('入力シート-店舗等一覧'!E31="","",'入力シート-店舗等一覧'!E31)</f>
        <v/>
      </c>
      <c r="F31" s="250" t="str">
        <f>IF('入力シート-店舗等一覧'!F31="","",'入力シート-店舗等一覧'!F31)</f>
        <v/>
      </c>
      <c r="G31" s="251" t="str">
        <f>IF('入力シート-店舗等一覧'!G31="","",'入力シート-店舗等一覧'!G31)</f>
        <v/>
      </c>
    </row>
    <row r="32" spans="1:7" ht="19.5" customHeight="1">
      <c r="A32" s="248" t="str">
        <f>IF('入力シート-店舗等一覧'!A32="","",'入力シート-店舗等一覧'!A32)</f>
        <v/>
      </c>
      <c r="B32" s="249" t="str">
        <f>IF('入力シート-店舗等一覧'!B32="","",'入力シート-店舗等一覧'!B32)</f>
        <v/>
      </c>
      <c r="C32" s="249" t="str">
        <f>IF('入力シート-店舗等一覧'!C32="","",'入力シート-店舗等一覧'!C32)</f>
        <v/>
      </c>
      <c r="D32" s="249" t="str">
        <f>IF('入力シート-店舗等一覧'!D32="","",'入力シート-店舗等一覧'!D32)</f>
        <v/>
      </c>
      <c r="E32" s="249" t="str">
        <f>IF('入力シート-店舗等一覧'!E32="","",'入力シート-店舗等一覧'!E32)</f>
        <v/>
      </c>
      <c r="F32" s="250" t="str">
        <f>IF('入力シート-店舗等一覧'!F32="","",'入力シート-店舗等一覧'!F32)</f>
        <v/>
      </c>
      <c r="G32" s="251" t="str">
        <f>IF('入力シート-店舗等一覧'!G32="","",'入力シート-店舗等一覧'!G32)</f>
        <v/>
      </c>
    </row>
    <row r="33" spans="1:7" ht="19.5" customHeight="1">
      <c r="A33" s="248" t="str">
        <f>IF('入力シート-店舗等一覧'!A33="","",'入力シート-店舗等一覧'!A33)</f>
        <v/>
      </c>
      <c r="B33" s="249" t="str">
        <f>IF('入力シート-店舗等一覧'!B33="","",'入力シート-店舗等一覧'!B33)</f>
        <v/>
      </c>
      <c r="C33" s="249" t="str">
        <f>IF('入力シート-店舗等一覧'!C33="","",'入力シート-店舗等一覧'!C33)</f>
        <v/>
      </c>
      <c r="D33" s="249" t="str">
        <f>IF('入力シート-店舗等一覧'!D33="","",'入力シート-店舗等一覧'!D33)</f>
        <v/>
      </c>
      <c r="E33" s="249" t="str">
        <f>IF('入力シート-店舗等一覧'!E33="","",'入力シート-店舗等一覧'!E33)</f>
        <v/>
      </c>
      <c r="F33" s="250" t="str">
        <f>IF('入力シート-店舗等一覧'!F33="","",'入力シート-店舗等一覧'!F33)</f>
        <v/>
      </c>
      <c r="G33" s="251" t="str">
        <f>IF('入力シート-店舗等一覧'!G33="","",'入力シート-店舗等一覧'!G33)</f>
        <v/>
      </c>
    </row>
    <row r="34" spans="1:7" ht="19.5" customHeight="1">
      <c r="A34" s="248" t="str">
        <f>IF('入力シート-店舗等一覧'!A34="","",'入力シート-店舗等一覧'!A34)</f>
        <v/>
      </c>
      <c r="B34" s="249" t="str">
        <f>IF('入力シート-店舗等一覧'!B34="","",'入力シート-店舗等一覧'!B34)</f>
        <v/>
      </c>
      <c r="C34" s="249" t="str">
        <f>IF('入力シート-店舗等一覧'!C34="","",'入力シート-店舗等一覧'!C34)</f>
        <v/>
      </c>
      <c r="D34" s="249" t="str">
        <f>IF('入力シート-店舗等一覧'!D34="","",'入力シート-店舗等一覧'!D34)</f>
        <v/>
      </c>
      <c r="E34" s="249" t="str">
        <f>IF('入力シート-店舗等一覧'!E34="","",'入力シート-店舗等一覧'!E34)</f>
        <v/>
      </c>
      <c r="F34" s="250" t="str">
        <f>IF('入力シート-店舗等一覧'!F34="","",'入力シート-店舗等一覧'!F34)</f>
        <v/>
      </c>
      <c r="G34" s="251" t="str">
        <f>IF('入力シート-店舗等一覧'!G34="","",'入力シート-店舗等一覧'!G34)</f>
        <v/>
      </c>
    </row>
    <row r="35" spans="1:7" ht="19.5" customHeight="1">
      <c r="A35" s="248" t="str">
        <f>IF('入力シート-店舗等一覧'!A35="","",'入力シート-店舗等一覧'!A35)</f>
        <v/>
      </c>
      <c r="B35" s="249" t="str">
        <f>IF('入力シート-店舗等一覧'!B35="","",'入力シート-店舗等一覧'!B35)</f>
        <v/>
      </c>
      <c r="C35" s="249" t="str">
        <f>IF('入力シート-店舗等一覧'!C35="","",'入力シート-店舗等一覧'!C35)</f>
        <v/>
      </c>
      <c r="D35" s="249" t="str">
        <f>IF('入力シート-店舗等一覧'!D35="","",'入力シート-店舗等一覧'!D35)</f>
        <v/>
      </c>
      <c r="E35" s="249" t="str">
        <f>IF('入力シート-店舗等一覧'!E35="","",'入力シート-店舗等一覧'!E35)</f>
        <v/>
      </c>
      <c r="F35" s="250" t="str">
        <f>IF('入力シート-店舗等一覧'!F35="","",'入力シート-店舗等一覧'!F35)</f>
        <v/>
      </c>
      <c r="G35" s="251" t="str">
        <f>IF('入力シート-店舗等一覧'!G35="","",'入力シート-店舗等一覧'!G35)</f>
        <v/>
      </c>
    </row>
    <row r="36" spans="1:7" ht="19.5" customHeight="1">
      <c r="A36" s="248" t="str">
        <f>IF('入力シート-店舗等一覧'!A36="","",'入力シート-店舗等一覧'!A36)</f>
        <v/>
      </c>
      <c r="B36" s="249" t="str">
        <f>IF('入力シート-店舗等一覧'!B36="","",'入力シート-店舗等一覧'!B36)</f>
        <v/>
      </c>
      <c r="C36" s="249" t="str">
        <f>IF('入力シート-店舗等一覧'!C36="","",'入力シート-店舗等一覧'!C36)</f>
        <v/>
      </c>
      <c r="D36" s="249" t="str">
        <f>IF('入力シート-店舗等一覧'!D36="","",'入力シート-店舗等一覧'!D36)</f>
        <v/>
      </c>
      <c r="E36" s="249" t="str">
        <f>IF('入力シート-店舗等一覧'!E36="","",'入力シート-店舗等一覧'!E36)</f>
        <v/>
      </c>
      <c r="F36" s="250" t="str">
        <f>IF('入力シート-店舗等一覧'!F36="","",'入力シート-店舗等一覧'!F36)</f>
        <v/>
      </c>
      <c r="G36" s="251" t="str">
        <f>IF('入力シート-店舗等一覧'!G36="","",'入力シート-店舗等一覧'!G36)</f>
        <v/>
      </c>
    </row>
    <row r="37" spans="1:7" ht="19.5" customHeight="1">
      <c r="A37" s="248" t="str">
        <f>IF('入力シート-店舗等一覧'!A37="","",'入力シート-店舗等一覧'!A37)</f>
        <v/>
      </c>
      <c r="B37" s="249" t="str">
        <f>IF('入力シート-店舗等一覧'!B37="","",'入力シート-店舗等一覧'!B37)</f>
        <v/>
      </c>
      <c r="C37" s="249" t="str">
        <f>IF('入力シート-店舗等一覧'!C37="","",'入力シート-店舗等一覧'!C37)</f>
        <v/>
      </c>
      <c r="D37" s="249" t="str">
        <f>IF('入力シート-店舗等一覧'!D37="","",'入力シート-店舗等一覧'!D37)</f>
        <v/>
      </c>
      <c r="E37" s="249" t="str">
        <f>IF('入力シート-店舗等一覧'!E37="","",'入力シート-店舗等一覧'!E37)</f>
        <v/>
      </c>
      <c r="F37" s="250" t="str">
        <f>IF('入力シート-店舗等一覧'!F37="","",'入力シート-店舗等一覧'!F37)</f>
        <v/>
      </c>
      <c r="G37" s="251" t="str">
        <f>IF('入力シート-店舗等一覧'!G37="","",'入力シート-店舗等一覧'!G37)</f>
        <v/>
      </c>
    </row>
    <row r="38" spans="1:7" ht="19.5" customHeight="1">
      <c r="A38" s="248" t="str">
        <f>IF('入力シート-店舗等一覧'!A38="","",'入力シート-店舗等一覧'!A38)</f>
        <v/>
      </c>
      <c r="B38" s="249" t="str">
        <f>IF('入力シート-店舗等一覧'!B38="","",'入力シート-店舗等一覧'!B38)</f>
        <v/>
      </c>
      <c r="C38" s="249" t="str">
        <f>IF('入力シート-店舗等一覧'!C38="","",'入力シート-店舗等一覧'!C38)</f>
        <v/>
      </c>
      <c r="D38" s="249" t="str">
        <f>IF('入力シート-店舗等一覧'!D38="","",'入力シート-店舗等一覧'!D38)</f>
        <v/>
      </c>
      <c r="E38" s="249" t="str">
        <f>IF('入力シート-店舗等一覧'!E38="","",'入力シート-店舗等一覧'!E38)</f>
        <v/>
      </c>
      <c r="F38" s="250" t="str">
        <f>IF('入力シート-店舗等一覧'!F38="","",'入力シート-店舗等一覧'!F38)</f>
        <v/>
      </c>
      <c r="G38" s="251" t="str">
        <f>IF('入力シート-店舗等一覧'!G38="","",'入力シート-店舗等一覧'!G38)</f>
        <v/>
      </c>
    </row>
    <row r="39" spans="1:7" ht="19.5" customHeight="1">
      <c r="A39" s="248" t="str">
        <f>IF('入力シート-店舗等一覧'!A39="","",'入力シート-店舗等一覧'!A39)</f>
        <v/>
      </c>
      <c r="B39" s="249" t="str">
        <f>IF('入力シート-店舗等一覧'!B39="","",'入力シート-店舗等一覧'!B39)</f>
        <v/>
      </c>
      <c r="C39" s="249" t="str">
        <f>IF('入力シート-店舗等一覧'!C39="","",'入力シート-店舗等一覧'!C39)</f>
        <v/>
      </c>
      <c r="D39" s="249" t="str">
        <f>IF('入力シート-店舗等一覧'!D39="","",'入力シート-店舗等一覧'!D39)</f>
        <v/>
      </c>
      <c r="E39" s="249" t="str">
        <f>IF('入力シート-店舗等一覧'!E39="","",'入力シート-店舗等一覧'!E39)</f>
        <v/>
      </c>
      <c r="F39" s="250" t="str">
        <f>IF('入力シート-店舗等一覧'!F39="","",'入力シート-店舗等一覧'!F39)</f>
        <v/>
      </c>
      <c r="G39" s="251" t="str">
        <f>IF('入力シート-店舗等一覧'!G39="","",'入力シート-店舗等一覧'!G39)</f>
        <v/>
      </c>
    </row>
    <row r="40" spans="1:7" ht="19.5" customHeight="1">
      <c r="A40" s="248" t="str">
        <f>IF('入力シート-店舗等一覧'!A40="","",'入力シート-店舗等一覧'!A40)</f>
        <v/>
      </c>
      <c r="B40" s="249" t="str">
        <f>IF('入力シート-店舗等一覧'!B40="","",'入力シート-店舗等一覧'!B40)</f>
        <v/>
      </c>
      <c r="C40" s="249" t="str">
        <f>IF('入力シート-店舗等一覧'!C40="","",'入力シート-店舗等一覧'!C40)</f>
        <v/>
      </c>
      <c r="D40" s="249" t="str">
        <f>IF('入力シート-店舗等一覧'!D40="","",'入力シート-店舗等一覧'!D40)</f>
        <v/>
      </c>
      <c r="E40" s="249" t="str">
        <f>IF('入力シート-店舗等一覧'!E40="","",'入力シート-店舗等一覧'!E40)</f>
        <v/>
      </c>
      <c r="F40" s="250" t="str">
        <f>IF('入力シート-店舗等一覧'!F40="","",'入力シート-店舗等一覧'!F40)</f>
        <v/>
      </c>
      <c r="G40" s="251" t="str">
        <f>IF('入力シート-店舗等一覧'!G40="","",'入力シート-店舗等一覧'!G40)</f>
        <v/>
      </c>
    </row>
    <row r="41" spans="1:7" ht="19.5" customHeight="1">
      <c r="A41" s="248" t="str">
        <f>IF('入力シート-店舗等一覧'!A41="","",'入力シート-店舗等一覧'!A41)</f>
        <v/>
      </c>
      <c r="B41" s="249" t="str">
        <f>IF('入力シート-店舗等一覧'!B41="","",'入力シート-店舗等一覧'!B41)</f>
        <v/>
      </c>
      <c r="C41" s="249" t="str">
        <f>IF('入力シート-店舗等一覧'!C41="","",'入力シート-店舗等一覧'!C41)</f>
        <v/>
      </c>
      <c r="D41" s="249" t="str">
        <f>IF('入力シート-店舗等一覧'!D41="","",'入力シート-店舗等一覧'!D41)</f>
        <v/>
      </c>
      <c r="E41" s="249" t="str">
        <f>IF('入力シート-店舗等一覧'!E41="","",'入力シート-店舗等一覧'!E41)</f>
        <v/>
      </c>
      <c r="F41" s="250" t="str">
        <f>IF('入力シート-店舗等一覧'!F41="","",'入力シート-店舗等一覧'!F41)</f>
        <v/>
      </c>
      <c r="G41" s="251" t="str">
        <f>IF('入力シート-店舗等一覧'!G41="","",'入力シート-店舗等一覧'!G41)</f>
        <v/>
      </c>
    </row>
    <row r="42" spans="1:7" ht="19.5" customHeight="1">
      <c r="A42" s="248" t="str">
        <f>IF('入力シート-店舗等一覧'!A42="","",'入力シート-店舗等一覧'!A42)</f>
        <v/>
      </c>
      <c r="B42" s="249" t="str">
        <f>IF('入力シート-店舗等一覧'!B42="","",'入力シート-店舗等一覧'!B42)</f>
        <v/>
      </c>
      <c r="C42" s="249" t="str">
        <f>IF('入力シート-店舗等一覧'!C42="","",'入力シート-店舗等一覧'!C42)</f>
        <v/>
      </c>
      <c r="D42" s="249" t="str">
        <f>IF('入力シート-店舗等一覧'!D42="","",'入力シート-店舗等一覧'!D42)</f>
        <v/>
      </c>
      <c r="E42" s="249" t="str">
        <f>IF('入力シート-店舗等一覧'!E42="","",'入力シート-店舗等一覧'!E42)</f>
        <v/>
      </c>
      <c r="F42" s="250" t="str">
        <f>IF('入力シート-店舗等一覧'!F42="","",'入力シート-店舗等一覧'!F42)</f>
        <v/>
      </c>
      <c r="G42" s="251" t="str">
        <f>IF('入力シート-店舗等一覧'!G42="","",'入力シート-店舗等一覧'!G42)</f>
        <v/>
      </c>
    </row>
    <row r="43" spans="1:7" ht="19.5" customHeight="1">
      <c r="A43" s="248" t="str">
        <f>IF('入力シート-店舗等一覧'!A43="","",'入力シート-店舗等一覧'!A43)</f>
        <v/>
      </c>
      <c r="B43" s="249" t="str">
        <f>IF('入力シート-店舗等一覧'!B43="","",'入力シート-店舗等一覧'!B43)</f>
        <v/>
      </c>
      <c r="C43" s="249" t="str">
        <f>IF('入力シート-店舗等一覧'!C43="","",'入力シート-店舗等一覧'!C43)</f>
        <v/>
      </c>
      <c r="D43" s="249" t="str">
        <f>IF('入力シート-店舗等一覧'!D43="","",'入力シート-店舗等一覧'!D43)</f>
        <v/>
      </c>
      <c r="E43" s="249" t="str">
        <f>IF('入力シート-店舗等一覧'!E43="","",'入力シート-店舗等一覧'!E43)</f>
        <v/>
      </c>
      <c r="F43" s="250" t="str">
        <f>IF('入力シート-店舗等一覧'!F43="","",'入力シート-店舗等一覧'!F43)</f>
        <v/>
      </c>
      <c r="G43" s="251" t="str">
        <f>IF('入力シート-店舗等一覧'!G43="","",'入力シート-店舗等一覧'!G43)</f>
        <v/>
      </c>
    </row>
    <row r="44" spans="1:7" ht="19.5" customHeight="1">
      <c r="A44" s="248" t="str">
        <f>IF('入力シート-店舗等一覧'!A44="","",'入力シート-店舗等一覧'!A44)</f>
        <v/>
      </c>
      <c r="B44" s="249" t="str">
        <f>IF('入力シート-店舗等一覧'!B44="","",'入力シート-店舗等一覧'!B44)</f>
        <v/>
      </c>
      <c r="C44" s="249" t="str">
        <f>IF('入力シート-店舗等一覧'!C44="","",'入力シート-店舗等一覧'!C44)</f>
        <v/>
      </c>
      <c r="D44" s="249" t="str">
        <f>IF('入力シート-店舗等一覧'!D44="","",'入力シート-店舗等一覧'!D44)</f>
        <v/>
      </c>
      <c r="E44" s="249" t="str">
        <f>IF('入力シート-店舗等一覧'!E44="","",'入力シート-店舗等一覧'!E44)</f>
        <v/>
      </c>
      <c r="F44" s="250" t="str">
        <f>IF('入力シート-店舗等一覧'!F44="","",'入力シート-店舗等一覧'!F44)</f>
        <v/>
      </c>
      <c r="G44" s="251" t="str">
        <f>IF('入力シート-店舗等一覧'!G44="","",'入力シート-店舗等一覧'!G44)</f>
        <v/>
      </c>
    </row>
    <row r="45" spans="1:7" ht="19.5" customHeight="1">
      <c r="A45" s="248" t="str">
        <f>IF('入力シート-店舗等一覧'!A45="","",'入力シート-店舗等一覧'!A45)</f>
        <v/>
      </c>
      <c r="B45" s="249" t="str">
        <f>IF('入力シート-店舗等一覧'!B45="","",'入力シート-店舗等一覧'!B45)</f>
        <v/>
      </c>
      <c r="C45" s="249" t="str">
        <f>IF('入力シート-店舗等一覧'!C45="","",'入力シート-店舗等一覧'!C45)</f>
        <v/>
      </c>
      <c r="D45" s="249" t="str">
        <f>IF('入力シート-店舗等一覧'!D45="","",'入力シート-店舗等一覧'!D45)</f>
        <v/>
      </c>
      <c r="E45" s="249" t="str">
        <f>IF('入力シート-店舗等一覧'!E45="","",'入力シート-店舗等一覧'!E45)</f>
        <v/>
      </c>
      <c r="F45" s="250" t="str">
        <f>IF('入力シート-店舗等一覧'!F45="","",'入力シート-店舗等一覧'!F45)</f>
        <v/>
      </c>
      <c r="G45" s="251" t="str">
        <f>IF('入力シート-店舗等一覧'!G45="","",'入力シート-店舗等一覧'!G45)</f>
        <v/>
      </c>
    </row>
    <row r="46" spans="1:7" ht="19.5" customHeight="1">
      <c r="A46" s="248" t="str">
        <f>IF('入力シート-店舗等一覧'!A46="","",'入力シート-店舗等一覧'!A46)</f>
        <v/>
      </c>
      <c r="B46" s="249" t="str">
        <f>IF('入力シート-店舗等一覧'!B46="","",'入力シート-店舗等一覧'!B46)</f>
        <v/>
      </c>
      <c r="C46" s="249" t="str">
        <f>IF('入力シート-店舗等一覧'!C46="","",'入力シート-店舗等一覧'!C46)</f>
        <v/>
      </c>
      <c r="D46" s="249" t="str">
        <f>IF('入力シート-店舗等一覧'!D46="","",'入力シート-店舗等一覧'!D46)</f>
        <v/>
      </c>
      <c r="E46" s="249" t="str">
        <f>IF('入力シート-店舗等一覧'!E46="","",'入力シート-店舗等一覧'!E46)</f>
        <v/>
      </c>
      <c r="F46" s="250" t="str">
        <f>IF('入力シート-店舗等一覧'!F46="","",'入力シート-店舗等一覧'!F46)</f>
        <v/>
      </c>
      <c r="G46" s="251" t="str">
        <f>IF('入力シート-店舗等一覧'!G46="","",'入力シート-店舗等一覧'!G46)</f>
        <v/>
      </c>
    </row>
    <row r="47" spans="1:7" ht="19.5" customHeight="1">
      <c r="A47" s="248" t="str">
        <f>IF('入力シート-店舗等一覧'!A47="","",'入力シート-店舗等一覧'!A47)</f>
        <v/>
      </c>
      <c r="B47" s="249" t="str">
        <f>IF('入力シート-店舗等一覧'!B47="","",'入力シート-店舗等一覧'!B47)</f>
        <v/>
      </c>
      <c r="C47" s="249" t="str">
        <f>IF('入力シート-店舗等一覧'!C47="","",'入力シート-店舗等一覧'!C47)</f>
        <v/>
      </c>
      <c r="D47" s="249" t="str">
        <f>IF('入力シート-店舗等一覧'!D47="","",'入力シート-店舗等一覧'!D47)</f>
        <v/>
      </c>
      <c r="E47" s="249" t="str">
        <f>IF('入力シート-店舗等一覧'!E47="","",'入力シート-店舗等一覧'!E47)</f>
        <v/>
      </c>
      <c r="F47" s="250" t="str">
        <f>IF('入力シート-店舗等一覧'!F47="","",'入力シート-店舗等一覧'!F47)</f>
        <v/>
      </c>
      <c r="G47" s="251" t="str">
        <f>IF('入力シート-店舗等一覧'!G47="","",'入力シート-店舗等一覧'!G47)</f>
        <v/>
      </c>
    </row>
    <row r="48" spans="1:7" ht="19.5" customHeight="1">
      <c r="A48" s="248" t="str">
        <f>IF('入力シート-店舗等一覧'!A48="","",'入力シート-店舗等一覧'!A48)</f>
        <v/>
      </c>
      <c r="B48" s="249" t="str">
        <f>IF('入力シート-店舗等一覧'!B48="","",'入力シート-店舗等一覧'!B48)</f>
        <v/>
      </c>
      <c r="C48" s="249" t="str">
        <f>IF('入力シート-店舗等一覧'!C48="","",'入力シート-店舗等一覧'!C48)</f>
        <v/>
      </c>
      <c r="D48" s="249" t="str">
        <f>IF('入力シート-店舗等一覧'!D48="","",'入力シート-店舗等一覧'!D48)</f>
        <v/>
      </c>
      <c r="E48" s="249" t="str">
        <f>IF('入力シート-店舗等一覧'!E48="","",'入力シート-店舗等一覧'!E48)</f>
        <v/>
      </c>
      <c r="F48" s="250" t="str">
        <f>IF('入力シート-店舗等一覧'!F48="","",'入力シート-店舗等一覧'!F48)</f>
        <v/>
      </c>
      <c r="G48" s="251" t="str">
        <f>IF('入力シート-店舗等一覧'!G48="","",'入力シート-店舗等一覧'!G48)</f>
        <v/>
      </c>
    </row>
    <row r="49" spans="1:7" ht="19.5" customHeight="1">
      <c r="A49" s="248" t="str">
        <f>IF('入力シート-店舗等一覧'!A49="","",'入力シート-店舗等一覧'!A49)</f>
        <v/>
      </c>
      <c r="B49" s="249" t="str">
        <f>IF('入力シート-店舗等一覧'!B49="","",'入力シート-店舗等一覧'!B49)</f>
        <v/>
      </c>
      <c r="C49" s="249" t="str">
        <f>IF('入力シート-店舗等一覧'!C49="","",'入力シート-店舗等一覧'!C49)</f>
        <v/>
      </c>
      <c r="D49" s="249" t="str">
        <f>IF('入力シート-店舗等一覧'!D49="","",'入力シート-店舗等一覧'!D49)</f>
        <v/>
      </c>
      <c r="E49" s="249" t="str">
        <f>IF('入力シート-店舗等一覧'!E49="","",'入力シート-店舗等一覧'!E49)</f>
        <v/>
      </c>
      <c r="F49" s="250" t="str">
        <f>IF('入力シート-店舗等一覧'!F49="","",'入力シート-店舗等一覧'!F49)</f>
        <v/>
      </c>
      <c r="G49" s="251" t="str">
        <f>IF('入力シート-店舗等一覧'!G49="","",'入力シート-店舗等一覧'!G49)</f>
        <v/>
      </c>
    </row>
    <row r="50" spans="1:7" ht="19.5" customHeight="1">
      <c r="A50" s="248" t="str">
        <f>IF('入力シート-店舗等一覧'!A50="","",'入力シート-店舗等一覧'!A50)</f>
        <v/>
      </c>
      <c r="B50" s="249" t="str">
        <f>IF('入力シート-店舗等一覧'!B50="","",'入力シート-店舗等一覧'!B50)</f>
        <v/>
      </c>
      <c r="C50" s="249" t="str">
        <f>IF('入力シート-店舗等一覧'!C50="","",'入力シート-店舗等一覧'!C50)</f>
        <v/>
      </c>
      <c r="D50" s="249" t="str">
        <f>IF('入力シート-店舗等一覧'!D50="","",'入力シート-店舗等一覧'!D50)</f>
        <v/>
      </c>
      <c r="E50" s="249" t="str">
        <f>IF('入力シート-店舗等一覧'!E50="","",'入力シート-店舗等一覧'!E50)</f>
        <v/>
      </c>
      <c r="F50" s="250" t="str">
        <f>IF('入力シート-店舗等一覧'!F50="","",'入力シート-店舗等一覧'!F50)</f>
        <v/>
      </c>
      <c r="G50" s="251" t="str">
        <f>IF('入力シート-店舗等一覧'!G50="","",'入力シート-店舗等一覧'!G50)</f>
        <v/>
      </c>
    </row>
    <row r="51" spans="1:7" ht="19.5" customHeight="1">
      <c r="A51" s="248" t="str">
        <f>IF('入力シート-店舗等一覧'!A51="","",'入力シート-店舗等一覧'!A51)</f>
        <v/>
      </c>
      <c r="B51" s="249" t="str">
        <f>IF('入力シート-店舗等一覧'!B51="","",'入力シート-店舗等一覧'!B51)</f>
        <v/>
      </c>
      <c r="C51" s="249" t="str">
        <f>IF('入力シート-店舗等一覧'!C51="","",'入力シート-店舗等一覧'!C51)</f>
        <v/>
      </c>
      <c r="D51" s="249" t="str">
        <f>IF('入力シート-店舗等一覧'!D51="","",'入力シート-店舗等一覧'!D51)</f>
        <v/>
      </c>
      <c r="E51" s="249" t="str">
        <f>IF('入力シート-店舗等一覧'!E51="","",'入力シート-店舗等一覧'!E51)</f>
        <v/>
      </c>
      <c r="F51" s="250" t="str">
        <f>IF('入力シート-店舗等一覧'!F51="","",'入力シート-店舗等一覧'!F51)</f>
        <v/>
      </c>
      <c r="G51" s="251" t="str">
        <f>IF('入力シート-店舗等一覧'!G51="","",'入力シート-店舗等一覧'!G51)</f>
        <v/>
      </c>
    </row>
    <row r="52" spans="1:7" ht="19.5" customHeight="1">
      <c r="A52" s="248" t="str">
        <f>IF('入力シート-店舗等一覧'!A52="","",'入力シート-店舗等一覧'!A52)</f>
        <v/>
      </c>
      <c r="B52" s="249" t="str">
        <f>IF('入力シート-店舗等一覧'!B52="","",'入力シート-店舗等一覧'!B52)</f>
        <v/>
      </c>
      <c r="C52" s="249" t="str">
        <f>IF('入力シート-店舗等一覧'!C52="","",'入力シート-店舗等一覧'!C52)</f>
        <v/>
      </c>
      <c r="D52" s="249" t="str">
        <f>IF('入力シート-店舗等一覧'!D52="","",'入力シート-店舗等一覧'!D52)</f>
        <v/>
      </c>
      <c r="E52" s="249" t="str">
        <f>IF('入力シート-店舗等一覧'!E52="","",'入力シート-店舗等一覧'!E52)</f>
        <v/>
      </c>
      <c r="F52" s="250" t="str">
        <f>IF('入力シート-店舗等一覧'!F52="","",'入力シート-店舗等一覧'!F52)</f>
        <v/>
      </c>
      <c r="G52" s="251" t="str">
        <f>IF('入力シート-店舗等一覧'!G52="","",'入力シート-店舗等一覧'!G52)</f>
        <v/>
      </c>
    </row>
    <row r="53" spans="1:7" ht="19.5" customHeight="1">
      <c r="A53" s="248" t="str">
        <f>IF('入力シート-店舗等一覧'!A53="","",'入力シート-店舗等一覧'!A53)</f>
        <v/>
      </c>
      <c r="B53" s="249" t="str">
        <f>IF('入力シート-店舗等一覧'!B53="","",'入力シート-店舗等一覧'!B53)</f>
        <v/>
      </c>
      <c r="C53" s="249" t="str">
        <f>IF('入力シート-店舗等一覧'!C53="","",'入力シート-店舗等一覧'!C53)</f>
        <v/>
      </c>
      <c r="D53" s="249" t="str">
        <f>IF('入力シート-店舗等一覧'!D53="","",'入力シート-店舗等一覧'!D53)</f>
        <v/>
      </c>
      <c r="E53" s="249" t="str">
        <f>IF('入力シート-店舗等一覧'!E53="","",'入力シート-店舗等一覧'!E53)</f>
        <v/>
      </c>
      <c r="F53" s="250" t="str">
        <f>IF('入力シート-店舗等一覧'!F53="","",'入力シート-店舗等一覧'!F53)</f>
        <v/>
      </c>
      <c r="G53" s="251" t="str">
        <f>IF('入力シート-店舗等一覧'!G53="","",'入力シート-店舗等一覧'!G53)</f>
        <v/>
      </c>
    </row>
    <row r="54" spans="1:7" ht="19.5" customHeight="1">
      <c r="A54" s="248" t="str">
        <f>IF('入力シート-店舗等一覧'!A54="","",'入力シート-店舗等一覧'!A54)</f>
        <v/>
      </c>
      <c r="B54" s="249" t="str">
        <f>IF('入力シート-店舗等一覧'!B54="","",'入力シート-店舗等一覧'!B54)</f>
        <v/>
      </c>
      <c r="C54" s="249" t="str">
        <f>IF('入力シート-店舗等一覧'!C54="","",'入力シート-店舗等一覧'!C54)</f>
        <v/>
      </c>
      <c r="D54" s="249" t="str">
        <f>IF('入力シート-店舗等一覧'!D54="","",'入力シート-店舗等一覧'!D54)</f>
        <v/>
      </c>
      <c r="E54" s="249" t="str">
        <f>IF('入力シート-店舗等一覧'!E54="","",'入力シート-店舗等一覧'!E54)</f>
        <v/>
      </c>
      <c r="F54" s="250" t="str">
        <f>IF('入力シート-店舗等一覧'!F54="","",'入力シート-店舗等一覧'!F54)</f>
        <v/>
      </c>
      <c r="G54" s="251" t="str">
        <f>IF('入力シート-店舗等一覧'!G54="","",'入力シート-店舗等一覧'!G54)</f>
        <v/>
      </c>
    </row>
    <row r="55" spans="1:7" ht="19.5" customHeight="1">
      <c r="A55" s="248" t="str">
        <f>IF('入力シート-店舗等一覧'!A55="","",'入力シート-店舗等一覧'!A55)</f>
        <v/>
      </c>
      <c r="B55" s="249" t="str">
        <f>IF('入力シート-店舗等一覧'!B55="","",'入力シート-店舗等一覧'!B55)</f>
        <v/>
      </c>
      <c r="C55" s="249" t="str">
        <f>IF('入力シート-店舗等一覧'!C55="","",'入力シート-店舗等一覧'!C55)</f>
        <v/>
      </c>
      <c r="D55" s="249" t="str">
        <f>IF('入力シート-店舗等一覧'!D55="","",'入力シート-店舗等一覧'!D55)</f>
        <v/>
      </c>
      <c r="E55" s="249" t="str">
        <f>IF('入力シート-店舗等一覧'!E55="","",'入力シート-店舗等一覧'!E55)</f>
        <v/>
      </c>
      <c r="F55" s="250" t="str">
        <f>IF('入力シート-店舗等一覧'!F55="","",'入力シート-店舗等一覧'!F55)</f>
        <v/>
      </c>
      <c r="G55" s="251" t="str">
        <f>IF('入力シート-店舗等一覧'!G55="","",'入力シート-店舗等一覧'!G55)</f>
        <v/>
      </c>
    </row>
    <row r="56" spans="1:7" ht="19.5" customHeight="1">
      <c r="A56" s="248" t="str">
        <f>IF('入力シート-店舗等一覧'!A56="","",'入力シート-店舗等一覧'!A56)</f>
        <v/>
      </c>
      <c r="B56" s="249" t="str">
        <f>IF('入力シート-店舗等一覧'!B56="","",'入力シート-店舗等一覧'!B56)</f>
        <v/>
      </c>
      <c r="C56" s="249" t="str">
        <f>IF('入力シート-店舗等一覧'!C56="","",'入力シート-店舗等一覧'!C56)</f>
        <v/>
      </c>
      <c r="D56" s="249" t="str">
        <f>IF('入力シート-店舗等一覧'!D56="","",'入力シート-店舗等一覧'!D56)</f>
        <v/>
      </c>
      <c r="E56" s="249" t="str">
        <f>IF('入力シート-店舗等一覧'!E56="","",'入力シート-店舗等一覧'!E56)</f>
        <v/>
      </c>
      <c r="F56" s="250" t="str">
        <f>IF('入力シート-店舗等一覧'!F56="","",'入力シート-店舗等一覧'!F56)</f>
        <v/>
      </c>
      <c r="G56" s="251" t="str">
        <f>IF('入力シート-店舗等一覧'!G56="","",'入力シート-店舗等一覧'!G56)</f>
        <v/>
      </c>
    </row>
    <row r="57" spans="1:7" ht="19.5" customHeight="1">
      <c r="A57" s="248" t="str">
        <f>IF('入力シート-店舗等一覧'!A57="","",'入力シート-店舗等一覧'!A57)</f>
        <v/>
      </c>
      <c r="B57" s="249" t="str">
        <f>IF('入力シート-店舗等一覧'!B57="","",'入力シート-店舗等一覧'!B57)</f>
        <v/>
      </c>
      <c r="C57" s="249" t="str">
        <f>IF('入力シート-店舗等一覧'!C57="","",'入力シート-店舗等一覧'!C57)</f>
        <v/>
      </c>
      <c r="D57" s="249" t="str">
        <f>IF('入力シート-店舗等一覧'!D57="","",'入力シート-店舗等一覧'!D57)</f>
        <v/>
      </c>
      <c r="E57" s="249" t="str">
        <f>IF('入力シート-店舗等一覧'!E57="","",'入力シート-店舗等一覧'!E57)</f>
        <v/>
      </c>
      <c r="F57" s="250" t="str">
        <f>IF('入力シート-店舗等一覧'!F57="","",'入力シート-店舗等一覧'!F57)</f>
        <v/>
      </c>
      <c r="G57" s="251" t="str">
        <f>IF('入力シート-店舗等一覧'!G57="","",'入力シート-店舗等一覧'!G57)</f>
        <v/>
      </c>
    </row>
    <row r="58" spans="1:7" ht="19.5" customHeight="1">
      <c r="A58" s="248" t="str">
        <f>IF('入力シート-店舗等一覧'!A58="","",'入力シート-店舗等一覧'!A58)</f>
        <v/>
      </c>
      <c r="B58" s="249" t="str">
        <f>IF('入力シート-店舗等一覧'!B58="","",'入力シート-店舗等一覧'!B58)</f>
        <v/>
      </c>
      <c r="C58" s="249" t="str">
        <f>IF('入力シート-店舗等一覧'!C58="","",'入力シート-店舗等一覧'!C58)</f>
        <v/>
      </c>
      <c r="D58" s="249" t="str">
        <f>IF('入力シート-店舗等一覧'!D58="","",'入力シート-店舗等一覧'!D58)</f>
        <v/>
      </c>
      <c r="E58" s="249" t="str">
        <f>IF('入力シート-店舗等一覧'!E58="","",'入力シート-店舗等一覧'!E58)</f>
        <v/>
      </c>
      <c r="F58" s="250" t="str">
        <f>IF('入力シート-店舗等一覧'!F58="","",'入力シート-店舗等一覧'!F58)</f>
        <v/>
      </c>
      <c r="G58" s="251" t="str">
        <f>IF('入力シート-店舗等一覧'!G58="","",'入力シート-店舗等一覧'!G58)</f>
        <v/>
      </c>
    </row>
    <row r="59" spans="1:7" ht="19.5" customHeight="1">
      <c r="A59" s="248" t="str">
        <f>IF('入力シート-店舗等一覧'!A59="","",'入力シート-店舗等一覧'!A59)</f>
        <v/>
      </c>
      <c r="B59" s="249" t="str">
        <f>IF('入力シート-店舗等一覧'!B59="","",'入力シート-店舗等一覧'!B59)</f>
        <v/>
      </c>
      <c r="C59" s="249" t="str">
        <f>IF('入力シート-店舗等一覧'!C59="","",'入力シート-店舗等一覧'!C59)</f>
        <v/>
      </c>
      <c r="D59" s="249" t="str">
        <f>IF('入力シート-店舗等一覧'!D59="","",'入力シート-店舗等一覧'!D59)</f>
        <v/>
      </c>
      <c r="E59" s="249" t="str">
        <f>IF('入力シート-店舗等一覧'!E59="","",'入力シート-店舗等一覧'!E59)</f>
        <v/>
      </c>
      <c r="F59" s="250" t="str">
        <f>IF('入力シート-店舗等一覧'!F59="","",'入力シート-店舗等一覧'!F59)</f>
        <v/>
      </c>
      <c r="G59" s="251" t="str">
        <f>IF('入力シート-店舗等一覧'!G59="","",'入力シート-店舗等一覧'!G59)</f>
        <v/>
      </c>
    </row>
    <row r="60" spans="1:7" ht="19.5" customHeight="1">
      <c r="A60" s="248" t="str">
        <f>IF('入力シート-店舗等一覧'!A60="","",'入力シート-店舗等一覧'!A60)</f>
        <v/>
      </c>
      <c r="B60" s="249" t="str">
        <f>IF('入力シート-店舗等一覧'!B60="","",'入力シート-店舗等一覧'!B60)</f>
        <v/>
      </c>
      <c r="C60" s="249" t="str">
        <f>IF('入力シート-店舗等一覧'!C60="","",'入力シート-店舗等一覧'!C60)</f>
        <v/>
      </c>
      <c r="D60" s="249" t="str">
        <f>IF('入力シート-店舗等一覧'!D60="","",'入力シート-店舗等一覧'!D60)</f>
        <v/>
      </c>
      <c r="E60" s="249" t="str">
        <f>IF('入力シート-店舗等一覧'!E60="","",'入力シート-店舗等一覧'!E60)</f>
        <v/>
      </c>
      <c r="F60" s="250" t="str">
        <f>IF('入力シート-店舗等一覧'!F60="","",'入力シート-店舗等一覧'!F60)</f>
        <v/>
      </c>
      <c r="G60" s="251" t="str">
        <f>IF('入力シート-店舗等一覧'!G60="","",'入力シート-店舗等一覧'!G60)</f>
        <v/>
      </c>
    </row>
    <row r="61" spans="1:7" ht="19.5" customHeight="1">
      <c r="A61" s="248" t="str">
        <f>IF('入力シート-店舗等一覧'!A61="","",'入力シート-店舗等一覧'!A61)</f>
        <v/>
      </c>
      <c r="B61" s="249" t="str">
        <f>IF('入力シート-店舗等一覧'!B61="","",'入力シート-店舗等一覧'!B61)</f>
        <v/>
      </c>
      <c r="C61" s="249" t="str">
        <f>IF('入力シート-店舗等一覧'!C61="","",'入力シート-店舗等一覧'!C61)</f>
        <v/>
      </c>
      <c r="D61" s="249" t="str">
        <f>IF('入力シート-店舗等一覧'!D61="","",'入力シート-店舗等一覧'!D61)</f>
        <v/>
      </c>
      <c r="E61" s="249" t="str">
        <f>IF('入力シート-店舗等一覧'!E61="","",'入力シート-店舗等一覧'!E61)</f>
        <v/>
      </c>
      <c r="F61" s="250" t="str">
        <f>IF('入力シート-店舗等一覧'!F61="","",'入力シート-店舗等一覧'!F61)</f>
        <v/>
      </c>
      <c r="G61" s="251" t="str">
        <f>IF('入力シート-店舗等一覧'!G61="","",'入力シート-店舗等一覧'!G61)</f>
        <v/>
      </c>
    </row>
    <row r="62" spans="1:7" ht="19.5" customHeight="1">
      <c r="A62" s="248" t="str">
        <f>IF('入力シート-店舗等一覧'!A62="","",'入力シート-店舗等一覧'!A62)</f>
        <v/>
      </c>
      <c r="B62" s="249" t="str">
        <f>IF('入力シート-店舗等一覧'!B62="","",'入力シート-店舗等一覧'!B62)</f>
        <v/>
      </c>
      <c r="C62" s="249" t="str">
        <f>IF('入力シート-店舗等一覧'!C62="","",'入力シート-店舗等一覧'!C62)</f>
        <v/>
      </c>
      <c r="D62" s="249" t="str">
        <f>IF('入力シート-店舗等一覧'!D62="","",'入力シート-店舗等一覧'!D62)</f>
        <v/>
      </c>
      <c r="E62" s="249" t="str">
        <f>IF('入力シート-店舗等一覧'!E62="","",'入力シート-店舗等一覧'!E62)</f>
        <v/>
      </c>
      <c r="F62" s="250" t="str">
        <f>IF('入力シート-店舗等一覧'!F62="","",'入力シート-店舗等一覧'!F62)</f>
        <v/>
      </c>
      <c r="G62" s="251" t="str">
        <f>IF('入力シート-店舗等一覧'!G62="","",'入力シート-店舗等一覧'!G62)</f>
        <v/>
      </c>
    </row>
    <row r="63" spans="1:7" ht="19.5" customHeight="1">
      <c r="A63" s="248" t="str">
        <f>IF('入力シート-店舗等一覧'!A63="","",'入力シート-店舗等一覧'!A63)</f>
        <v/>
      </c>
      <c r="B63" s="249" t="str">
        <f>IF('入力シート-店舗等一覧'!B63="","",'入力シート-店舗等一覧'!B63)</f>
        <v/>
      </c>
      <c r="C63" s="249" t="str">
        <f>IF('入力シート-店舗等一覧'!C63="","",'入力シート-店舗等一覧'!C63)</f>
        <v/>
      </c>
      <c r="D63" s="249" t="str">
        <f>IF('入力シート-店舗等一覧'!D63="","",'入力シート-店舗等一覧'!D63)</f>
        <v/>
      </c>
      <c r="E63" s="249" t="str">
        <f>IF('入力シート-店舗等一覧'!E63="","",'入力シート-店舗等一覧'!E63)</f>
        <v/>
      </c>
      <c r="F63" s="250" t="str">
        <f>IF('入力シート-店舗等一覧'!F63="","",'入力シート-店舗等一覧'!F63)</f>
        <v/>
      </c>
      <c r="G63" s="251" t="str">
        <f>IF('入力シート-店舗等一覧'!G63="","",'入力シート-店舗等一覧'!G63)</f>
        <v/>
      </c>
    </row>
    <row r="64" spans="1:7" ht="19.5" customHeight="1">
      <c r="A64" s="248" t="str">
        <f>IF('入力シート-店舗等一覧'!A64="","",'入力シート-店舗等一覧'!A64)</f>
        <v/>
      </c>
      <c r="B64" s="249" t="str">
        <f>IF('入力シート-店舗等一覧'!B64="","",'入力シート-店舗等一覧'!B64)</f>
        <v/>
      </c>
      <c r="C64" s="249" t="str">
        <f>IF('入力シート-店舗等一覧'!C64="","",'入力シート-店舗等一覧'!C64)</f>
        <v/>
      </c>
      <c r="D64" s="249" t="str">
        <f>IF('入力シート-店舗等一覧'!D64="","",'入力シート-店舗等一覧'!D64)</f>
        <v/>
      </c>
      <c r="E64" s="249" t="str">
        <f>IF('入力シート-店舗等一覧'!E64="","",'入力シート-店舗等一覧'!E64)</f>
        <v/>
      </c>
      <c r="F64" s="250" t="str">
        <f>IF('入力シート-店舗等一覧'!F64="","",'入力シート-店舗等一覧'!F64)</f>
        <v/>
      </c>
      <c r="G64" s="251" t="str">
        <f>IF('入力シート-店舗等一覧'!G64="","",'入力シート-店舗等一覧'!G64)</f>
        <v/>
      </c>
    </row>
    <row r="65" spans="1:7" ht="19.5" customHeight="1">
      <c r="A65" s="248" t="str">
        <f>IF('入力シート-店舗等一覧'!A65="","",'入力シート-店舗等一覧'!A65)</f>
        <v/>
      </c>
      <c r="B65" s="249" t="str">
        <f>IF('入力シート-店舗等一覧'!B65="","",'入力シート-店舗等一覧'!B65)</f>
        <v/>
      </c>
      <c r="C65" s="249" t="str">
        <f>IF('入力シート-店舗等一覧'!C65="","",'入力シート-店舗等一覧'!C65)</f>
        <v/>
      </c>
      <c r="D65" s="249" t="str">
        <f>IF('入力シート-店舗等一覧'!D65="","",'入力シート-店舗等一覧'!D65)</f>
        <v/>
      </c>
      <c r="E65" s="249" t="str">
        <f>IF('入力シート-店舗等一覧'!E65="","",'入力シート-店舗等一覧'!E65)</f>
        <v/>
      </c>
      <c r="F65" s="250" t="str">
        <f>IF('入力シート-店舗等一覧'!F65="","",'入力シート-店舗等一覧'!F65)</f>
        <v/>
      </c>
      <c r="G65" s="251" t="str">
        <f>IF('入力シート-店舗等一覧'!G65="","",'入力シート-店舗等一覧'!G65)</f>
        <v/>
      </c>
    </row>
    <row r="66" spans="1:7" ht="19.5" customHeight="1">
      <c r="A66" s="248" t="str">
        <f>IF('入力シート-店舗等一覧'!A66="","",'入力シート-店舗等一覧'!A66)</f>
        <v/>
      </c>
      <c r="B66" s="249" t="str">
        <f>IF('入力シート-店舗等一覧'!B66="","",'入力シート-店舗等一覧'!B66)</f>
        <v/>
      </c>
      <c r="C66" s="249" t="str">
        <f>IF('入力シート-店舗等一覧'!C66="","",'入力シート-店舗等一覧'!C66)</f>
        <v/>
      </c>
      <c r="D66" s="249" t="str">
        <f>IF('入力シート-店舗等一覧'!D66="","",'入力シート-店舗等一覧'!D66)</f>
        <v/>
      </c>
      <c r="E66" s="249" t="str">
        <f>IF('入力シート-店舗等一覧'!E66="","",'入力シート-店舗等一覧'!E66)</f>
        <v/>
      </c>
      <c r="F66" s="250" t="str">
        <f>IF('入力シート-店舗等一覧'!F66="","",'入力シート-店舗等一覧'!F66)</f>
        <v/>
      </c>
      <c r="G66" s="251" t="str">
        <f>IF('入力シート-店舗等一覧'!G66="","",'入力シート-店舗等一覧'!G66)</f>
        <v/>
      </c>
    </row>
    <row r="67" spans="1:7" ht="19.5" customHeight="1">
      <c r="A67" s="248" t="str">
        <f>IF('入力シート-店舗等一覧'!A67="","",'入力シート-店舗等一覧'!A67)</f>
        <v/>
      </c>
      <c r="B67" s="249" t="str">
        <f>IF('入力シート-店舗等一覧'!B67="","",'入力シート-店舗等一覧'!B67)</f>
        <v/>
      </c>
      <c r="C67" s="249" t="str">
        <f>IF('入力シート-店舗等一覧'!C67="","",'入力シート-店舗等一覧'!C67)</f>
        <v/>
      </c>
      <c r="D67" s="249" t="str">
        <f>IF('入力シート-店舗等一覧'!D67="","",'入力シート-店舗等一覧'!D67)</f>
        <v/>
      </c>
      <c r="E67" s="249" t="str">
        <f>IF('入力シート-店舗等一覧'!E67="","",'入力シート-店舗等一覧'!E67)</f>
        <v/>
      </c>
      <c r="F67" s="250" t="str">
        <f>IF('入力シート-店舗等一覧'!F67="","",'入力シート-店舗等一覧'!F67)</f>
        <v/>
      </c>
      <c r="G67" s="251" t="str">
        <f>IF('入力シート-店舗等一覧'!G67="","",'入力シート-店舗等一覧'!G67)</f>
        <v/>
      </c>
    </row>
    <row r="68" spans="1:7" ht="19.5" customHeight="1">
      <c r="A68" s="248" t="str">
        <f>IF('入力シート-店舗等一覧'!A68="","",'入力シート-店舗等一覧'!A68)</f>
        <v/>
      </c>
      <c r="B68" s="249" t="str">
        <f>IF('入力シート-店舗等一覧'!B68="","",'入力シート-店舗等一覧'!B68)</f>
        <v/>
      </c>
      <c r="C68" s="249" t="str">
        <f>IF('入力シート-店舗等一覧'!C68="","",'入力シート-店舗等一覧'!C68)</f>
        <v/>
      </c>
      <c r="D68" s="249" t="str">
        <f>IF('入力シート-店舗等一覧'!D68="","",'入力シート-店舗等一覧'!D68)</f>
        <v/>
      </c>
      <c r="E68" s="249" t="str">
        <f>IF('入力シート-店舗等一覧'!E68="","",'入力シート-店舗等一覧'!E68)</f>
        <v/>
      </c>
      <c r="F68" s="250" t="str">
        <f>IF('入力シート-店舗等一覧'!F68="","",'入力シート-店舗等一覧'!F68)</f>
        <v/>
      </c>
      <c r="G68" s="251" t="str">
        <f>IF('入力シート-店舗等一覧'!G68="","",'入力シート-店舗等一覧'!G68)</f>
        <v/>
      </c>
    </row>
    <row r="69" spans="1:7" ht="19.5" customHeight="1">
      <c r="A69" s="248" t="str">
        <f>IF('入力シート-店舗等一覧'!A69="","",'入力シート-店舗等一覧'!A69)</f>
        <v/>
      </c>
      <c r="B69" s="249" t="str">
        <f>IF('入力シート-店舗等一覧'!B69="","",'入力シート-店舗等一覧'!B69)</f>
        <v/>
      </c>
      <c r="C69" s="249" t="str">
        <f>IF('入力シート-店舗等一覧'!C69="","",'入力シート-店舗等一覧'!C69)</f>
        <v/>
      </c>
      <c r="D69" s="249" t="str">
        <f>IF('入力シート-店舗等一覧'!D69="","",'入力シート-店舗等一覧'!D69)</f>
        <v/>
      </c>
      <c r="E69" s="249" t="str">
        <f>IF('入力シート-店舗等一覧'!E69="","",'入力シート-店舗等一覧'!E69)</f>
        <v/>
      </c>
      <c r="F69" s="250" t="str">
        <f>IF('入力シート-店舗等一覧'!F69="","",'入力シート-店舗等一覧'!F69)</f>
        <v/>
      </c>
      <c r="G69" s="251" t="str">
        <f>IF('入力シート-店舗等一覧'!G69="","",'入力シート-店舗等一覧'!G69)</f>
        <v/>
      </c>
    </row>
    <row r="70" spans="1:7" ht="19.5" customHeight="1">
      <c r="A70" s="248" t="str">
        <f>IF('入力シート-店舗等一覧'!A70="","",'入力シート-店舗等一覧'!A70)</f>
        <v/>
      </c>
      <c r="B70" s="249" t="str">
        <f>IF('入力シート-店舗等一覧'!B70="","",'入力シート-店舗等一覧'!B70)</f>
        <v/>
      </c>
      <c r="C70" s="249" t="str">
        <f>IF('入力シート-店舗等一覧'!C70="","",'入力シート-店舗等一覧'!C70)</f>
        <v/>
      </c>
      <c r="D70" s="249" t="str">
        <f>IF('入力シート-店舗等一覧'!D70="","",'入力シート-店舗等一覧'!D70)</f>
        <v/>
      </c>
      <c r="E70" s="249" t="str">
        <f>IF('入力シート-店舗等一覧'!E70="","",'入力シート-店舗等一覧'!E70)</f>
        <v/>
      </c>
      <c r="F70" s="250" t="str">
        <f>IF('入力シート-店舗等一覧'!F70="","",'入力シート-店舗等一覧'!F70)</f>
        <v/>
      </c>
      <c r="G70" s="251" t="str">
        <f>IF('入力シート-店舗等一覧'!G70="","",'入力シート-店舗等一覧'!G70)</f>
        <v/>
      </c>
    </row>
    <row r="71" spans="1:7" ht="19.5" customHeight="1">
      <c r="A71" s="248" t="str">
        <f>IF('入力シート-店舗等一覧'!A71="","",'入力シート-店舗等一覧'!A71)</f>
        <v/>
      </c>
      <c r="B71" s="249" t="str">
        <f>IF('入力シート-店舗等一覧'!B71="","",'入力シート-店舗等一覧'!B71)</f>
        <v/>
      </c>
      <c r="C71" s="249" t="str">
        <f>IF('入力シート-店舗等一覧'!C71="","",'入力シート-店舗等一覧'!C71)</f>
        <v/>
      </c>
      <c r="D71" s="249" t="str">
        <f>IF('入力シート-店舗等一覧'!D71="","",'入力シート-店舗等一覧'!D71)</f>
        <v/>
      </c>
      <c r="E71" s="249" t="str">
        <f>IF('入力シート-店舗等一覧'!E71="","",'入力シート-店舗等一覧'!E71)</f>
        <v/>
      </c>
      <c r="F71" s="250" t="str">
        <f>IF('入力シート-店舗等一覧'!F71="","",'入力シート-店舗等一覧'!F71)</f>
        <v/>
      </c>
      <c r="G71" s="251" t="str">
        <f>IF('入力シート-店舗等一覧'!G71="","",'入力シート-店舗等一覧'!G71)</f>
        <v/>
      </c>
    </row>
    <row r="72" spans="1:7" ht="19.5" customHeight="1">
      <c r="A72" s="248" t="str">
        <f>IF('入力シート-店舗等一覧'!A72="","",'入力シート-店舗等一覧'!A72)</f>
        <v/>
      </c>
      <c r="B72" s="249" t="str">
        <f>IF('入力シート-店舗等一覧'!B72="","",'入力シート-店舗等一覧'!B72)</f>
        <v/>
      </c>
      <c r="C72" s="249" t="str">
        <f>IF('入力シート-店舗等一覧'!C72="","",'入力シート-店舗等一覧'!C72)</f>
        <v/>
      </c>
      <c r="D72" s="249" t="str">
        <f>IF('入力シート-店舗等一覧'!D72="","",'入力シート-店舗等一覧'!D72)</f>
        <v/>
      </c>
      <c r="E72" s="249" t="str">
        <f>IF('入力シート-店舗等一覧'!E72="","",'入力シート-店舗等一覧'!E72)</f>
        <v/>
      </c>
      <c r="F72" s="250" t="str">
        <f>IF('入力シート-店舗等一覧'!F72="","",'入力シート-店舗等一覧'!F72)</f>
        <v/>
      </c>
      <c r="G72" s="251" t="str">
        <f>IF('入力シート-店舗等一覧'!G72="","",'入力シート-店舗等一覧'!G72)</f>
        <v/>
      </c>
    </row>
    <row r="73" spans="1:7" ht="19.5" customHeight="1">
      <c r="A73" s="248" t="str">
        <f>IF('入力シート-店舗等一覧'!A73="","",'入力シート-店舗等一覧'!A73)</f>
        <v/>
      </c>
      <c r="B73" s="249" t="str">
        <f>IF('入力シート-店舗等一覧'!B73="","",'入力シート-店舗等一覧'!B73)</f>
        <v/>
      </c>
      <c r="C73" s="249" t="str">
        <f>IF('入力シート-店舗等一覧'!C73="","",'入力シート-店舗等一覧'!C73)</f>
        <v/>
      </c>
      <c r="D73" s="249" t="str">
        <f>IF('入力シート-店舗等一覧'!D73="","",'入力シート-店舗等一覧'!D73)</f>
        <v/>
      </c>
      <c r="E73" s="249" t="str">
        <f>IF('入力シート-店舗等一覧'!E73="","",'入力シート-店舗等一覧'!E73)</f>
        <v/>
      </c>
      <c r="F73" s="250" t="str">
        <f>IF('入力シート-店舗等一覧'!F73="","",'入力シート-店舗等一覧'!F73)</f>
        <v/>
      </c>
      <c r="G73" s="251" t="str">
        <f>IF('入力シート-店舗等一覧'!G73="","",'入力シート-店舗等一覧'!G73)</f>
        <v/>
      </c>
    </row>
    <row r="74" spans="1:7" ht="19.5" customHeight="1">
      <c r="A74" s="248" t="str">
        <f>IF('入力シート-店舗等一覧'!A74="","",'入力シート-店舗等一覧'!A74)</f>
        <v/>
      </c>
      <c r="B74" s="249" t="str">
        <f>IF('入力シート-店舗等一覧'!B74="","",'入力シート-店舗等一覧'!B74)</f>
        <v/>
      </c>
      <c r="C74" s="249" t="str">
        <f>IF('入力シート-店舗等一覧'!C74="","",'入力シート-店舗等一覧'!C74)</f>
        <v/>
      </c>
      <c r="D74" s="249" t="str">
        <f>IF('入力シート-店舗等一覧'!D74="","",'入力シート-店舗等一覧'!D74)</f>
        <v/>
      </c>
      <c r="E74" s="249" t="str">
        <f>IF('入力シート-店舗等一覧'!E74="","",'入力シート-店舗等一覧'!E74)</f>
        <v/>
      </c>
      <c r="F74" s="250" t="str">
        <f>IF('入力シート-店舗等一覧'!F74="","",'入力シート-店舗等一覧'!F74)</f>
        <v/>
      </c>
      <c r="G74" s="251" t="str">
        <f>IF('入力シート-店舗等一覧'!G74="","",'入力シート-店舗等一覧'!G74)</f>
        <v/>
      </c>
    </row>
    <row r="75" spans="1:7" ht="19.5" customHeight="1">
      <c r="A75" s="248" t="str">
        <f>IF('入力シート-店舗等一覧'!A75="","",'入力シート-店舗等一覧'!A75)</f>
        <v/>
      </c>
      <c r="B75" s="249" t="str">
        <f>IF('入力シート-店舗等一覧'!B75="","",'入力シート-店舗等一覧'!B75)</f>
        <v/>
      </c>
      <c r="C75" s="249" t="str">
        <f>IF('入力シート-店舗等一覧'!C75="","",'入力シート-店舗等一覧'!C75)</f>
        <v/>
      </c>
      <c r="D75" s="249" t="str">
        <f>IF('入力シート-店舗等一覧'!D75="","",'入力シート-店舗等一覧'!D75)</f>
        <v/>
      </c>
      <c r="E75" s="249" t="str">
        <f>IF('入力シート-店舗等一覧'!E75="","",'入力シート-店舗等一覧'!E75)</f>
        <v/>
      </c>
      <c r="F75" s="250" t="str">
        <f>IF('入力シート-店舗等一覧'!F75="","",'入力シート-店舗等一覧'!F75)</f>
        <v/>
      </c>
      <c r="G75" s="251" t="str">
        <f>IF('入力シート-店舗等一覧'!G75="","",'入力シート-店舗等一覧'!G75)</f>
        <v/>
      </c>
    </row>
    <row r="76" spans="1:7" ht="19.5" customHeight="1">
      <c r="A76" s="248" t="str">
        <f>IF('入力シート-店舗等一覧'!A76="","",'入力シート-店舗等一覧'!A76)</f>
        <v/>
      </c>
      <c r="B76" s="249" t="str">
        <f>IF('入力シート-店舗等一覧'!B76="","",'入力シート-店舗等一覧'!B76)</f>
        <v/>
      </c>
      <c r="C76" s="249" t="str">
        <f>IF('入力シート-店舗等一覧'!C76="","",'入力シート-店舗等一覧'!C76)</f>
        <v/>
      </c>
      <c r="D76" s="249" t="str">
        <f>IF('入力シート-店舗等一覧'!D76="","",'入力シート-店舗等一覧'!D76)</f>
        <v/>
      </c>
      <c r="E76" s="249" t="str">
        <f>IF('入力シート-店舗等一覧'!E76="","",'入力シート-店舗等一覧'!E76)</f>
        <v/>
      </c>
      <c r="F76" s="250" t="str">
        <f>IF('入力シート-店舗等一覧'!F76="","",'入力シート-店舗等一覧'!F76)</f>
        <v/>
      </c>
      <c r="G76" s="251" t="str">
        <f>IF('入力シート-店舗等一覧'!G76="","",'入力シート-店舗等一覧'!G76)</f>
        <v/>
      </c>
    </row>
    <row r="77" spans="1:7" ht="19.5" customHeight="1">
      <c r="A77" s="248" t="str">
        <f>IF('入力シート-店舗等一覧'!A77="","",'入力シート-店舗等一覧'!A77)</f>
        <v/>
      </c>
      <c r="B77" s="249" t="str">
        <f>IF('入力シート-店舗等一覧'!B77="","",'入力シート-店舗等一覧'!B77)</f>
        <v/>
      </c>
      <c r="C77" s="249" t="str">
        <f>IF('入力シート-店舗等一覧'!C77="","",'入力シート-店舗等一覧'!C77)</f>
        <v/>
      </c>
      <c r="D77" s="249" t="str">
        <f>IF('入力シート-店舗等一覧'!D77="","",'入力シート-店舗等一覧'!D77)</f>
        <v/>
      </c>
      <c r="E77" s="249" t="str">
        <f>IF('入力シート-店舗等一覧'!E77="","",'入力シート-店舗等一覧'!E77)</f>
        <v/>
      </c>
      <c r="F77" s="250" t="str">
        <f>IF('入力シート-店舗等一覧'!F77="","",'入力シート-店舗等一覧'!F77)</f>
        <v/>
      </c>
      <c r="G77" s="251" t="str">
        <f>IF('入力シート-店舗等一覧'!G77="","",'入力シート-店舗等一覧'!G77)</f>
        <v/>
      </c>
    </row>
    <row r="78" spans="1:7" ht="19.5" customHeight="1">
      <c r="A78" s="248" t="str">
        <f>IF('入力シート-店舗等一覧'!A78="","",'入力シート-店舗等一覧'!A78)</f>
        <v/>
      </c>
      <c r="B78" s="249" t="str">
        <f>IF('入力シート-店舗等一覧'!B78="","",'入力シート-店舗等一覧'!B78)</f>
        <v/>
      </c>
      <c r="C78" s="249" t="str">
        <f>IF('入力シート-店舗等一覧'!C78="","",'入力シート-店舗等一覧'!C78)</f>
        <v/>
      </c>
      <c r="D78" s="249" t="str">
        <f>IF('入力シート-店舗等一覧'!D78="","",'入力シート-店舗等一覧'!D78)</f>
        <v/>
      </c>
      <c r="E78" s="249" t="str">
        <f>IF('入力シート-店舗等一覧'!E78="","",'入力シート-店舗等一覧'!E78)</f>
        <v/>
      </c>
      <c r="F78" s="250" t="str">
        <f>IF('入力シート-店舗等一覧'!F78="","",'入力シート-店舗等一覧'!F78)</f>
        <v/>
      </c>
      <c r="G78" s="251" t="str">
        <f>IF('入力シート-店舗等一覧'!G78="","",'入力シート-店舗等一覧'!G78)</f>
        <v/>
      </c>
    </row>
    <row r="79" spans="1:7" ht="19.5" customHeight="1">
      <c r="A79" s="248" t="str">
        <f>IF('入力シート-店舗等一覧'!A79="","",'入力シート-店舗等一覧'!A79)</f>
        <v/>
      </c>
      <c r="B79" s="249" t="str">
        <f>IF('入力シート-店舗等一覧'!B79="","",'入力シート-店舗等一覧'!B79)</f>
        <v/>
      </c>
      <c r="C79" s="249" t="str">
        <f>IF('入力シート-店舗等一覧'!C79="","",'入力シート-店舗等一覧'!C79)</f>
        <v/>
      </c>
      <c r="D79" s="249" t="str">
        <f>IF('入力シート-店舗等一覧'!D79="","",'入力シート-店舗等一覧'!D79)</f>
        <v/>
      </c>
      <c r="E79" s="249" t="str">
        <f>IF('入力シート-店舗等一覧'!E79="","",'入力シート-店舗等一覧'!E79)</f>
        <v/>
      </c>
      <c r="F79" s="250" t="str">
        <f>IF('入力シート-店舗等一覧'!F79="","",'入力シート-店舗等一覧'!F79)</f>
        <v/>
      </c>
      <c r="G79" s="251" t="str">
        <f>IF('入力シート-店舗等一覧'!G79="","",'入力シート-店舗等一覧'!G79)</f>
        <v/>
      </c>
    </row>
    <row r="80" spans="1:7" ht="19.5" customHeight="1">
      <c r="A80" s="248" t="str">
        <f>IF('入力シート-店舗等一覧'!A80="","",'入力シート-店舗等一覧'!A80)</f>
        <v/>
      </c>
      <c r="B80" s="249" t="str">
        <f>IF('入力シート-店舗等一覧'!B80="","",'入力シート-店舗等一覧'!B80)</f>
        <v/>
      </c>
      <c r="C80" s="249" t="str">
        <f>IF('入力シート-店舗等一覧'!C80="","",'入力シート-店舗等一覧'!C80)</f>
        <v/>
      </c>
      <c r="D80" s="249" t="str">
        <f>IF('入力シート-店舗等一覧'!D80="","",'入力シート-店舗等一覧'!D80)</f>
        <v/>
      </c>
      <c r="E80" s="249" t="str">
        <f>IF('入力シート-店舗等一覧'!E80="","",'入力シート-店舗等一覧'!E80)</f>
        <v/>
      </c>
      <c r="F80" s="250" t="str">
        <f>IF('入力シート-店舗等一覧'!F80="","",'入力シート-店舗等一覧'!F80)</f>
        <v/>
      </c>
      <c r="G80" s="251" t="str">
        <f>IF('入力シート-店舗等一覧'!G80="","",'入力シート-店舗等一覧'!G80)</f>
        <v/>
      </c>
    </row>
    <row r="81" spans="1:7" ht="19.5" customHeight="1">
      <c r="A81" s="248" t="str">
        <f>IF('入力シート-店舗等一覧'!A81="","",'入力シート-店舗等一覧'!A81)</f>
        <v/>
      </c>
      <c r="B81" s="249" t="str">
        <f>IF('入力シート-店舗等一覧'!B81="","",'入力シート-店舗等一覧'!B81)</f>
        <v/>
      </c>
      <c r="C81" s="249" t="str">
        <f>IF('入力シート-店舗等一覧'!C81="","",'入力シート-店舗等一覧'!C81)</f>
        <v/>
      </c>
      <c r="D81" s="249" t="str">
        <f>IF('入力シート-店舗等一覧'!D81="","",'入力シート-店舗等一覧'!D81)</f>
        <v/>
      </c>
      <c r="E81" s="249" t="str">
        <f>IF('入力シート-店舗等一覧'!E81="","",'入力シート-店舗等一覧'!E81)</f>
        <v/>
      </c>
      <c r="F81" s="250" t="str">
        <f>IF('入力シート-店舗等一覧'!F81="","",'入力シート-店舗等一覧'!F81)</f>
        <v/>
      </c>
      <c r="G81" s="251" t="str">
        <f>IF('入力シート-店舗等一覧'!G81="","",'入力シート-店舗等一覧'!G81)</f>
        <v/>
      </c>
    </row>
    <row r="82" spans="1:7" ht="19.5" customHeight="1">
      <c r="A82" s="248" t="str">
        <f>IF('入力シート-店舗等一覧'!A82="","",'入力シート-店舗等一覧'!A82)</f>
        <v/>
      </c>
      <c r="B82" s="249" t="str">
        <f>IF('入力シート-店舗等一覧'!B82="","",'入力シート-店舗等一覧'!B82)</f>
        <v/>
      </c>
      <c r="C82" s="249" t="str">
        <f>IF('入力シート-店舗等一覧'!C82="","",'入力シート-店舗等一覧'!C82)</f>
        <v/>
      </c>
      <c r="D82" s="249" t="str">
        <f>IF('入力シート-店舗等一覧'!D82="","",'入力シート-店舗等一覧'!D82)</f>
        <v/>
      </c>
      <c r="E82" s="249" t="str">
        <f>IF('入力シート-店舗等一覧'!E82="","",'入力シート-店舗等一覧'!E82)</f>
        <v/>
      </c>
      <c r="F82" s="250" t="str">
        <f>IF('入力シート-店舗等一覧'!F82="","",'入力シート-店舗等一覧'!F82)</f>
        <v/>
      </c>
      <c r="G82" s="251" t="str">
        <f>IF('入力シート-店舗等一覧'!G82="","",'入力シート-店舗等一覧'!G82)</f>
        <v/>
      </c>
    </row>
    <row r="83" spans="1:7" ht="19.5" customHeight="1">
      <c r="A83" s="248" t="str">
        <f>IF('入力シート-店舗等一覧'!A83="","",'入力シート-店舗等一覧'!A83)</f>
        <v/>
      </c>
      <c r="B83" s="249" t="str">
        <f>IF('入力シート-店舗等一覧'!B83="","",'入力シート-店舗等一覧'!B83)</f>
        <v/>
      </c>
      <c r="C83" s="249" t="str">
        <f>IF('入力シート-店舗等一覧'!C83="","",'入力シート-店舗等一覧'!C83)</f>
        <v/>
      </c>
      <c r="D83" s="249" t="str">
        <f>IF('入力シート-店舗等一覧'!D83="","",'入力シート-店舗等一覧'!D83)</f>
        <v/>
      </c>
      <c r="E83" s="249" t="str">
        <f>IF('入力シート-店舗等一覧'!E83="","",'入力シート-店舗等一覧'!E83)</f>
        <v/>
      </c>
      <c r="F83" s="250" t="str">
        <f>IF('入力シート-店舗等一覧'!F83="","",'入力シート-店舗等一覧'!F83)</f>
        <v/>
      </c>
      <c r="G83" s="251" t="str">
        <f>IF('入力シート-店舗等一覧'!G83="","",'入力シート-店舗等一覧'!G83)</f>
        <v/>
      </c>
    </row>
    <row r="84" spans="1:7" ht="19.5" customHeight="1">
      <c r="A84" s="248" t="str">
        <f>IF('入力シート-店舗等一覧'!A84="","",'入力シート-店舗等一覧'!A84)</f>
        <v/>
      </c>
      <c r="B84" s="249" t="str">
        <f>IF('入力シート-店舗等一覧'!B84="","",'入力シート-店舗等一覧'!B84)</f>
        <v/>
      </c>
      <c r="C84" s="249" t="str">
        <f>IF('入力シート-店舗等一覧'!C84="","",'入力シート-店舗等一覧'!C84)</f>
        <v/>
      </c>
      <c r="D84" s="249" t="str">
        <f>IF('入力シート-店舗等一覧'!D84="","",'入力シート-店舗等一覧'!D84)</f>
        <v/>
      </c>
      <c r="E84" s="249" t="str">
        <f>IF('入力シート-店舗等一覧'!E84="","",'入力シート-店舗等一覧'!E84)</f>
        <v/>
      </c>
      <c r="F84" s="250" t="str">
        <f>IF('入力シート-店舗等一覧'!F84="","",'入力シート-店舗等一覧'!F84)</f>
        <v/>
      </c>
      <c r="G84" s="251" t="str">
        <f>IF('入力シート-店舗等一覧'!G84="","",'入力シート-店舗等一覧'!G84)</f>
        <v/>
      </c>
    </row>
    <row r="85" spans="1:7" ht="19.5" customHeight="1">
      <c r="A85" s="248" t="str">
        <f>IF('入力シート-店舗等一覧'!A85="","",'入力シート-店舗等一覧'!A85)</f>
        <v/>
      </c>
      <c r="B85" s="249" t="str">
        <f>IF('入力シート-店舗等一覧'!B85="","",'入力シート-店舗等一覧'!B85)</f>
        <v/>
      </c>
      <c r="C85" s="249" t="str">
        <f>IF('入力シート-店舗等一覧'!C85="","",'入力シート-店舗等一覧'!C85)</f>
        <v/>
      </c>
      <c r="D85" s="249" t="str">
        <f>IF('入力シート-店舗等一覧'!D85="","",'入力シート-店舗等一覧'!D85)</f>
        <v/>
      </c>
      <c r="E85" s="249" t="str">
        <f>IF('入力シート-店舗等一覧'!E85="","",'入力シート-店舗等一覧'!E85)</f>
        <v/>
      </c>
      <c r="F85" s="250" t="str">
        <f>IF('入力シート-店舗等一覧'!F85="","",'入力シート-店舗等一覧'!F85)</f>
        <v/>
      </c>
      <c r="G85" s="251" t="str">
        <f>IF('入力シート-店舗等一覧'!G85="","",'入力シート-店舗等一覧'!G85)</f>
        <v/>
      </c>
    </row>
    <row r="86" spans="1:7" ht="19.5" customHeight="1">
      <c r="A86" s="248" t="str">
        <f>IF('入力シート-店舗等一覧'!A86="","",'入力シート-店舗等一覧'!A86)</f>
        <v/>
      </c>
      <c r="B86" s="249" t="str">
        <f>IF('入力シート-店舗等一覧'!B86="","",'入力シート-店舗等一覧'!B86)</f>
        <v/>
      </c>
      <c r="C86" s="249" t="str">
        <f>IF('入力シート-店舗等一覧'!C86="","",'入力シート-店舗等一覧'!C86)</f>
        <v/>
      </c>
      <c r="D86" s="249" t="str">
        <f>IF('入力シート-店舗等一覧'!D86="","",'入力シート-店舗等一覧'!D86)</f>
        <v/>
      </c>
      <c r="E86" s="249" t="str">
        <f>IF('入力シート-店舗等一覧'!E86="","",'入力シート-店舗等一覧'!E86)</f>
        <v/>
      </c>
      <c r="F86" s="250" t="str">
        <f>IF('入力シート-店舗等一覧'!F86="","",'入力シート-店舗等一覧'!F86)</f>
        <v/>
      </c>
      <c r="G86" s="251" t="str">
        <f>IF('入力シート-店舗等一覧'!G86="","",'入力シート-店舗等一覧'!G86)</f>
        <v/>
      </c>
    </row>
    <row r="87" spans="1:7" ht="19.5" customHeight="1">
      <c r="A87" s="248" t="str">
        <f>IF('入力シート-店舗等一覧'!A87="","",'入力シート-店舗等一覧'!A87)</f>
        <v/>
      </c>
      <c r="B87" s="249" t="str">
        <f>IF('入力シート-店舗等一覧'!B87="","",'入力シート-店舗等一覧'!B87)</f>
        <v/>
      </c>
      <c r="C87" s="249" t="str">
        <f>IF('入力シート-店舗等一覧'!C87="","",'入力シート-店舗等一覧'!C87)</f>
        <v/>
      </c>
      <c r="D87" s="249" t="str">
        <f>IF('入力シート-店舗等一覧'!D87="","",'入力シート-店舗等一覧'!D87)</f>
        <v/>
      </c>
      <c r="E87" s="249" t="str">
        <f>IF('入力シート-店舗等一覧'!E87="","",'入力シート-店舗等一覧'!E87)</f>
        <v/>
      </c>
      <c r="F87" s="250" t="str">
        <f>IF('入力シート-店舗等一覧'!F87="","",'入力シート-店舗等一覧'!F87)</f>
        <v/>
      </c>
      <c r="G87" s="251" t="str">
        <f>IF('入力シート-店舗等一覧'!G87="","",'入力シート-店舗等一覧'!G87)</f>
        <v/>
      </c>
    </row>
    <row r="88" spans="1:7" ht="19.5" customHeight="1">
      <c r="A88" s="248" t="str">
        <f>IF('入力シート-店舗等一覧'!A88="","",'入力シート-店舗等一覧'!A88)</f>
        <v/>
      </c>
      <c r="B88" s="249" t="str">
        <f>IF('入力シート-店舗等一覧'!B88="","",'入力シート-店舗等一覧'!B88)</f>
        <v/>
      </c>
      <c r="C88" s="249" t="str">
        <f>IF('入力シート-店舗等一覧'!C88="","",'入力シート-店舗等一覧'!C88)</f>
        <v/>
      </c>
      <c r="D88" s="249" t="str">
        <f>IF('入力シート-店舗等一覧'!D88="","",'入力シート-店舗等一覧'!D88)</f>
        <v/>
      </c>
      <c r="E88" s="249" t="str">
        <f>IF('入力シート-店舗等一覧'!E88="","",'入力シート-店舗等一覧'!E88)</f>
        <v/>
      </c>
      <c r="F88" s="250" t="str">
        <f>IF('入力シート-店舗等一覧'!F88="","",'入力シート-店舗等一覧'!F88)</f>
        <v/>
      </c>
      <c r="G88" s="251" t="str">
        <f>IF('入力シート-店舗等一覧'!G88="","",'入力シート-店舗等一覧'!G88)</f>
        <v/>
      </c>
    </row>
    <row r="89" spans="1:7" ht="19.5" customHeight="1">
      <c r="A89" s="248" t="str">
        <f>IF('入力シート-店舗等一覧'!A89="","",'入力シート-店舗等一覧'!A89)</f>
        <v/>
      </c>
      <c r="B89" s="249" t="str">
        <f>IF('入力シート-店舗等一覧'!B89="","",'入力シート-店舗等一覧'!B89)</f>
        <v/>
      </c>
      <c r="C89" s="249" t="str">
        <f>IF('入力シート-店舗等一覧'!C89="","",'入力シート-店舗等一覧'!C89)</f>
        <v/>
      </c>
      <c r="D89" s="249" t="str">
        <f>IF('入力シート-店舗等一覧'!D89="","",'入力シート-店舗等一覧'!D89)</f>
        <v/>
      </c>
      <c r="E89" s="249" t="str">
        <f>IF('入力シート-店舗等一覧'!E89="","",'入力シート-店舗等一覧'!E89)</f>
        <v/>
      </c>
      <c r="F89" s="250" t="str">
        <f>IF('入力シート-店舗等一覧'!F89="","",'入力シート-店舗等一覧'!F89)</f>
        <v/>
      </c>
      <c r="G89" s="251" t="str">
        <f>IF('入力シート-店舗等一覧'!G89="","",'入力シート-店舗等一覧'!G89)</f>
        <v/>
      </c>
    </row>
    <row r="90" spans="1:7" ht="19.5" customHeight="1">
      <c r="A90" s="248" t="str">
        <f>IF('入力シート-店舗等一覧'!A90="","",'入力シート-店舗等一覧'!A90)</f>
        <v/>
      </c>
      <c r="B90" s="249" t="str">
        <f>IF('入力シート-店舗等一覧'!B90="","",'入力シート-店舗等一覧'!B90)</f>
        <v/>
      </c>
      <c r="C90" s="249" t="str">
        <f>IF('入力シート-店舗等一覧'!C90="","",'入力シート-店舗等一覧'!C90)</f>
        <v/>
      </c>
      <c r="D90" s="249" t="str">
        <f>IF('入力シート-店舗等一覧'!D90="","",'入力シート-店舗等一覧'!D90)</f>
        <v/>
      </c>
      <c r="E90" s="249" t="str">
        <f>IF('入力シート-店舗等一覧'!E90="","",'入力シート-店舗等一覧'!E90)</f>
        <v/>
      </c>
      <c r="F90" s="250" t="str">
        <f>IF('入力シート-店舗等一覧'!F90="","",'入力シート-店舗等一覧'!F90)</f>
        <v/>
      </c>
      <c r="G90" s="251" t="str">
        <f>IF('入力シート-店舗等一覧'!G90="","",'入力シート-店舗等一覧'!G90)</f>
        <v/>
      </c>
    </row>
    <row r="91" spans="1:7" ht="19.5" customHeight="1">
      <c r="A91" s="248" t="str">
        <f>IF('入力シート-店舗等一覧'!A91="","",'入力シート-店舗等一覧'!A91)</f>
        <v/>
      </c>
      <c r="B91" s="249" t="str">
        <f>IF('入力シート-店舗等一覧'!B91="","",'入力シート-店舗等一覧'!B91)</f>
        <v/>
      </c>
      <c r="C91" s="249" t="str">
        <f>IF('入力シート-店舗等一覧'!C91="","",'入力シート-店舗等一覧'!C91)</f>
        <v/>
      </c>
      <c r="D91" s="249" t="str">
        <f>IF('入力シート-店舗等一覧'!D91="","",'入力シート-店舗等一覧'!D91)</f>
        <v/>
      </c>
      <c r="E91" s="249" t="str">
        <f>IF('入力シート-店舗等一覧'!E91="","",'入力シート-店舗等一覧'!E91)</f>
        <v/>
      </c>
      <c r="F91" s="250" t="str">
        <f>IF('入力シート-店舗等一覧'!F91="","",'入力シート-店舗等一覧'!F91)</f>
        <v/>
      </c>
      <c r="G91" s="251" t="str">
        <f>IF('入力シート-店舗等一覧'!G91="","",'入力シート-店舗等一覧'!G91)</f>
        <v/>
      </c>
    </row>
    <row r="92" spans="1:7" ht="19.5" customHeight="1">
      <c r="A92" s="248" t="str">
        <f>IF('入力シート-店舗等一覧'!A92="","",'入力シート-店舗等一覧'!A92)</f>
        <v/>
      </c>
      <c r="B92" s="249" t="str">
        <f>IF('入力シート-店舗等一覧'!B92="","",'入力シート-店舗等一覧'!B92)</f>
        <v/>
      </c>
      <c r="C92" s="249" t="str">
        <f>IF('入力シート-店舗等一覧'!C92="","",'入力シート-店舗等一覧'!C92)</f>
        <v/>
      </c>
      <c r="D92" s="249" t="str">
        <f>IF('入力シート-店舗等一覧'!D92="","",'入力シート-店舗等一覧'!D92)</f>
        <v/>
      </c>
      <c r="E92" s="249" t="str">
        <f>IF('入力シート-店舗等一覧'!E92="","",'入力シート-店舗等一覧'!E92)</f>
        <v/>
      </c>
      <c r="F92" s="250" t="str">
        <f>IF('入力シート-店舗等一覧'!F92="","",'入力シート-店舗等一覧'!F92)</f>
        <v/>
      </c>
      <c r="G92" s="251" t="str">
        <f>IF('入力シート-店舗等一覧'!G92="","",'入力シート-店舗等一覧'!G92)</f>
        <v/>
      </c>
    </row>
    <row r="93" spans="1:7" ht="19.5" customHeight="1">
      <c r="A93" s="248" t="str">
        <f>IF('入力シート-店舗等一覧'!A93="","",'入力シート-店舗等一覧'!A93)</f>
        <v/>
      </c>
      <c r="B93" s="249" t="str">
        <f>IF('入力シート-店舗等一覧'!B93="","",'入力シート-店舗等一覧'!B93)</f>
        <v/>
      </c>
      <c r="C93" s="249" t="str">
        <f>IF('入力シート-店舗等一覧'!C93="","",'入力シート-店舗等一覧'!C93)</f>
        <v/>
      </c>
      <c r="D93" s="249" t="str">
        <f>IF('入力シート-店舗等一覧'!D93="","",'入力シート-店舗等一覧'!D93)</f>
        <v/>
      </c>
      <c r="E93" s="249" t="str">
        <f>IF('入力シート-店舗等一覧'!E93="","",'入力シート-店舗等一覧'!E93)</f>
        <v/>
      </c>
      <c r="F93" s="250" t="str">
        <f>IF('入力シート-店舗等一覧'!F93="","",'入力シート-店舗等一覧'!F93)</f>
        <v/>
      </c>
      <c r="G93" s="251" t="str">
        <f>IF('入力シート-店舗等一覧'!G93="","",'入力シート-店舗等一覧'!G93)</f>
        <v/>
      </c>
    </row>
    <row r="94" spans="1:7" ht="19.5" customHeight="1">
      <c r="A94" s="248" t="str">
        <f>IF('入力シート-店舗等一覧'!A94="","",'入力シート-店舗等一覧'!A94)</f>
        <v/>
      </c>
      <c r="B94" s="249" t="str">
        <f>IF('入力シート-店舗等一覧'!B94="","",'入力シート-店舗等一覧'!B94)</f>
        <v/>
      </c>
      <c r="C94" s="249" t="str">
        <f>IF('入力シート-店舗等一覧'!C94="","",'入力シート-店舗等一覧'!C94)</f>
        <v/>
      </c>
      <c r="D94" s="249" t="str">
        <f>IF('入力シート-店舗等一覧'!D94="","",'入力シート-店舗等一覧'!D94)</f>
        <v/>
      </c>
      <c r="E94" s="249" t="str">
        <f>IF('入力シート-店舗等一覧'!E94="","",'入力シート-店舗等一覧'!E94)</f>
        <v/>
      </c>
      <c r="F94" s="250" t="str">
        <f>IF('入力シート-店舗等一覧'!F94="","",'入力シート-店舗等一覧'!F94)</f>
        <v/>
      </c>
      <c r="G94" s="251" t="str">
        <f>IF('入力シート-店舗等一覧'!G94="","",'入力シート-店舗等一覧'!G94)</f>
        <v/>
      </c>
    </row>
    <row r="95" spans="1:7" ht="19.5" customHeight="1">
      <c r="A95" s="248" t="str">
        <f>IF('入力シート-店舗等一覧'!A95="","",'入力シート-店舗等一覧'!A95)</f>
        <v/>
      </c>
      <c r="B95" s="249" t="str">
        <f>IF('入力シート-店舗等一覧'!B95="","",'入力シート-店舗等一覧'!B95)</f>
        <v/>
      </c>
      <c r="C95" s="249" t="str">
        <f>IF('入力シート-店舗等一覧'!C95="","",'入力シート-店舗等一覧'!C95)</f>
        <v/>
      </c>
      <c r="D95" s="249" t="str">
        <f>IF('入力シート-店舗等一覧'!D95="","",'入力シート-店舗等一覧'!D95)</f>
        <v/>
      </c>
      <c r="E95" s="249" t="str">
        <f>IF('入力シート-店舗等一覧'!E95="","",'入力シート-店舗等一覧'!E95)</f>
        <v/>
      </c>
      <c r="F95" s="250" t="str">
        <f>IF('入力シート-店舗等一覧'!F95="","",'入力シート-店舗等一覧'!F95)</f>
        <v/>
      </c>
      <c r="G95" s="251" t="str">
        <f>IF('入力シート-店舗等一覧'!G95="","",'入力シート-店舗等一覧'!G95)</f>
        <v/>
      </c>
    </row>
    <row r="96" spans="1:7" ht="19.5" customHeight="1">
      <c r="A96" s="248" t="str">
        <f>IF('入力シート-店舗等一覧'!A96="","",'入力シート-店舗等一覧'!A96)</f>
        <v/>
      </c>
      <c r="B96" s="249" t="str">
        <f>IF('入力シート-店舗等一覧'!B96="","",'入力シート-店舗等一覧'!B96)</f>
        <v/>
      </c>
      <c r="C96" s="249" t="str">
        <f>IF('入力シート-店舗等一覧'!C96="","",'入力シート-店舗等一覧'!C96)</f>
        <v/>
      </c>
      <c r="D96" s="249" t="str">
        <f>IF('入力シート-店舗等一覧'!D96="","",'入力シート-店舗等一覧'!D96)</f>
        <v/>
      </c>
      <c r="E96" s="249" t="str">
        <f>IF('入力シート-店舗等一覧'!E96="","",'入力シート-店舗等一覧'!E96)</f>
        <v/>
      </c>
      <c r="F96" s="250" t="str">
        <f>IF('入力シート-店舗等一覧'!F96="","",'入力シート-店舗等一覧'!F96)</f>
        <v/>
      </c>
      <c r="G96" s="251" t="str">
        <f>IF('入力シート-店舗等一覧'!G96="","",'入力シート-店舗等一覧'!G96)</f>
        <v/>
      </c>
    </row>
    <row r="97" spans="1:7" ht="19.5" customHeight="1">
      <c r="A97" s="248" t="str">
        <f>IF('入力シート-店舗等一覧'!A97="","",'入力シート-店舗等一覧'!A97)</f>
        <v/>
      </c>
      <c r="B97" s="249" t="str">
        <f>IF('入力シート-店舗等一覧'!B97="","",'入力シート-店舗等一覧'!B97)</f>
        <v/>
      </c>
      <c r="C97" s="249" t="str">
        <f>IF('入力シート-店舗等一覧'!C97="","",'入力シート-店舗等一覧'!C97)</f>
        <v/>
      </c>
      <c r="D97" s="249" t="str">
        <f>IF('入力シート-店舗等一覧'!D97="","",'入力シート-店舗等一覧'!D97)</f>
        <v/>
      </c>
      <c r="E97" s="249" t="str">
        <f>IF('入力シート-店舗等一覧'!E97="","",'入力シート-店舗等一覧'!E97)</f>
        <v/>
      </c>
      <c r="F97" s="250" t="str">
        <f>IF('入力シート-店舗等一覧'!F97="","",'入力シート-店舗等一覧'!F97)</f>
        <v/>
      </c>
      <c r="G97" s="251" t="str">
        <f>IF('入力シート-店舗等一覧'!G97="","",'入力シート-店舗等一覧'!G97)</f>
        <v/>
      </c>
    </row>
    <row r="98" spans="1:7" ht="19.5" customHeight="1">
      <c r="A98" s="248" t="str">
        <f>IF('入力シート-店舗等一覧'!A98="","",'入力シート-店舗等一覧'!A98)</f>
        <v/>
      </c>
      <c r="B98" s="249" t="str">
        <f>IF('入力シート-店舗等一覧'!B98="","",'入力シート-店舗等一覧'!B98)</f>
        <v/>
      </c>
      <c r="C98" s="249" t="str">
        <f>IF('入力シート-店舗等一覧'!C98="","",'入力シート-店舗等一覧'!C98)</f>
        <v/>
      </c>
      <c r="D98" s="249" t="str">
        <f>IF('入力シート-店舗等一覧'!D98="","",'入力シート-店舗等一覧'!D98)</f>
        <v/>
      </c>
      <c r="E98" s="249" t="str">
        <f>IF('入力シート-店舗等一覧'!E98="","",'入力シート-店舗等一覧'!E98)</f>
        <v/>
      </c>
      <c r="F98" s="250" t="str">
        <f>IF('入力シート-店舗等一覧'!F98="","",'入力シート-店舗等一覧'!F98)</f>
        <v/>
      </c>
      <c r="G98" s="251" t="str">
        <f>IF('入力シート-店舗等一覧'!G98="","",'入力シート-店舗等一覧'!G98)</f>
        <v/>
      </c>
    </row>
    <row r="99" spans="1:7" ht="19.5" customHeight="1">
      <c r="A99" s="248" t="str">
        <f>IF('入力シート-店舗等一覧'!A99="","",'入力シート-店舗等一覧'!A99)</f>
        <v/>
      </c>
      <c r="B99" s="249" t="str">
        <f>IF('入力シート-店舗等一覧'!B99="","",'入力シート-店舗等一覧'!B99)</f>
        <v/>
      </c>
      <c r="C99" s="249" t="str">
        <f>IF('入力シート-店舗等一覧'!C99="","",'入力シート-店舗等一覧'!C99)</f>
        <v/>
      </c>
      <c r="D99" s="249" t="str">
        <f>IF('入力シート-店舗等一覧'!D99="","",'入力シート-店舗等一覧'!D99)</f>
        <v/>
      </c>
      <c r="E99" s="249" t="str">
        <f>IF('入力シート-店舗等一覧'!E99="","",'入力シート-店舗等一覧'!E99)</f>
        <v/>
      </c>
      <c r="F99" s="250" t="str">
        <f>IF('入力シート-店舗等一覧'!F99="","",'入力シート-店舗等一覧'!F99)</f>
        <v/>
      </c>
      <c r="G99" s="251" t="str">
        <f>IF('入力シート-店舗等一覧'!G99="","",'入力シート-店舗等一覧'!G99)</f>
        <v/>
      </c>
    </row>
    <row r="100" spans="1:7" ht="19.5" customHeight="1">
      <c r="A100" s="248" t="str">
        <f>IF('入力シート-店舗等一覧'!A100="","",'入力シート-店舗等一覧'!A100)</f>
        <v/>
      </c>
      <c r="B100" s="249" t="str">
        <f>IF('入力シート-店舗等一覧'!B100="","",'入力シート-店舗等一覧'!B100)</f>
        <v/>
      </c>
      <c r="C100" s="249" t="str">
        <f>IF('入力シート-店舗等一覧'!C100="","",'入力シート-店舗等一覧'!C100)</f>
        <v/>
      </c>
      <c r="D100" s="249" t="str">
        <f>IF('入力シート-店舗等一覧'!D100="","",'入力シート-店舗等一覧'!D100)</f>
        <v/>
      </c>
      <c r="E100" s="249" t="str">
        <f>IF('入力シート-店舗等一覧'!E100="","",'入力シート-店舗等一覧'!E100)</f>
        <v/>
      </c>
      <c r="F100" s="250" t="str">
        <f>IF('入力シート-店舗等一覧'!F100="","",'入力シート-店舗等一覧'!F100)</f>
        <v/>
      </c>
      <c r="G100" s="251" t="str">
        <f>IF('入力シート-店舗等一覧'!G100="","",'入力シート-店舗等一覧'!G100)</f>
        <v/>
      </c>
    </row>
    <row r="101" spans="1:7" ht="19.5" customHeight="1">
      <c r="A101" s="248" t="str">
        <f>IF('入力シート-店舗等一覧'!A101="","",'入力シート-店舗等一覧'!A101)</f>
        <v/>
      </c>
      <c r="B101" s="249" t="str">
        <f>IF('入力シート-店舗等一覧'!B101="","",'入力シート-店舗等一覧'!B101)</f>
        <v/>
      </c>
      <c r="C101" s="249" t="str">
        <f>IF('入力シート-店舗等一覧'!C101="","",'入力シート-店舗等一覧'!C101)</f>
        <v/>
      </c>
      <c r="D101" s="249" t="str">
        <f>IF('入力シート-店舗等一覧'!D101="","",'入力シート-店舗等一覧'!D101)</f>
        <v/>
      </c>
      <c r="E101" s="249" t="str">
        <f>IF('入力シート-店舗等一覧'!E101="","",'入力シート-店舗等一覧'!E101)</f>
        <v/>
      </c>
      <c r="F101" s="250" t="str">
        <f>IF('入力シート-店舗等一覧'!F101="","",'入力シート-店舗等一覧'!F101)</f>
        <v/>
      </c>
      <c r="G101" s="251" t="str">
        <f>IF('入力シート-店舗等一覧'!G101="","",'入力シート-店舗等一覧'!G101)</f>
        <v/>
      </c>
    </row>
    <row r="102" spans="1:7" ht="19.5" customHeight="1">
      <c r="A102" s="248" t="str">
        <f>IF('入力シート-店舗等一覧'!A102="","",'入力シート-店舗等一覧'!A102)</f>
        <v/>
      </c>
      <c r="B102" s="249" t="str">
        <f>IF('入力シート-店舗等一覧'!B102="","",'入力シート-店舗等一覧'!B102)</f>
        <v/>
      </c>
      <c r="C102" s="249" t="str">
        <f>IF('入力シート-店舗等一覧'!C102="","",'入力シート-店舗等一覧'!C102)</f>
        <v/>
      </c>
      <c r="D102" s="249" t="str">
        <f>IF('入力シート-店舗等一覧'!D102="","",'入力シート-店舗等一覧'!D102)</f>
        <v/>
      </c>
      <c r="E102" s="249" t="str">
        <f>IF('入力シート-店舗等一覧'!E102="","",'入力シート-店舗等一覧'!E102)</f>
        <v/>
      </c>
      <c r="F102" s="250" t="str">
        <f>IF('入力シート-店舗等一覧'!F102="","",'入力シート-店舗等一覧'!F102)</f>
        <v/>
      </c>
      <c r="G102" s="251" t="str">
        <f>IF('入力シート-店舗等一覧'!G102="","",'入力シート-店舗等一覧'!G102)</f>
        <v/>
      </c>
    </row>
    <row r="103" spans="1:7" ht="19.5" customHeight="1">
      <c r="A103" s="248" t="str">
        <f>IF('入力シート-店舗等一覧'!A103="","",'入力シート-店舗等一覧'!A103)</f>
        <v/>
      </c>
      <c r="B103" s="249" t="str">
        <f>IF('入力シート-店舗等一覧'!B103="","",'入力シート-店舗等一覧'!B103)</f>
        <v/>
      </c>
      <c r="C103" s="249" t="str">
        <f>IF('入力シート-店舗等一覧'!C103="","",'入力シート-店舗等一覧'!C103)</f>
        <v/>
      </c>
      <c r="D103" s="249" t="str">
        <f>IF('入力シート-店舗等一覧'!D103="","",'入力シート-店舗等一覧'!D103)</f>
        <v/>
      </c>
      <c r="E103" s="249" t="str">
        <f>IF('入力シート-店舗等一覧'!E103="","",'入力シート-店舗等一覧'!E103)</f>
        <v/>
      </c>
      <c r="F103" s="250" t="str">
        <f>IF('入力シート-店舗等一覧'!F103="","",'入力シート-店舗等一覧'!F103)</f>
        <v/>
      </c>
      <c r="G103" s="251" t="str">
        <f>IF('入力シート-店舗等一覧'!G103="","",'入力シート-店舗等一覧'!G103)</f>
        <v/>
      </c>
    </row>
    <row r="104" spans="1:7" ht="19.5" customHeight="1">
      <c r="A104" s="248" t="str">
        <f>IF('入力シート-店舗等一覧'!A104="","",'入力シート-店舗等一覧'!A104)</f>
        <v/>
      </c>
      <c r="B104" s="249" t="str">
        <f>IF('入力シート-店舗等一覧'!B104="","",'入力シート-店舗等一覧'!B104)</f>
        <v/>
      </c>
      <c r="C104" s="249" t="str">
        <f>IF('入力シート-店舗等一覧'!C104="","",'入力シート-店舗等一覧'!C104)</f>
        <v/>
      </c>
      <c r="D104" s="249" t="str">
        <f>IF('入力シート-店舗等一覧'!D104="","",'入力シート-店舗等一覧'!D104)</f>
        <v/>
      </c>
      <c r="E104" s="249" t="str">
        <f>IF('入力シート-店舗等一覧'!E104="","",'入力シート-店舗等一覧'!E104)</f>
        <v/>
      </c>
      <c r="F104" s="250" t="str">
        <f>IF('入力シート-店舗等一覧'!F104="","",'入力シート-店舗等一覧'!F104)</f>
        <v/>
      </c>
      <c r="G104" s="251" t="str">
        <f>IF('入力シート-店舗等一覧'!G104="","",'入力シート-店舗等一覧'!G104)</f>
        <v/>
      </c>
    </row>
    <row r="105" spans="1:7" ht="19.5" customHeight="1">
      <c r="A105" s="248" t="str">
        <f>IF('入力シート-店舗等一覧'!A105="","",'入力シート-店舗等一覧'!A105)</f>
        <v/>
      </c>
      <c r="B105" s="249" t="str">
        <f>IF('入力シート-店舗等一覧'!B105="","",'入力シート-店舗等一覧'!B105)</f>
        <v/>
      </c>
      <c r="C105" s="249" t="str">
        <f>IF('入力シート-店舗等一覧'!C105="","",'入力シート-店舗等一覧'!C105)</f>
        <v/>
      </c>
      <c r="D105" s="249" t="str">
        <f>IF('入力シート-店舗等一覧'!D105="","",'入力シート-店舗等一覧'!D105)</f>
        <v/>
      </c>
      <c r="E105" s="249" t="str">
        <f>IF('入力シート-店舗等一覧'!E105="","",'入力シート-店舗等一覧'!E105)</f>
        <v/>
      </c>
      <c r="F105" s="250" t="str">
        <f>IF('入力シート-店舗等一覧'!F105="","",'入力シート-店舗等一覧'!F105)</f>
        <v/>
      </c>
      <c r="G105" s="251" t="str">
        <f>IF('入力シート-店舗等一覧'!G105="","",'入力シート-店舗等一覧'!G105)</f>
        <v/>
      </c>
    </row>
    <row r="106" spans="1:7" ht="19.5" customHeight="1">
      <c r="A106" s="248" t="str">
        <f>IF('入力シート-店舗等一覧'!A106="","",'入力シート-店舗等一覧'!A106)</f>
        <v/>
      </c>
      <c r="B106" s="249" t="str">
        <f>IF('入力シート-店舗等一覧'!B106="","",'入力シート-店舗等一覧'!B106)</f>
        <v/>
      </c>
      <c r="C106" s="249" t="str">
        <f>IF('入力シート-店舗等一覧'!C106="","",'入力シート-店舗等一覧'!C106)</f>
        <v/>
      </c>
      <c r="D106" s="249" t="str">
        <f>IF('入力シート-店舗等一覧'!D106="","",'入力シート-店舗等一覧'!D106)</f>
        <v/>
      </c>
      <c r="E106" s="249" t="str">
        <f>IF('入力シート-店舗等一覧'!E106="","",'入力シート-店舗等一覧'!E106)</f>
        <v/>
      </c>
      <c r="F106" s="250" t="str">
        <f>IF('入力シート-店舗等一覧'!F106="","",'入力シート-店舗等一覧'!F106)</f>
        <v/>
      </c>
      <c r="G106" s="251" t="str">
        <f>IF('入力シート-店舗等一覧'!G106="","",'入力シート-店舗等一覧'!G106)</f>
        <v/>
      </c>
    </row>
    <row r="107" spans="1:7" ht="19.5" customHeight="1">
      <c r="A107" s="248" t="str">
        <f>IF('入力シート-店舗等一覧'!A107="","",'入力シート-店舗等一覧'!A107)</f>
        <v/>
      </c>
      <c r="B107" s="249" t="str">
        <f>IF('入力シート-店舗等一覧'!B107="","",'入力シート-店舗等一覧'!B107)</f>
        <v/>
      </c>
      <c r="C107" s="249" t="str">
        <f>IF('入力シート-店舗等一覧'!C107="","",'入力シート-店舗等一覧'!C107)</f>
        <v/>
      </c>
      <c r="D107" s="249" t="str">
        <f>IF('入力シート-店舗等一覧'!D107="","",'入力シート-店舗等一覧'!D107)</f>
        <v/>
      </c>
      <c r="E107" s="249" t="str">
        <f>IF('入力シート-店舗等一覧'!E107="","",'入力シート-店舗等一覧'!E107)</f>
        <v/>
      </c>
      <c r="F107" s="250" t="str">
        <f>IF('入力シート-店舗等一覧'!F107="","",'入力シート-店舗等一覧'!F107)</f>
        <v/>
      </c>
      <c r="G107" s="251" t="str">
        <f>IF('入力シート-店舗等一覧'!G107="","",'入力シート-店舗等一覧'!G107)</f>
        <v/>
      </c>
    </row>
    <row r="108" spans="1:7" ht="19.5" customHeight="1">
      <c r="A108" s="248" t="str">
        <f>IF('入力シート-店舗等一覧'!A108="","",'入力シート-店舗等一覧'!A108)</f>
        <v/>
      </c>
      <c r="B108" s="249" t="str">
        <f>IF('入力シート-店舗等一覧'!B108="","",'入力シート-店舗等一覧'!B108)</f>
        <v/>
      </c>
      <c r="C108" s="249" t="str">
        <f>IF('入力シート-店舗等一覧'!C108="","",'入力シート-店舗等一覧'!C108)</f>
        <v/>
      </c>
      <c r="D108" s="249" t="str">
        <f>IF('入力シート-店舗等一覧'!D108="","",'入力シート-店舗等一覧'!D108)</f>
        <v/>
      </c>
      <c r="E108" s="249" t="str">
        <f>IF('入力シート-店舗等一覧'!E108="","",'入力シート-店舗等一覧'!E108)</f>
        <v/>
      </c>
      <c r="F108" s="250" t="str">
        <f>IF('入力シート-店舗等一覧'!F108="","",'入力シート-店舗等一覧'!F108)</f>
        <v/>
      </c>
      <c r="G108" s="251" t="str">
        <f>IF('入力シート-店舗等一覧'!G108="","",'入力シート-店舗等一覧'!G108)</f>
        <v/>
      </c>
    </row>
    <row r="109" spans="1:7" ht="19.5" customHeight="1">
      <c r="A109" s="248" t="str">
        <f>IF('入力シート-店舗等一覧'!A109="","",'入力シート-店舗等一覧'!A109)</f>
        <v/>
      </c>
      <c r="B109" s="249" t="str">
        <f>IF('入力シート-店舗等一覧'!B109="","",'入力シート-店舗等一覧'!B109)</f>
        <v/>
      </c>
      <c r="C109" s="249" t="str">
        <f>IF('入力シート-店舗等一覧'!C109="","",'入力シート-店舗等一覧'!C109)</f>
        <v/>
      </c>
      <c r="D109" s="249" t="str">
        <f>IF('入力シート-店舗等一覧'!D109="","",'入力シート-店舗等一覧'!D109)</f>
        <v/>
      </c>
      <c r="E109" s="249" t="str">
        <f>IF('入力シート-店舗等一覧'!E109="","",'入力シート-店舗等一覧'!E109)</f>
        <v/>
      </c>
      <c r="F109" s="250" t="str">
        <f>IF('入力シート-店舗等一覧'!F109="","",'入力シート-店舗等一覧'!F109)</f>
        <v/>
      </c>
      <c r="G109" s="251" t="str">
        <f>IF('入力シート-店舗等一覧'!G109="","",'入力シート-店舗等一覧'!G109)</f>
        <v/>
      </c>
    </row>
    <row r="110" spans="1:7" ht="19.5" customHeight="1">
      <c r="A110" s="248" t="str">
        <f>IF('入力シート-店舗等一覧'!A110="","",'入力シート-店舗等一覧'!A110)</f>
        <v/>
      </c>
      <c r="B110" s="249" t="str">
        <f>IF('入力シート-店舗等一覧'!B110="","",'入力シート-店舗等一覧'!B110)</f>
        <v/>
      </c>
      <c r="C110" s="249" t="str">
        <f>IF('入力シート-店舗等一覧'!C110="","",'入力シート-店舗等一覧'!C110)</f>
        <v/>
      </c>
      <c r="D110" s="249" t="str">
        <f>IF('入力シート-店舗等一覧'!D110="","",'入力シート-店舗等一覧'!D110)</f>
        <v/>
      </c>
      <c r="E110" s="249" t="str">
        <f>IF('入力シート-店舗等一覧'!E110="","",'入力シート-店舗等一覧'!E110)</f>
        <v/>
      </c>
      <c r="F110" s="250" t="str">
        <f>IF('入力シート-店舗等一覧'!F110="","",'入力シート-店舗等一覧'!F110)</f>
        <v/>
      </c>
      <c r="G110" s="251" t="str">
        <f>IF('入力シート-店舗等一覧'!G110="","",'入力シート-店舗等一覧'!G110)</f>
        <v/>
      </c>
    </row>
    <row r="111" spans="1:7" ht="19.5" customHeight="1">
      <c r="A111" s="248" t="str">
        <f>IF('入力シート-店舗等一覧'!A111="","",'入力シート-店舗等一覧'!A111)</f>
        <v/>
      </c>
      <c r="B111" s="249" t="str">
        <f>IF('入力シート-店舗等一覧'!B111="","",'入力シート-店舗等一覧'!B111)</f>
        <v/>
      </c>
      <c r="C111" s="249" t="str">
        <f>IF('入力シート-店舗等一覧'!C111="","",'入力シート-店舗等一覧'!C111)</f>
        <v/>
      </c>
      <c r="D111" s="249" t="str">
        <f>IF('入力シート-店舗等一覧'!D111="","",'入力シート-店舗等一覧'!D111)</f>
        <v/>
      </c>
      <c r="E111" s="249" t="str">
        <f>IF('入力シート-店舗等一覧'!E111="","",'入力シート-店舗等一覧'!E111)</f>
        <v/>
      </c>
      <c r="F111" s="250" t="str">
        <f>IF('入力シート-店舗等一覧'!F111="","",'入力シート-店舗等一覧'!F111)</f>
        <v/>
      </c>
      <c r="G111" s="251" t="str">
        <f>IF('入力シート-店舗等一覧'!G111="","",'入力シート-店舗等一覧'!G111)</f>
        <v/>
      </c>
    </row>
    <row r="112" spans="1:7" ht="19.5" customHeight="1">
      <c r="A112" s="248" t="str">
        <f>IF('入力シート-店舗等一覧'!A112="","",'入力シート-店舗等一覧'!A112)</f>
        <v/>
      </c>
      <c r="B112" s="249" t="str">
        <f>IF('入力シート-店舗等一覧'!B112="","",'入力シート-店舗等一覧'!B112)</f>
        <v/>
      </c>
      <c r="C112" s="249" t="str">
        <f>IF('入力シート-店舗等一覧'!C112="","",'入力シート-店舗等一覧'!C112)</f>
        <v/>
      </c>
      <c r="D112" s="249" t="str">
        <f>IF('入力シート-店舗等一覧'!D112="","",'入力シート-店舗等一覧'!D112)</f>
        <v/>
      </c>
      <c r="E112" s="249" t="str">
        <f>IF('入力シート-店舗等一覧'!E112="","",'入力シート-店舗等一覧'!E112)</f>
        <v/>
      </c>
      <c r="F112" s="250" t="str">
        <f>IF('入力シート-店舗等一覧'!F112="","",'入力シート-店舗等一覧'!F112)</f>
        <v/>
      </c>
      <c r="G112" s="251" t="str">
        <f>IF('入力シート-店舗等一覧'!G112="","",'入力シート-店舗等一覧'!G112)</f>
        <v/>
      </c>
    </row>
    <row r="113" spans="1:7" ht="19.5" customHeight="1">
      <c r="A113" s="248" t="str">
        <f>IF('入力シート-店舗等一覧'!A113="","",'入力シート-店舗等一覧'!A113)</f>
        <v/>
      </c>
      <c r="B113" s="249" t="str">
        <f>IF('入力シート-店舗等一覧'!B113="","",'入力シート-店舗等一覧'!B113)</f>
        <v/>
      </c>
      <c r="C113" s="249" t="str">
        <f>IF('入力シート-店舗等一覧'!C113="","",'入力シート-店舗等一覧'!C113)</f>
        <v/>
      </c>
      <c r="D113" s="249" t="str">
        <f>IF('入力シート-店舗等一覧'!D113="","",'入力シート-店舗等一覧'!D113)</f>
        <v/>
      </c>
      <c r="E113" s="249" t="str">
        <f>IF('入力シート-店舗等一覧'!E113="","",'入力シート-店舗等一覧'!E113)</f>
        <v/>
      </c>
      <c r="F113" s="250" t="str">
        <f>IF('入力シート-店舗等一覧'!F113="","",'入力シート-店舗等一覧'!F113)</f>
        <v/>
      </c>
      <c r="G113" s="251" t="str">
        <f>IF('入力シート-店舗等一覧'!G113="","",'入力シート-店舗等一覧'!G113)</f>
        <v/>
      </c>
    </row>
    <row r="114" spans="1:7" ht="19.5" customHeight="1">
      <c r="A114" s="248" t="str">
        <f>IF('入力シート-店舗等一覧'!A114="","",'入力シート-店舗等一覧'!A114)</f>
        <v/>
      </c>
      <c r="B114" s="249" t="str">
        <f>IF('入力シート-店舗等一覧'!B114="","",'入力シート-店舗等一覧'!B114)</f>
        <v/>
      </c>
      <c r="C114" s="249" t="str">
        <f>IF('入力シート-店舗等一覧'!C114="","",'入力シート-店舗等一覧'!C114)</f>
        <v/>
      </c>
      <c r="D114" s="249" t="str">
        <f>IF('入力シート-店舗等一覧'!D114="","",'入力シート-店舗等一覧'!D114)</f>
        <v/>
      </c>
      <c r="E114" s="249" t="str">
        <f>IF('入力シート-店舗等一覧'!E114="","",'入力シート-店舗等一覧'!E114)</f>
        <v/>
      </c>
      <c r="F114" s="250" t="str">
        <f>IF('入力シート-店舗等一覧'!F114="","",'入力シート-店舗等一覧'!F114)</f>
        <v/>
      </c>
      <c r="G114" s="251" t="str">
        <f>IF('入力シート-店舗等一覧'!G114="","",'入力シート-店舗等一覧'!G114)</f>
        <v/>
      </c>
    </row>
    <row r="115" spans="1:7" ht="19.5" customHeight="1">
      <c r="A115" s="248" t="str">
        <f>IF('入力シート-店舗等一覧'!A115="","",'入力シート-店舗等一覧'!A115)</f>
        <v/>
      </c>
      <c r="B115" s="249" t="str">
        <f>IF('入力シート-店舗等一覧'!B115="","",'入力シート-店舗等一覧'!B115)</f>
        <v/>
      </c>
      <c r="C115" s="249" t="str">
        <f>IF('入力シート-店舗等一覧'!C115="","",'入力シート-店舗等一覧'!C115)</f>
        <v/>
      </c>
      <c r="D115" s="249" t="str">
        <f>IF('入力シート-店舗等一覧'!D115="","",'入力シート-店舗等一覧'!D115)</f>
        <v/>
      </c>
      <c r="E115" s="249" t="str">
        <f>IF('入力シート-店舗等一覧'!E115="","",'入力シート-店舗等一覧'!E115)</f>
        <v/>
      </c>
      <c r="F115" s="250" t="str">
        <f>IF('入力シート-店舗等一覧'!F115="","",'入力シート-店舗等一覧'!F115)</f>
        <v/>
      </c>
      <c r="G115" s="251" t="str">
        <f>IF('入力シート-店舗等一覧'!G115="","",'入力シート-店舗等一覧'!G115)</f>
        <v/>
      </c>
    </row>
    <row r="116" spans="1:7" ht="19.5" customHeight="1">
      <c r="A116" s="248" t="str">
        <f>IF('入力シート-店舗等一覧'!A116="","",'入力シート-店舗等一覧'!A116)</f>
        <v/>
      </c>
      <c r="B116" s="249" t="str">
        <f>IF('入力シート-店舗等一覧'!B116="","",'入力シート-店舗等一覧'!B116)</f>
        <v/>
      </c>
      <c r="C116" s="249" t="str">
        <f>IF('入力シート-店舗等一覧'!C116="","",'入力シート-店舗等一覧'!C116)</f>
        <v/>
      </c>
      <c r="D116" s="249" t="str">
        <f>IF('入力シート-店舗等一覧'!D116="","",'入力シート-店舗等一覧'!D116)</f>
        <v/>
      </c>
      <c r="E116" s="249" t="str">
        <f>IF('入力シート-店舗等一覧'!E116="","",'入力シート-店舗等一覧'!E116)</f>
        <v/>
      </c>
      <c r="F116" s="250" t="str">
        <f>IF('入力シート-店舗等一覧'!F116="","",'入力シート-店舗等一覧'!F116)</f>
        <v/>
      </c>
      <c r="G116" s="251" t="str">
        <f>IF('入力シート-店舗等一覧'!G116="","",'入力シート-店舗等一覧'!G116)</f>
        <v/>
      </c>
    </row>
    <row r="117" spans="1:7" ht="19.5" customHeight="1">
      <c r="A117" s="248" t="str">
        <f>IF('入力シート-店舗等一覧'!A117="","",'入力シート-店舗等一覧'!A117)</f>
        <v/>
      </c>
      <c r="B117" s="249" t="str">
        <f>IF('入力シート-店舗等一覧'!B117="","",'入力シート-店舗等一覧'!B117)</f>
        <v/>
      </c>
      <c r="C117" s="249" t="str">
        <f>IF('入力シート-店舗等一覧'!C117="","",'入力シート-店舗等一覧'!C117)</f>
        <v/>
      </c>
      <c r="D117" s="249" t="str">
        <f>IF('入力シート-店舗等一覧'!D117="","",'入力シート-店舗等一覧'!D117)</f>
        <v/>
      </c>
      <c r="E117" s="249" t="str">
        <f>IF('入力シート-店舗等一覧'!E117="","",'入力シート-店舗等一覧'!E117)</f>
        <v/>
      </c>
      <c r="F117" s="250" t="str">
        <f>IF('入力シート-店舗等一覧'!F117="","",'入力シート-店舗等一覧'!F117)</f>
        <v/>
      </c>
      <c r="G117" s="251" t="str">
        <f>IF('入力シート-店舗等一覧'!G117="","",'入力シート-店舗等一覧'!G117)</f>
        <v/>
      </c>
    </row>
    <row r="118" spans="1:7" ht="19.5" customHeight="1">
      <c r="A118" s="248" t="str">
        <f>IF('入力シート-店舗等一覧'!A118="","",'入力シート-店舗等一覧'!A118)</f>
        <v/>
      </c>
      <c r="B118" s="249" t="str">
        <f>IF('入力シート-店舗等一覧'!B118="","",'入力シート-店舗等一覧'!B118)</f>
        <v/>
      </c>
      <c r="C118" s="249" t="str">
        <f>IF('入力シート-店舗等一覧'!C118="","",'入力シート-店舗等一覧'!C118)</f>
        <v/>
      </c>
      <c r="D118" s="249" t="str">
        <f>IF('入力シート-店舗等一覧'!D118="","",'入力シート-店舗等一覧'!D118)</f>
        <v/>
      </c>
      <c r="E118" s="249" t="str">
        <f>IF('入力シート-店舗等一覧'!E118="","",'入力シート-店舗等一覧'!E118)</f>
        <v/>
      </c>
      <c r="F118" s="250" t="str">
        <f>IF('入力シート-店舗等一覧'!F118="","",'入力シート-店舗等一覧'!F118)</f>
        <v/>
      </c>
      <c r="G118" s="251" t="str">
        <f>IF('入力シート-店舗等一覧'!G118="","",'入力シート-店舗等一覧'!G118)</f>
        <v/>
      </c>
    </row>
    <row r="119" spans="1:7" ht="19.5" customHeight="1">
      <c r="A119" s="248" t="str">
        <f>IF('入力シート-店舗等一覧'!A119="","",'入力シート-店舗等一覧'!A119)</f>
        <v/>
      </c>
      <c r="B119" s="249" t="str">
        <f>IF('入力シート-店舗等一覧'!B119="","",'入力シート-店舗等一覧'!B119)</f>
        <v/>
      </c>
      <c r="C119" s="249" t="str">
        <f>IF('入力シート-店舗等一覧'!C119="","",'入力シート-店舗等一覧'!C119)</f>
        <v/>
      </c>
      <c r="D119" s="249" t="str">
        <f>IF('入力シート-店舗等一覧'!D119="","",'入力シート-店舗等一覧'!D119)</f>
        <v/>
      </c>
      <c r="E119" s="249" t="str">
        <f>IF('入力シート-店舗等一覧'!E119="","",'入力シート-店舗等一覧'!E119)</f>
        <v/>
      </c>
      <c r="F119" s="250" t="str">
        <f>IF('入力シート-店舗等一覧'!F119="","",'入力シート-店舗等一覧'!F119)</f>
        <v/>
      </c>
      <c r="G119" s="251" t="str">
        <f>IF('入力シート-店舗等一覧'!G119="","",'入力シート-店舗等一覧'!G119)</f>
        <v/>
      </c>
    </row>
    <row r="120" spans="1:7" ht="19.5" customHeight="1">
      <c r="A120" s="248" t="str">
        <f>IF('入力シート-店舗等一覧'!A120="","",'入力シート-店舗等一覧'!A120)</f>
        <v/>
      </c>
      <c r="B120" s="249" t="str">
        <f>IF('入力シート-店舗等一覧'!B120="","",'入力シート-店舗等一覧'!B120)</f>
        <v/>
      </c>
      <c r="C120" s="249" t="str">
        <f>IF('入力シート-店舗等一覧'!C120="","",'入力シート-店舗等一覧'!C120)</f>
        <v/>
      </c>
      <c r="D120" s="249" t="str">
        <f>IF('入力シート-店舗等一覧'!D120="","",'入力シート-店舗等一覧'!D120)</f>
        <v/>
      </c>
      <c r="E120" s="249" t="str">
        <f>IF('入力シート-店舗等一覧'!E120="","",'入力シート-店舗等一覧'!E120)</f>
        <v/>
      </c>
      <c r="F120" s="250" t="str">
        <f>IF('入力シート-店舗等一覧'!F120="","",'入力シート-店舗等一覧'!F120)</f>
        <v/>
      </c>
      <c r="G120" s="251" t="str">
        <f>IF('入力シート-店舗等一覧'!G120="","",'入力シート-店舗等一覧'!G120)</f>
        <v/>
      </c>
    </row>
    <row r="121" spans="1:7" ht="19.5" customHeight="1">
      <c r="A121" s="248" t="str">
        <f>IF('入力シート-店舗等一覧'!A121="","",'入力シート-店舗等一覧'!A121)</f>
        <v/>
      </c>
      <c r="B121" s="249" t="str">
        <f>IF('入力シート-店舗等一覧'!B121="","",'入力シート-店舗等一覧'!B121)</f>
        <v/>
      </c>
      <c r="C121" s="249" t="str">
        <f>IF('入力シート-店舗等一覧'!C121="","",'入力シート-店舗等一覧'!C121)</f>
        <v/>
      </c>
      <c r="D121" s="249" t="str">
        <f>IF('入力シート-店舗等一覧'!D121="","",'入力シート-店舗等一覧'!D121)</f>
        <v/>
      </c>
      <c r="E121" s="249" t="str">
        <f>IF('入力シート-店舗等一覧'!E121="","",'入力シート-店舗等一覧'!E121)</f>
        <v/>
      </c>
      <c r="F121" s="250" t="str">
        <f>IF('入力シート-店舗等一覧'!F121="","",'入力シート-店舗等一覧'!F121)</f>
        <v/>
      </c>
      <c r="G121" s="251" t="str">
        <f>IF('入力シート-店舗等一覧'!G121="","",'入力シート-店舗等一覧'!G121)</f>
        <v/>
      </c>
    </row>
    <row r="122" spans="1:7" ht="19.5" customHeight="1">
      <c r="A122" s="248" t="str">
        <f>IF('入力シート-店舗等一覧'!A122="","",'入力シート-店舗等一覧'!A122)</f>
        <v/>
      </c>
      <c r="B122" s="249" t="str">
        <f>IF('入力シート-店舗等一覧'!B122="","",'入力シート-店舗等一覧'!B122)</f>
        <v/>
      </c>
      <c r="C122" s="249" t="str">
        <f>IF('入力シート-店舗等一覧'!C122="","",'入力シート-店舗等一覧'!C122)</f>
        <v/>
      </c>
      <c r="D122" s="249" t="str">
        <f>IF('入力シート-店舗等一覧'!D122="","",'入力シート-店舗等一覧'!D122)</f>
        <v/>
      </c>
      <c r="E122" s="249" t="str">
        <f>IF('入力シート-店舗等一覧'!E122="","",'入力シート-店舗等一覧'!E122)</f>
        <v/>
      </c>
      <c r="F122" s="250" t="str">
        <f>IF('入力シート-店舗等一覧'!F122="","",'入力シート-店舗等一覧'!F122)</f>
        <v/>
      </c>
      <c r="G122" s="251" t="str">
        <f>IF('入力シート-店舗等一覧'!G122="","",'入力シート-店舗等一覧'!G122)</f>
        <v/>
      </c>
    </row>
    <row r="123" spans="1:7" ht="19.5" customHeight="1">
      <c r="A123" s="248" t="str">
        <f>IF('入力シート-店舗等一覧'!A123="","",'入力シート-店舗等一覧'!A123)</f>
        <v/>
      </c>
      <c r="B123" s="249" t="str">
        <f>IF('入力シート-店舗等一覧'!B123="","",'入力シート-店舗等一覧'!B123)</f>
        <v/>
      </c>
      <c r="C123" s="249" t="str">
        <f>IF('入力シート-店舗等一覧'!C123="","",'入力シート-店舗等一覧'!C123)</f>
        <v/>
      </c>
      <c r="D123" s="249" t="str">
        <f>IF('入力シート-店舗等一覧'!D123="","",'入力シート-店舗等一覧'!D123)</f>
        <v/>
      </c>
      <c r="E123" s="249" t="str">
        <f>IF('入力シート-店舗等一覧'!E123="","",'入力シート-店舗等一覧'!E123)</f>
        <v/>
      </c>
      <c r="F123" s="250" t="str">
        <f>IF('入力シート-店舗等一覧'!F123="","",'入力シート-店舗等一覧'!F123)</f>
        <v/>
      </c>
      <c r="G123" s="251" t="str">
        <f>IF('入力シート-店舗等一覧'!G123="","",'入力シート-店舗等一覧'!G123)</f>
        <v/>
      </c>
    </row>
    <row r="124" spans="1:7" ht="19.5" customHeight="1">
      <c r="A124" s="248" t="str">
        <f>IF('入力シート-店舗等一覧'!A124="","",'入力シート-店舗等一覧'!A124)</f>
        <v/>
      </c>
      <c r="B124" s="249" t="str">
        <f>IF('入力シート-店舗等一覧'!B124="","",'入力シート-店舗等一覧'!B124)</f>
        <v/>
      </c>
      <c r="C124" s="249" t="str">
        <f>IF('入力シート-店舗等一覧'!C124="","",'入力シート-店舗等一覧'!C124)</f>
        <v/>
      </c>
      <c r="D124" s="249" t="str">
        <f>IF('入力シート-店舗等一覧'!D124="","",'入力シート-店舗等一覧'!D124)</f>
        <v/>
      </c>
      <c r="E124" s="249" t="str">
        <f>IF('入力シート-店舗等一覧'!E124="","",'入力シート-店舗等一覧'!E124)</f>
        <v/>
      </c>
      <c r="F124" s="250" t="str">
        <f>IF('入力シート-店舗等一覧'!F124="","",'入力シート-店舗等一覧'!F124)</f>
        <v/>
      </c>
      <c r="G124" s="251" t="str">
        <f>IF('入力シート-店舗等一覧'!G124="","",'入力シート-店舗等一覧'!G124)</f>
        <v/>
      </c>
    </row>
    <row r="125" spans="1:7" ht="19.5" customHeight="1">
      <c r="A125" s="248" t="str">
        <f>IF('入力シート-店舗等一覧'!A125="","",'入力シート-店舗等一覧'!A125)</f>
        <v/>
      </c>
      <c r="B125" s="249" t="str">
        <f>IF('入力シート-店舗等一覧'!B125="","",'入力シート-店舗等一覧'!B125)</f>
        <v/>
      </c>
      <c r="C125" s="249" t="str">
        <f>IF('入力シート-店舗等一覧'!C125="","",'入力シート-店舗等一覧'!C125)</f>
        <v/>
      </c>
      <c r="D125" s="249" t="str">
        <f>IF('入力シート-店舗等一覧'!D125="","",'入力シート-店舗等一覧'!D125)</f>
        <v/>
      </c>
      <c r="E125" s="249" t="str">
        <f>IF('入力シート-店舗等一覧'!E125="","",'入力シート-店舗等一覧'!E125)</f>
        <v/>
      </c>
      <c r="F125" s="250" t="str">
        <f>IF('入力シート-店舗等一覧'!F125="","",'入力シート-店舗等一覧'!F125)</f>
        <v/>
      </c>
      <c r="G125" s="251" t="str">
        <f>IF('入力シート-店舗等一覧'!G125="","",'入力シート-店舗等一覧'!G125)</f>
        <v/>
      </c>
    </row>
    <row r="126" spans="1:7" ht="19.5" customHeight="1">
      <c r="A126" s="248" t="str">
        <f>IF('入力シート-店舗等一覧'!A126="","",'入力シート-店舗等一覧'!A126)</f>
        <v/>
      </c>
      <c r="B126" s="249" t="str">
        <f>IF('入力シート-店舗等一覧'!B126="","",'入力シート-店舗等一覧'!B126)</f>
        <v/>
      </c>
      <c r="C126" s="249" t="str">
        <f>IF('入力シート-店舗等一覧'!C126="","",'入力シート-店舗等一覧'!C126)</f>
        <v/>
      </c>
      <c r="D126" s="249" t="str">
        <f>IF('入力シート-店舗等一覧'!D126="","",'入力シート-店舗等一覧'!D126)</f>
        <v/>
      </c>
      <c r="E126" s="249" t="str">
        <f>IF('入力シート-店舗等一覧'!E126="","",'入力シート-店舗等一覧'!E126)</f>
        <v/>
      </c>
      <c r="F126" s="250" t="str">
        <f>IF('入力シート-店舗等一覧'!F126="","",'入力シート-店舗等一覧'!F126)</f>
        <v/>
      </c>
      <c r="G126" s="251" t="str">
        <f>IF('入力シート-店舗等一覧'!G126="","",'入力シート-店舗等一覧'!G126)</f>
        <v/>
      </c>
    </row>
    <row r="127" spans="1:7" ht="19.5" customHeight="1">
      <c r="A127" s="248" t="str">
        <f>IF('入力シート-店舗等一覧'!A127="","",'入力シート-店舗等一覧'!A127)</f>
        <v/>
      </c>
      <c r="B127" s="249" t="str">
        <f>IF('入力シート-店舗等一覧'!B127="","",'入力シート-店舗等一覧'!B127)</f>
        <v/>
      </c>
      <c r="C127" s="249" t="str">
        <f>IF('入力シート-店舗等一覧'!C127="","",'入力シート-店舗等一覧'!C127)</f>
        <v/>
      </c>
      <c r="D127" s="249" t="str">
        <f>IF('入力シート-店舗等一覧'!D127="","",'入力シート-店舗等一覧'!D127)</f>
        <v/>
      </c>
      <c r="E127" s="249" t="str">
        <f>IF('入力シート-店舗等一覧'!E127="","",'入力シート-店舗等一覧'!E127)</f>
        <v/>
      </c>
      <c r="F127" s="250" t="str">
        <f>IF('入力シート-店舗等一覧'!F127="","",'入力シート-店舗等一覧'!F127)</f>
        <v/>
      </c>
      <c r="G127" s="251" t="str">
        <f>IF('入力シート-店舗等一覧'!G127="","",'入力シート-店舗等一覧'!G127)</f>
        <v/>
      </c>
    </row>
    <row r="128" spans="1:7" ht="19.5" customHeight="1">
      <c r="A128" s="248" t="str">
        <f>IF('入力シート-店舗等一覧'!A128="","",'入力シート-店舗等一覧'!A128)</f>
        <v/>
      </c>
      <c r="B128" s="249" t="str">
        <f>IF('入力シート-店舗等一覧'!B128="","",'入力シート-店舗等一覧'!B128)</f>
        <v/>
      </c>
      <c r="C128" s="249" t="str">
        <f>IF('入力シート-店舗等一覧'!C128="","",'入力シート-店舗等一覧'!C128)</f>
        <v/>
      </c>
      <c r="D128" s="249" t="str">
        <f>IF('入力シート-店舗等一覧'!D128="","",'入力シート-店舗等一覧'!D128)</f>
        <v/>
      </c>
      <c r="E128" s="249" t="str">
        <f>IF('入力シート-店舗等一覧'!E128="","",'入力シート-店舗等一覧'!E128)</f>
        <v/>
      </c>
      <c r="F128" s="250" t="str">
        <f>IF('入力シート-店舗等一覧'!F128="","",'入力シート-店舗等一覧'!F128)</f>
        <v/>
      </c>
      <c r="G128" s="251" t="str">
        <f>IF('入力シート-店舗等一覧'!G128="","",'入力シート-店舗等一覧'!G128)</f>
        <v/>
      </c>
    </row>
    <row r="129" spans="1:7" ht="19.5" customHeight="1">
      <c r="A129" s="248" t="str">
        <f>IF('入力シート-店舗等一覧'!A129="","",'入力シート-店舗等一覧'!A129)</f>
        <v/>
      </c>
      <c r="B129" s="249" t="str">
        <f>IF('入力シート-店舗等一覧'!B129="","",'入力シート-店舗等一覧'!B129)</f>
        <v/>
      </c>
      <c r="C129" s="249" t="str">
        <f>IF('入力シート-店舗等一覧'!C129="","",'入力シート-店舗等一覧'!C129)</f>
        <v/>
      </c>
      <c r="D129" s="249" t="str">
        <f>IF('入力シート-店舗等一覧'!D129="","",'入力シート-店舗等一覧'!D129)</f>
        <v/>
      </c>
      <c r="E129" s="249" t="str">
        <f>IF('入力シート-店舗等一覧'!E129="","",'入力シート-店舗等一覧'!E129)</f>
        <v/>
      </c>
      <c r="F129" s="250" t="str">
        <f>IF('入力シート-店舗等一覧'!F129="","",'入力シート-店舗等一覧'!F129)</f>
        <v/>
      </c>
      <c r="G129" s="251" t="str">
        <f>IF('入力シート-店舗等一覧'!G129="","",'入力シート-店舗等一覧'!G129)</f>
        <v/>
      </c>
    </row>
    <row r="130" spans="1:7" ht="19.5" customHeight="1">
      <c r="A130" s="248" t="str">
        <f>IF('入力シート-店舗等一覧'!A130="","",'入力シート-店舗等一覧'!A130)</f>
        <v/>
      </c>
      <c r="B130" s="249" t="str">
        <f>IF('入力シート-店舗等一覧'!B130="","",'入力シート-店舗等一覧'!B130)</f>
        <v/>
      </c>
      <c r="C130" s="249" t="str">
        <f>IF('入力シート-店舗等一覧'!C130="","",'入力シート-店舗等一覧'!C130)</f>
        <v/>
      </c>
      <c r="D130" s="249" t="str">
        <f>IF('入力シート-店舗等一覧'!D130="","",'入力シート-店舗等一覧'!D130)</f>
        <v/>
      </c>
      <c r="E130" s="249" t="str">
        <f>IF('入力シート-店舗等一覧'!E130="","",'入力シート-店舗等一覧'!E130)</f>
        <v/>
      </c>
      <c r="F130" s="250" t="str">
        <f>IF('入力シート-店舗等一覧'!F130="","",'入力シート-店舗等一覧'!F130)</f>
        <v/>
      </c>
      <c r="G130" s="251" t="str">
        <f>IF('入力シート-店舗等一覧'!G130="","",'入力シート-店舗等一覧'!G130)</f>
        <v/>
      </c>
    </row>
    <row r="131" spans="1:7" ht="19.5" customHeight="1">
      <c r="A131" s="248" t="str">
        <f>IF('入力シート-店舗等一覧'!A131="","",'入力シート-店舗等一覧'!A131)</f>
        <v/>
      </c>
      <c r="B131" s="249" t="str">
        <f>IF('入力シート-店舗等一覧'!B131="","",'入力シート-店舗等一覧'!B131)</f>
        <v/>
      </c>
      <c r="C131" s="249" t="str">
        <f>IF('入力シート-店舗等一覧'!C131="","",'入力シート-店舗等一覧'!C131)</f>
        <v/>
      </c>
      <c r="D131" s="249" t="str">
        <f>IF('入力シート-店舗等一覧'!D131="","",'入力シート-店舗等一覧'!D131)</f>
        <v/>
      </c>
      <c r="E131" s="249" t="str">
        <f>IF('入力シート-店舗等一覧'!E131="","",'入力シート-店舗等一覧'!E131)</f>
        <v/>
      </c>
      <c r="F131" s="250" t="str">
        <f>IF('入力シート-店舗等一覧'!F131="","",'入力シート-店舗等一覧'!F131)</f>
        <v/>
      </c>
      <c r="G131" s="251" t="str">
        <f>IF('入力シート-店舗等一覧'!G131="","",'入力シート-店舗等一覧'!G131)</f>
        <v/>
      </c>
    </row>
    <row r="132" spans="1:7" ht="19.5" customHeight="1">
      <c r="A132" s="248" t="str">
        <f>IF('入力シート-店舗等一覧'!A132="","",'入力シート-店舗等一覧'!A132)</f>
        <v/>
      </c>
      <c r="B132" s="249" t="str">
        <f>IF('入力シート-店舗等一覧'!B132="","",'入力シート-店舗等一覧'!B132)</f>
        <v/>
      </c>
      <c r="C132" s="249" t="str">
        <f>IF('入力シート-店舗等一覧'!C132="","",'入力シート-店舗等一覧'!C132)</f>
        <v/>
      </c>
      <c r="D132" s="249" t="str">
        <f>IF('入力シート-店舗等一覧'!D132="","",'入力シート-店舗等一覧'!D132)</f>
        <v/>
      </c>
      <c r="E132" s="249" t="str">
        <f>IF('入力シート-店舗等一覧'!E132="","",'入力シート-店舗等一覧'!E132)</f>
        <v/>
      </c>
      <c r="F132" s="250" t="str">
        <f>IF('入力シート-店舗等一覧'!F132="","",'入力シート-店舗等一覧'!F132)</f>
        <v/>
      </c>
      <c r="G132" s="251" t="str">
        <f>IF('入力シート-店舗等一覧'!G132="","",'入力シート-店舗等一覧'!G132)</f>
        <v/>
      </c>
    </row>
    <row r="133" spans="1:7" ht="19.5" customHeight="1">
      <c r="A133" s="248" t="str">
        <f>IF('入力シート-店舗等一覧'!A133="","",'入力シート-店舗等一覧'!A133)</f>
        <v/>
      </c>
      <c r="B133" s="249" t="str">
        <f>IF('入力シート-店舗等一覧'!B133="","",'入力シート-店舗等一覧'!B133)</f>
        <v/>
      </c>
      <c r="C133" s="249" t="str">
        <f>IF('入力シート-店舗等一覧'!C133="","",'入力シート-店舗等一覧'!C133)</f>
        <v/>
      </c>
      <c r="D133" s="249" t="str">
        <f>IF('入力シート-店舗等一覧'!D133="","",'入力シート-店舗等一覧'!D133)</f>
        <v/>
      </c>
      <c r="E133" s="249" t="str">
        <f>IF('入力シート-店舗等一覧'!E133="","",'入力シート-店舗等一覧'!E133)</f>
        <v/>
      </c>
      <c r="F133" s="250" t="str">
        <f>IF('入力シート-店舗等一覧'!F133="","",'入力シート-店舗等一覧'!F133)</f>
        <v/>
      </c>
      <c r="G133" s="251" t="str">
        <f>IF('入力シート-店舗等一覧'!G133="","",'入力シート-店舗等一覧'!G133)</f>
        <v/>
      </c>
    </row>
    <row r="134" spans="1:7" ht="19.5" customHeight="1">
      <c r="A134" s="248" t="str">
        <f>IF('入力シート-店舗等一覧'!A134="","",'入力シート-店舗等一覧'!A134)</f>
        <v/>
      </c>
      <c r="B134" s="249" t="str">
        <f>IF('入力シート-店舗等一覧'!B134="","",'入力シート-店舗等一覧'!B134)</f>
        <v/>
      </c>
      <c r="C134" s="249" t="str">
        <f>IF('入力シート-店舗等一覧'!C134="","",'入力シート-店舗等一覧'!C134)</f>
        <v/>
      </c>
      <c r="D134" s="249" t="str">
        <f>IF('入力シート-店舗等一覧'!D134="","",'入力シート-店舗等一覧'!D134)</f>
        <v/>
      </c>
      <c r="E134" s="249" t="str">
        <f>IF('入力シート-店舗等一覧'!E134="","",'入力シート-店舗等一覧'!E134)</f>
        <v/>
      </c>
      <c r="F134" s="250" t="str">
        <f>IF('入力シート-店舗等一覧'!F134="","",'入力シート-店舗等一覧'!F134)</f>
        <v/>
      </c>
      <c r="G134" s="251" t="str">
        <f>IF('入力シート-店舗等一覧'!G134="","",'入力シート-店舗等一覧'!G134)</f>
        <v/>
      </c>
    </row>
    <row r="135" spans="1:7" ht="19.5" customHeight="1">
      <c r="A135" s="248" t="str">
        <f>IF('入力シート-店舗等一覧'!A135="","",'入力シート-店舗等一覧'!A135)</f>
        <v/>
      </c>
      <c r="B135" s="249" t="str">
        <f>IF('入力シート-店舗等一覧'!B135="","",'入力シート-店舗等一覧'!B135)</f>
        <v/>
      </c>
      <c r="C135" s="249" t="str">
        <f>IF('入力シート-店舗等一覧'!C135="","",'入力シート-店舗等一覧'!C135)</f>
        <v/>
      </c>
      <c r="D135" s="249" t="str">
        <f>IF('入力シート-店舗等一覧'!D135="","",'入力シート-店舗等一覧'!D135)</f>
        <v/>
      </c>
      <c r="E135" s="249" t="str">
        <f>IF('入力シート-店舗等一覧'!E135="","",'入力シート-店舗等一覧'!E135)</f>
        <v/>
      </c>
      <c r="F135" s="250" t="str">
        <f>IF('入力シート-店舗等一覧'!F135="","",'入力シート-店舗等一覧'!F135)</f>
        <v/>
      </c>
      <c r="G135" s="251" t="str">
        <f>IF('入力シート-店舗等一覧'!G135="","",'入力シート-店舗等一覧'!G135)</f>
        <v/>
      </c>
    </row>
    <row r="136" spans="1:7" ht="19.5" customHeight="1">
      <c r="A136" s="248" t="str">
        <f>IF('入力シート-店舗等一覧'!A136="","",'入力シート-店舗等一覧'!A136)</f>
        <v/>
      </c>
      <c r="B136" s="249" t="str">
        <f>IF('入力シート-店舗等一覧'!B136="","",'入力シート-店舗等一覧'!B136)</f>
        <v/>
      </c>
      <c r="C136" s="249" t="str">
        <f>IF('入力シート-店舗等一覧'!C136="","",'入力シート-店舗等一覧'!C136)</f>
        <v/>
      </c>
      <c r="D136" s="249" t="str">
        <f>IF('入力シート-店舗等一覧'!D136="","",'入力シート-店舗等一覧'!D136)</f>
        <v/>
      </c>
      <c r="E136" s="249" t="str">
        <f>IF('入力シート-店舗等一覧'!E136="","",'入力シート-店舗等一覧'!E136)</f>
        <v/>
      </c>
      <c r="F136" s="250" t="str">
        <f>IF('入力シート-店舗等一覧'!F136="","",'入力シート-店舗等一覧'!F136)</f>
        <v/>
      </c>
      <c r="G136" s="251" t="str">
        <f>IF('入力シート-店舗等一覧'!G136="","",'入力シート-店舗等一覧'!G136)</f>
        <v/>
      </c>
    </row>
    <row r="137" spans="1:7" ht="19.5" customHeight="1">
      <c r="A137" s="248" t="str">
        <f>IF('入力シート-店舗等一覧'!A137="","",'入力シート-店舗等一覧'!A137)</f>
        <v/>
      </c>
      <c r="B137" s="249" t="str">
        <f>IF('入力シート-店舗等一覧'!B137="","",'入力シート-店舗等一覧'!B137)</f>
        <v/>
      </c>
      <c r="C137" s="249" t="str">
        <f>IF('入力シート-店舗等一覧'!C137="","",'入力シート-店舗等一覧'!C137)</f>
        <v/>
      </c>
      <c r="D137" s="249" t="str">
        <f>IF('入力シート-店舗等一覧'!D137="","",'入力シート-店舗等一覧'!D137)</f>
        <v/>
      </c>
      <c r="E137" s="249" t="str">
        <f>IF('入力シート-店舗等一覧'!E137="","",'入力シート-店舗等一覧'!E137)</f>
        <v/>
      </c>
      <c r="F137" s="250" t="str">
        <f>IF('入力シート-店舗等一覧'!F137="","",'入力シート-店舗等一覧'!F137)</f>
        <v/>
      </c>
      <c r="G137" s="251" t="str">
        <f>IF('入力シート-店舗等一覧'!G137="","",'入力シート-店舗等一覧'!G137)</f>
        <v/>
      </c>
    </row>
    <row r="138" spans="1:7" ht="19.5" customHeight="1">
      <c r="A138" s="248" t="str">
        <f>IF('入力シート-店舗等一覧'!A138="","",'入力シート-店舗等一覧'!A138)</f>
        <v/>
      </c>
      <c r="B138" s="249" t="str">
        <f>IF('入力シート-店舗等一覧'!B138="","",'入力シート-店舗等一覧'!B138)</f>
        <v/>
      </c>
      <c r="C138" s="249" t="str">
        <f>IF('入力シート-店舗等一覧'!C138="","",'入力シート-店舗等一覧'!C138)</f>
        <v/>
      </c>
      <c r="D138" s="249" t="str">
        <f>IF('入力シート-店舗等一覧'!D138="","",'入力シート-店舗等一覧'!D138)</f>
        <v/>
      </c>
      <c r="E138" s="249" t="str">
        <f>IF('入力シート-店舗等一覧'!E138="","",'入力シート-店舗等一覧'!E138)</f>
        <v/>
      </c>
      <c r="F138" s="250" t="str">
        <f>IF('入力シート-店舗等一覧'!F138="","",'入力シート-店舗等一覧'!F138)</f>
        <v/>
      </c>
      <c r="G138" s="251" t="str">
        <f>IF('入力シート-店舗等一覧'!G138="","",'入力シート-店舗等一覧'!G138)</f>
        <v/>
      </c>
    </row>
    <row r="139" spans="1:7" ht="19.5" customHeight="1">
      <c r="A139" s="248" t="str">
        <f>IF('入力シート-店舗等一覧'!A139="","",'入力シート-店舗等一覧'!A139)</f>
        <v/>
      </c>
      <c r="B139" s="249" t="str">
        <f>IF('入力シート-店舗等一覧'!B139="","",'入力シート-店舗等一覧'!B139)</f>
        <v/>
      </c>
      <c r="C139" s="249" t="str">
        <f>IF('入力シート-店舗等一覧'!C139="","",'入力シート-店舗等一覧'!C139)</f>
        <v/>
      </c>
      <c r="D139" s="249" t="str">
        <f>IF('入力シート-店舗等一覧'!D139="","",'入力シート-店舗等一覧'!D139)</f>
        <v/>
      </c>
      <c r="E139" s="249" t="str">
        <f>IF('入力シート-店舗等一覧'!E139="","",'入力シート-店舗等一覧'!E139)</f>
        <v/>
      </c>
      <c r="F139" s="250" t="str">
        <f>IF('入力シート-店舗等一覧'!F139="","",'入力シート-店舗等一覧'!F139)</f>
        <v/>
      </c>
      <c r="G139" s="251" t="str">
        <f>IF('入力シート-店舗等一覧'!G139="","",'入力シート-店舗等一覧'!G139)</f>
        <v/>
      </c>
    </row>
    <row r="140" spans="1:7" ht="19.5" customHeight="1">
      <c r="A140" s="248" t="str">
        <f>IF('入力シート-店舗等一覧'!A140="","",'入力シート-店舗等一覧'!A140)</f>
        <v/>
      </c>
      <c r="B140" s="249" t="str">
        <f>IF('入力シート-店舗等一覧'!B140="","",'入力シート-店舗等一覧'!B140)</f>
        <v/>
      </c>
      <c r="C140" s="249" t="str">
        <f>IF('入力シート-店舗等一覧'!C140="","",'入力シート-店舗等一覧'!C140)</f>
        <v/>
      </c>
      <c r="D140" s="249" t="str">
        <f>IF('入力シート-店舗等一覧'!D140="","",'入力シート-店舗等一覧'!D140)</f>
        <v/>
      </c>
      <c r="E140" s="249" t="str">
        <f>IF('入力シート-店舗等一覧'!E140="","",'入力シート-店舗等一覧'!E140)</f>
        <v/>
      </c>
      <c r="F140" s="250" t="str">
        <f>IF('入力シート-店舗等一覧'!F140="","",'入力シート-店舗等一覧'!F140)</f>
        <v/>
      </c>
      <c r="G140" s="251" t="str">
        <f>IF('入力シート-店舗等一覧'!G140="","",'入力シート-店舗等一覧'!G140)</f>
        <v/>
      </c>
    </row>
    <row r="141" spans="1:7" ht="19.5" customHeight="1">
      <c r="A141" s="248" t="str">
        <f>IF('入力シート-店舗等一覧'!A141="","",'入力シート-店舗等一覧'!A141)</f>
        <v/>
      </c>
      <c r="B141" s="249" t="str">
        <f>IF('入力シート-店舗等一覧'!B141="","",'入力シート-店舗等一覧'!B141)</f>
        <v/>
      </c>
      <c r="C141" s="249" t="str">
        <f>IF('入力シート-店舗等一覧'!C141="","",'入力シート-店舗等一覧'!C141)</f>
        <v/>
      </c>
      <c r="D141" s="249" t="str">
        <f>IF('入力シート-店舗等一覧'!D141="","",'入力シート-店舗等一覧'!D141)</f>
        <v/>
      </c>
      <c r="E141" s="249" t="str">
        <f>IF('入力シート-店舗等一覧'!E141="","",'入力シート-店舗等一覧'!E141)</f>
        <v/>
      </c>
      <c r="F141" s="250" t="str">
        <f>IF('入力シート-店舗等一覧'!F141="","",'入力シート-店舗等一覧'!F141)</f>
        <v/>
      </c>
      <c r="G141" s="251" t="str">
        <f>IF('入力シート-店舗等一覧'!G141="","",'入力シート-店舗等一覧'!G141)</f>
        <v/>
      </c>
    </row>
    <row r="142" spans="1:7" ht="19.5" customHeight="1">
      <c r="A142" s="248" t="str">
        <f>IF('入力シート-店舗等一覧'!A142="","",'入力シート-店舗等一覧'!A142)</f>
        <v/>
      </c>
      <c r="B142" s="249" t="str">
        <f>IF('入力シート-店舗等一覧'!B142="","",'入力シート-店舗等一覧'!B142)</f>
        <v/>
      </c>
      <c r="C142" s="249" t="str">
        <f>IF('入力シート-店舗等一覧'!C142="","",'入力シート-店舗等一覧'!C142)</f>
        <v/>
      </c>
      <c r="D142" s="249" t="str">
        <f>IF('入力シート-店舗等一覧'!D142="","",'入力シート-店舗等一覧'!D142)</f>
        <v/>
      </c>
      <c r="E142" s="249" t="str">
        <f>IF('入力シート-店舗等一覧'!E142="","",'入力シート-店舗等一覧'!E142)</f>
        <v/>
      </c>
      <c r="F142" s="250" t="str">
        <f>IF('入力シート-店舗等一覧'!F142="","",'入力シート-店舗等一覧'!F142)</f>
        <v/>
      </c>
      <c r="G142" s="251" t="str">
        <f>IF('入力シート-店舗等一覧'!G142="","",'入力シート-店舗等一覧'!G142)</f>
        <v/>
      </c>
    </row>
    <row r="143" spans="1:7" ht="19.5" customHeight="1">
      <c r="A143" s="248" t="str">
        <f>IF('入力シート-店舗等一覧'!A143="","",'入力シート-店舗等一覧'!A143)</f>
        <v/>
      </c>
      <c r="B143" s="249" t="str">
        <f>IF('入力シート-店舗等一覧'!B143="","",'入力シート-店舗等一覧'!B143)</f>
        <v/>
      </c>
      <c r="C143" s="249" t="str">
        <f>IF('入力シート-店舗等一覧'!C143="","",'入力シート-店舗等一覧'!C143)</f>
        <v/>
      </c>
      <c r="D143" s="249" t="str">
        <f>IF('入力シート-店舗等一覧'!D143="","",'入力シート-店舗等一覧'!D143)</f>
        <v/>
      </c>
      <c r="E143" s="249" t="str">
        <f>IF('入力シート-店舗等一覧'!E143="","",'入力シート-店舗等一覧'!E143)</f>
        <v/>
      </c>
      <c r="F143" s="250" t="str">
        <f>IF('入力シート-店舗等一覧'!F143="","",'入力シート-店舗等一覧'!F143)</f>
        <v/>
      </c>
      <c r="G143" s="251" t="str">
        <f>IF('入力シート-店舗等一覧'!G143="","",'入力シート-店舗等一覧'!G143)</f>
        <v/>
      </c>
    </row>
    <row r="144" spans="1:7" ht="19.5" customHeight="1">
      <c r="A144" s="248" t="str">
        <f>IF('入力シート-店舗等一覧'!A144="","",'入力シート-店舗等一覧'!A144)</f>
        <v/>
      </c>
      <c r="B144" s="249" t="str">
        <f>IF('入力シート-店舗等一覧'!B144="","",'入力シート-店舗等一覧'!B144)</f>
        <v/>
      </c>
      <c r="C144" s="249" t="str">
        <f>IF('入力シート-店舗等一覧'!C144="","",'入力シート-店舗等一覧'!C144)</f>
        <v/>
      </c>
      <c r="D144" s="249" t="str">
        <f>IF('入力シート-店舗等一覧'!D144="","",'入力シート-店舗等一覧'!D144)</f>
        <v/>
      </c>
      <c r="E144" s="249" t="str">
        <f>IF('入力シート-店舗等一覧'!E144="","",'入力シート-店舗等一覧'!E144)</f>
        <v/>
      </c>
      <c r="F144" s="250" t="str">
        <f>IF('入力シート-店舗等一覧'!F144="","",'入力シート-店舗等一覧'!F144)</f>
        <v/>
      </c>
      <c r="G144" s="251" t="str">
        <f>IF('入力シート-店舗等一覧'!G144="","",'入力シート-店舗等一覧'!G144)</f>
        <v/>
      </c>
    </row>
    <row r="145" spans="1:7" ht="19.5" customHeight="1">
      <c r="A145" s="248" t="str">
        <f>IF('入力シート-店舗等一覧'!A145="","",'入力シート-店舗等一覧'!A145)</f>
        <v/>
      </c>
      <c r="B145" s="249" t="str">
        <f>IF('入力シート-店舗等一覧'!B145="","",'入力シート-店舗等一覧'!B145)</f>
        <v/>
      </c>
      <c r="C145" s="249" t="str">
        <f>IF('入力シート-店舗等一覧'!C145="","",'入力シート-店舗等一覧'!C145)</f>
        <v/>
      </c>
      <c r="D145" s="249" t="str">
        <f>IF('入力シート-店舗等一覧'!D145="","",'入力シート-店舗等一覧'!D145)</f>
        <v/>
      </c>
      <c r="E145" s="249" t="str">
        <f>IF('入力シート-店舗等一覧'!E145="","",'入力シート-店舗等一覧'!E145)</f>
        <v/>
      </c>
      <c r="F145" s="250" t="str">
        <f>IF('入力シート-店舗等一覧'!F145="","",'入力シート-店舗等一覧'!F145)</f>
        <v/>
      </c>
      <c r="G145" s="251" t="str">
        <f>IF('入力シート-店舗等一覧'!G145="","",'入力シート-店舗等一覧'!G145)</f>
        <v/>
      </c>
    </row>
    <row r="146" spans="1:7" ht="19.5" customHeight="1">
      <c r="A146" s="248" t="str">
        <f>IF('入力シート-店舗等一覧'!A146="","",'入力シート-店舗等一覧'!A146)</f>
        <v/>
      </c>
      <c r="B146" s="249" t="str">
        <f>IF('入力シート-店舗等一覧'!B146="","",'入力シート-店舗等一覧'!B146)</f>
        <v/>
      </c>
      <c r="C146" s="249" t="str">
        <f>IF('入力シート-店舗等一覧'!C146="","",'入力シート-店舗等一覧'!C146)</f>
        <v/>
      </c>
      <c r="D146" s="249" t="str">
        <f>IF('入力シート-店舗等一覧'!D146="","",'入力シート-店舗等一覧'!D146)</f>
        <v/>
      </c>
      <c r="E146" s="249" t="str">
        <f>IF('入力シート-店舗等一覧'!E146="","",'入力シート-店舗等一覧'!E146)</f>
        <v/>
      </c>
      <c r="F146" s="250" t="str">
        <f>IF('入力シート-店舗等一覧'!F146="","",'入力シート-店舗等一覧'!F146)</f>
        <v/>
      </c>
      <c r="G146" s="251" t="str">
        <f>IF('入力シート-店舗等一覧'!G146="","",'入力シート-店舗等一覧'!G146)</f>
        <v/>
      </c>
    </row>
    <row r="147" spans="1:7" ht="19.5" customHeight="1">
      <c r="A147" s="248" t="str">
        <f>IF('入力シート-店舗等一覧'!A147="","",'入力シート-店舗等一覧'!A147)</f>
        <v/>
      </c>
      <c r="B147" s="249" t="str">
        <f>IF('入力シート-店舗等一覧'!B147="","",'入力シート-店舗等一覧'!B147)</f>
        <v/>
      </c>
      <c r="C147" s="249" t="str">
        <f>IF('入力シート-店舗等一覧'!C147="","",'入力シート-店舗等一覧'!C147)</f>
        <v/>
      </c>
      <c r="D147" s="249" t="str">
        <f>IF('入力シート-店舗等一覧'!D147="","",'入力シート-店舗等一覧'!D147)</f>
        <v/>
      </c>
      <c r="E147" s="249" t="str">
        <f>IF('入力シート-店舗等一覧'!E147="","",'入力シート-店舗等一覧'!E147)</f>
        <v/>
      </c>
      <c r="F147" s="250" t="str">
        <f>IF('入力シート-店舗等一覧'!F147="","",'入力シート-店舗等一覧'!F147)</f>
        <v/>
      </c>
      <c r="G147" s="251" t="str">
        <f>IF('入力シート-店舗等一覧'!G147="","",'入力シート-店舗等一覧'!G147)</f>
        <v/>
      </c>
    </row>
    <row r="148" spans="1:7" ht="19.5" customHeight="1">
      <c r="A148" s="248" t="str">
        <f>IF('入力シート-店舗等一覧'!A148="","",'入力シート-店舗等一覧'!A148)</f>
        <v/>
      </c>
      <c r="B148" s="249" t="str">
        <f>IF('入力シート-店舗等一覧'!B148="","",'入力シート-店舗等一覧'!B148)</f>
        <v/>
      </c>
      <c r="C148" s="249" t="str">
        <f>IF('入力シート-店舗等一覧'!C148="","",'入力シート-店舗等一覧'!C148)</f>
        <v/>
      </c>
      <c r="D148" s="249" t="str">
        <f>IF('入力シート-店舗等一覧'!D148="","",'入力シート-店舗等一覧'!D148)</f>
        <v/>
      </c>
      <c r="E148" s="249" t="str">
        <f>IF('入力シート-店舗等一覧'!E148="","",'入力シート-店舗等一覧'!E148)</f>
        <v/>
      </c>
      <c r="F148" s="250" t="str">
        <f>IF('入力シート-店舗等一覧'!F148="","",'入力シート-店舗等一覧'!F148)</f>
        <v/>
      </c>
      <c r="G148" s="251" t="str">
        <f>IF('入力シート-店舗等一覧'!G148="","",'入力シート-店舗等一覧'!G148)</f>
        <v/>
      </c>
    </row>
    <row r="149" spans="1:7" ht="19.5" customHeight="1">
      <c r="A149" s="248" t="str">
        <f>IF('入力シート-店舗等一覧'!A149="","",'入力シート-店舗等一覧'!A149)</f>
        <v/>
      </c>
      <c r="B149" s="249" t="str">
        <f>IF('入力シート-店舗等一覧'!B149="","",'入力シート-店舗等一覧'!B149)</f>
        <v/>
      </c>
      <c r="C149" s="249" t="str">
        <f>IF('入力シート-店舗等一覧'!C149="","",'入力シート-店舗等一覧'!C149)</f>
        <v/>
      </c>
      <c r="D149" s="249" t="str">
        <f>IF('入力シート-店舗等一覧'!D149="","",'入力シート-店舗等一覧'!D149)</f>
        <v/>
      </c>
      <c r="E149" s="249" t="str">
        <f>IF('入力シート-店舗等一覧'!E149="","",'入力シート-店舗等一覧'!E149)</f>
        <v/>
      </c>
      <c r="F149" s="250" t="str">
        <f>IF('入力シート-店舗等一覧'!F149="","",'入力シート-店舗等一覧'!F149)</f>
        <v/>
      </c>
      <c r="G149" s="251" t="str">
        <f>IF('入力シート-店舗等一覧'!G149="","",'入力シート-店舗等一覧'!G149)</f>
        <v/>
      </c>
    </row>
    <row r="150" spans="1:7" ht="19.5" customHeight="1">
      <c r="A150" s="248" t="str">
        <f>IF('入力シート-店舗等一覧'!A150="","",'入力シート-店舗等一覧'!A150)</f>
        <v/>
      </c>
      <c r="B150" s="249" t="str">
        <f>IF('入力シート-店舗等一覧'!B150="","",'入力シート-店舗等一覧'!B150)</f>
        <v/>
      </c>
      <c r="C150" s="249" t="str">
        <f>IF('入力シート-店舗等一覧'!C150="","",'入力シート-店舗等一覧'!C150)</f>
        <v/>
      </c>
      <c r="D150" s="249" t="str">
        <f>IF('入力シート-店舗等一覧'!D150="","",'入力シート-店舗等一覧'!D150)</f>
        <v/>
      </c>
      <c r="E150" s="249" t="str">
        <f>IF('入力シート-店舗等一覧'!E150="","",'入力シート-店舗等一覧'!E150)</f>
        <v/>
      </c>
      <c r="F150" s="250" t="str">
        <f>IF('入力シート-店舗等一覧'!F150="","",'入力シート-店舗等一覧'!F150)</f>
        <v/>
      </c>
      <c r="G150" s="251" t="str">
        <f>IF('入力シート-店舗等一覧'!G150="","",'入力シート-店舗等一覧'!G150)</f>
        <v/>
      </c>
    </row>
    <row r="151" spans="1:7" ht="19.5" customHeight="1">
      <c r="A151" s="248" t="str">
        <f>IF('入力シート-店舗等一覧'!A151="","",'入力シート-店舗等一覧'!A151)</f>
        <v/>
      </c>
      <c r="B151" s="249" t="str">
        <f>IF('入力シート-店舗等一覧'!B151="","",'入力シート-店舗等一覧'!B151)</f>
        <v/>
      </c>
      <c r="C151" s="249" t="str">
        <f>IF('入力シート-店舗等一覧'!C151="","",'入力シート-店舗等一覧'!C151)</f>
        <v/>
      </c>
      <c r="D151" s="249" t="str">
        <f>IF('入力シート-店舗等一覧'!D151="","",'入力シート-店舗等一覧'!D151)</f>
        <v/>
      </c>
      <c r="E151" s="249" t="str">
        <f>IF('入力シート-店舗等一覧'!E151="","",'入力シート-店舗等一覧'!E151)</f>
        <v/>
      </c>
      <c r="F151" s="250" t="str">
        <f>IF('入力シート-店舗等一覧'!F151="","",'入力シート-店舗等一覧'!F151)</f>
        <v/>
      </c>
      <c r="G151" s="251" t="str">
        <f>IF('入力シート-店舗等一覧'!G151="","",'入力シート-店舗等一覧'!G151)</f>
        <v/>
      </c>
    </row>
    <row r="152" spans="1:7" ht="19.5" customHeight="1">
      <c r="A152" s="248" t="str">
        <f>IF('入力シート-店舗等一覧'!A152="","",'入力シート-店舗等一覧'!A152)</f>
        <v/>
      </c>
      <c r="B152" s="249" t="str">
        <f>IF('入力シート-店舗等一覧'!B152="","",'入力シート-店舗等一覧'!B152)</f>
        <v/>
      </c>
      <c r="C152" s="249" t="str">
        <f>IF('入力シート-店舗等一覧'!C152="","",'入力シート-店舗等一覧'!C152)</f>
        <v/>
      </c>
      <c r="D152" s="249" t="str">
        <f>IF('入力シート-店舗等一覧'!D152="","",'入力シート-店舗等一覧'!D152)</f>
        <v/>
      </c>
      <c r="E152" s="249" t="str">
        <f>IF('入力シート-店舗等一覧'!E152="","",'入力シート-店舗等一覧'!E152)</f>
        <v/>
      </c>
      <c r="F152" s="250" t="str">
        <f>IF('入力シート-店舗等一覧'!F152="","",'入力シート-店舗等一覧'!F152)</f>
        <v/>
      </c>
      <c r="G152" s="251" t="str">
        <f>IF('入力シート-店舗等一覧'!G152="","",'入力シート-店舗等一覧'!G152)</f>
        <v/>
      </c>
    </row>
    <row r="153" spans="1:7" ht="19.5" customHeight="1">
      <c r="A153" s="248" t="str">
        <f>IF('入力シート-店舗等一覧'!A153="","",'入力シート-店舗等一覧'!A153)</f>
        <v/>
      </c>
      <c r="B153" s="249" t="str">
        <f>IF('入力シート-店舗等一覧'!B153="","",'入力シート-店舗等一覧'!B153)</f>
        <v/>
      </c>
      <c r="C153" s="249" t="str">
        <f>IF('入力シート-店舗等一覧'!C153="","",'入力シート-店舗等一覧'!C153)</f>
        <v/>
      </c>
      <c r="D153" s="249" t="str">
        <f>IF('入力シート-店舗等一覧'!D153="","",'入力シート-店舗等一覧'!D153)</f>
        <v/>
      </c>
      <c r="E153" s="249" t="str">
        <f>IF('入力シート-店舗等一覧'!E153="","",'入力シート-店舗等一覧'!E153)</f>
        <v/>
      </c>
      <c r="F153" s="250" t="str">
        <f>IF('入力シート-店舗等一覧'!F153="","",'入力シート-店舗等一覧'!F153)</f>
        <v/>
      </c>
      <c r="G153" s="251" t="str">
        <f>IF('入力シート-店舗等一覧'!G153="","",'入力シート-店舗等一覧'!G153)</f>
        <v/>
      </c>
    </row>
    <row r="154" spans="1:7" ht="19.5" customHeight="1">
      <c r="A154" s="248" t="str">
        <f>IF('入力シート-店舗等一覧'!A154="","",'入力シート-店舗等一覧'!A154)</f>
        <v/>
      </c>
      <c r="B154" s="249" t="str">
        <f>IF('入力シート-店舗等一覧'!B154="","",'入力シート-店舗等一覧'!B154)</f>
        <v/>
      </c>
      <c r="C154" s="249" t="str">
        <f>IF('入力シート-店舗等一覧'!C154="","",'入力シート-店舗等一覧'!C154)</f>
        <v/>
      </c>
      <c r="D154" s="249" t="str">
        <f>IF('入力シート-店舗等一覧'!D154="","",'入力シート-店舗等一覧'!D154)</f>
        <v/>
      </c>
      <c r="E154" s="249" t="str">
        <f>IF('入力シート-店舗等一覧'!E154="","",'入力シート-店舗等一覧'!E154)</f>
        <v/>
      </c>
      <c r="F154" s="250" t="str">
        <f>IF('入力シート-店舗等一覧'!F154="","",'入力シート-店舗等一覧'!F154)</f>
        <v/>
      </c>
      <c r="G154" s="251" t="str">
        <f>IF('入力シート-店舗等一覧'!G154="","",'入力シート-店舗等一覧'!G154)</f>
        <v/>
      </c>
    </row>
    <row r="155" spans="1:7" ht="19.5" customHeight="1">
      <c r="A155" s="248" t="str">
        <f>IF('入力シート-店舗等一覧'!A155="","",'入力シート-店舗等一覧'!A155)</f>
        <v/>
      </c>
      <c r="B155" s="249" t="str">
        <f>IF('入力シート-店舗等一覧'!B155="","",'入力シート-店舗等一覧'!B155)</f>
        <v/>
      </c>
      <c r="C155" s="249" t="str">
        <f>IF('入力シート-店舗等一覧'!C155="","",'入力シート-店舗等一覧'!C155)</f>
        <v/>
      </c>
      <c r="D155" s="249" t="str">
        <f>IF('入力シート-店舗等一覧'!D155="","",'入力シート-店舗等一覧'!D155)</f>
        <v/>
      </c>
      <c r="E155" s="249" t="str">
        <f>IF('入力シート-店舗等一覧'!E155="","",'入力シート-店舗等一覧'!E155)</f>
        <v/>
      </c>
      <c r="F155" s="250" t="str">
        <f>IF('入力シート-店舗等一覧'!F155="","",'入力シート-店舗等一覧'!F155)</f>
        <v/>
      </c>
      <c r="G155" s="251" t="str">
        <f>IF('入力シート-店舗等一覧'!G155="","",'入力シート-店舗等一覧'!G155)</f>
        <v/>
      </c>
    </row>
    <row r="156" spans="1:7" ht="19.5" customHeight="1">
      <c r="A156" s="248" t="str">
        <f>IF('入力シート-店舗等一覧'!A156="","",'入力シート-店舗等一覧'!A156)</f>
        <v/>
      </c>
      <c r="B156" s="249" t="str">
        <f>IF('入力シート-店舗等一覧'!B156="","",'入力シート-店舗等一覧'!B156)</f>
        <v/>
      </c>
      <c r="C156" s="249" t="str">
        <f>IF('入力シート-店舗等一覧'!C156="","",'入力シート-店舗等一覧'!C156)</f>
        <v/>
      </c>
      <c r="D156" s="249" t="str">
        <f>IF('入力シート-店舗等一覧'!D156="","",'入力シート-店舗等一覧'!D156)</f>
        <v/>
      </c>
      <c r="E156" s="249" t="str">
        <f>IF('入力シート-店舗等一覧'!E156="","",'入力シート-店舗等一覧'!E156)</f>
        <v/>
      </c>
      <c r="F156" s="250" t="str">
        <f>IF('入力シート-店舗等一覧'!F156="","",'入力シート-店舗等一覧'!F156)</f>
        <v/>
      </c>
      <c r="G156" s="251" t="str">
        <f>IF('入力シート-店舗等一覧'!G156="","",'入力シート-店舗等一覧'!G156)</f>
        <v/>
      </c>
    </row>
    <row r="157" spans="1:7" ht="19.5" customHeight="1">
      <c r="A157" s="248" t="str">
        <f>IF('入力シート-店舗等一覧'!A157="","",'入力シート-店舗等一覧'!A157)</f>
        <v/>
      </c>
      <c r="B157" s="249" t="str">
        <f>IF('入力シート-店舗等一覧'!B157="","",'入力シート-店舗等一覧'!B157)</f>
        <v/>
      </c>
      <c r="C157" s="249" t="str">
        <f>IF('入力シート-店舗等一覧'!C157="","",'入力シート-店舗等一覧'!C157)</f>
        <v/>
      </c>
      <c r="D157" s="249" t="str">
        <f>IF('入力シート-店舗等一覧'!D157="","",'入力シート-店舗等一覧'!D157)</f>
        <v/>
      </c>
      <c r="E157" s="249" t="str">
        <f>IF('入力シート-店舗等一覧'!E157="","",'入力シート-店舗等一覧'!E157)</f>
        <v/>
      </c>
      <c r="F157" s="250" t="str">
        <f>IF('入力シート-店舗等一覧'!F157="","",'入力シート-店舗等一覧'!F157)</f>
        <v/>
      </c>
      <c r="G157" s="251" t="str">
        <f>IF('入力シート-店舗等一覧'!G157="","",'入力シート-店舗等一覧'!G157)</f>
        <v/>
      </c>
    </row>
    <row r="158" spans="1:7" ht="19.5" customHeight="1">
      <c r="A158" s="248" t="str">
        <f>IF('入力シート-店舗等一覧'!A158="","",'入力シート-店舗等一覧'!A158)</f>
        <v/>
      </c>
      <c r="B158" s="249" t="str">
        <f>IF('入力シート-店舗等一覧'!B158="","",'入力シート-店舗等一覧'!B158)</f>
        <v/>
      </c>
      <c r="C158" s="249" t="str">
        <f>IF('入力シート-店舗等一覧'!C158="","",'入力シート-店舗等一覧'!C158)</f>
        <v/>
      </c>
      <c r="D158" s="249" t="str">
        <f>IF('入力シート-店舗等一覧'!D158="","",'入力シート-店舗等一覧'!D158)</f>
        <v/>
      </c>
      <c r="E158" s="249" t="str">
        <f>IF('入力シート-店舗等一覧'!E158="","",'入力シート-店舗等一覧'!E158)</f>
        <v/>
      </c>
      <c r="F158" s="250" t="str">
        <f>IF('入力シート-店舗等一覧'!F158="","",'入力シート-店舗等一覧'!F158)</f>
        <v/>
      </c>
      <c r="G158" s="251" t="str">
        <f>IF('入力シート-店舗等一覧'!G158="","",'入力シート-店舗等一覧'!G158)</f>
        <v/>
      </c>
    </row>
    <row r="159" spans="1:7" ht="19.5" customHeight="1">
      <c r="A159" s="248" t="str">
        <f>IF('入力シート-店舗等一覧'!A159="","",'入力シート-店舗等一覧'!A159)</f>
        <v/>
      </c>
      <c r="B159" s="249" t="str">
        <f>IF('入力シート-店舗等一覧'!B159="","",'入力シート-店舗等一覧'!B159)</f>
        <v/>
      </c>
      <c r="C159" s="249" t="str">
        <f>IF('入力シート-店舗等一覧'!C159="","",'入力シート-店舗等一覧'!C159)</f>
        <v/>
      </c>
      <c r="D159" s="249" t="str">
        <f>IF('入力シート-店舗等一覧'!D159="","",'入力シート-店舗等一覧'!D159)</f>
        <v/>
      </c>
      <c r="E159" s="249" t="str">
        <f>IF('入力シート-店舗等一覧'!E159="","",'入力シート-店舗等一覧'!E159)</f>
        <v/>
      </c>
      <c r="F159" s="250" t="str">
        <f>IF('入力シート-店舗等一覧'!F159="","",'入力シート-店舗等一覧'!F159)</f>
        <v/>
      </c>
      <c r="G159" s="251" t="str">
        <f>IF('入力シート-店舗等一覧'!G159="","",'入力シート-店舗等一覧'!G159)</f>
        <v/>
      </c>
    </row>
    <row r="160" spans="1:7" ht="19.5" customHeight="1">
      <c r="A160" s="248" t="str">
        <f>IF('入力シート-店舗等一覧'!A160="","",'入力シート-店舗等一覧'!A160)</f>
        <v/>
      </c>
      <c r="B160" s="249" t="str">
        <f>IF('入力シート-店舗等一覧'!B160="","",'入力シート-店舗等一覧'!B160)</f>
        <v/>
      </c>
      <c r="C160" s="249" t="str">
        <f>IF('入力シート-店舗等一覧'!C160="","",'入力シート-店舗等一覧'!C160)</f>
        <v/>
      </c>
      <c r="D160" s="249" t="str">
        <f>IF('入力シート-店舗等一覧'!D160="","",'入力シート-店舗等一覧'!D160)</f>
        <v/>
      </c>
      <c r="E160" s="249" t="str">
        <f>IF('入力シート-店舗等一覧'!E160="","",'入力シート-店舗等一覧'!E160)</f>
        <v/>
      </c>
      <c r="F160" s="250" t="str">
        <f>IF('入力シート-店舗等一覧'!F160="","",'入力シート-店舗等一覧'!F160)</f>
        <v/>
      </c>
      <c r="G160" s="251" t="str">
        <f>IF('入力シート-店舗等一覧'!G160="","",'入力シート-店舗等一覧'!G160)</f>
        <v/>
      </c>
    </row>
    <row r="161" spans="1:7" ht="19.5" customHeight="1">
      <c r="A161" s="248" t="str">
        <f>IF('入力シート-店舗等一覧'!A161="","",'入力シート-店舗等一覧'!A161)</f>
        <v/>
      </c>
      <c r="B161" s="249" t="str">
        <f>IF('入力シート-店舗等一覧'!B161="","",'入力シート-店舗等一覧'!B161)</f>
        <v/>
      </c>
      <c r="C161" s="249" t="str">
        <f>IF('入力シート-店舗等一覧'!C161="","",'入力シート-店舗等一覧'!C161)</f>
        <v/>
      </c>
      <c r="D161" s="249" t="str">
        <f>IF('入力シート-店舗等一覧'!D161="","",'入力シート-店舗等一覧'!D161)</f>
        <v/>
      </c>
      <c r="E161" s="249" t="str">
        <f>IF('入力シート-店舗等一覧'!E161="","",'入力シート-店舗等一覧'!E161)</f>
        <v/>
      </c>
      <c r="F161" s="250" t="str">
        <f>IF('入力シート-店舗等一覧'!F161="","",'入力シート-店舗等一覧'!F161)</f>
        <v/>
      </c>
      <c r="G161" s="251" t="str">
        <f>IF('入力シート-店舗等一覧'!G161="","",'入力シート-店舗等一覧'!G161)</f>
        <v/>
      </c>
    </row>
    <row r="162" spans="1:7" ht="19.5" customHeight="1">
      <c r="A162" s="248" t="str">
        <f>IF('入力シート-店舗等一覧'!A162="","",'入力シート-店舗等一覧'!A162)</f>
        <v/>
      </c>
      <c r="B162" s="249" t="str">
        <f>IF('入力シート-店舗等一覧'!B162="","",'入力シート-店舗等一覧'!B162)</f>
        <v/>
      </c>
      <c r="C162" s="249" t="str">
        <f>IF('入力シート-店舗等一覧'!C162="","",'入力シート-店舗等一覧'!C162)</f>
        <v/>
      </c>
      <c r="D162" s="249" t="str">
        <f>IF('入力シート-店舗等一覧'!D162="","",'入力シート-店舗等一覧'!D162)</f>
        <v/>
      </c>
      <c r="E162" s="249" t="str">
        <f>IF('入力シート-店舗等一覧'!E162="","",'入力シート-店舗等一覧'!E162)</f>
        <v/>
      </c>
      <c r="F162" s="250" t="str">
        <f>IF('入力シート-店舗等一覧'!F162="","",'入力シート-店舗等一覧'!F162)</f>
        <v/>
      </c>
      <c r="G162" s="251" t="str">
        <f>IF('入力シート-店舗等一覧'!G162="","",'入力シート-店舗等一覧'!G162)</f>
        <v/>
      </c>
    </row>
    <row r="163" spans="1:7" ht="19.5" customHeight="1">
      <c r="A163" s="248" t="str">
        <f>IF('入力シート-店舗等一覧'!A163="","",'入力シート-店舗等一覧'!A163)</f>
        <v/>
      </c>
      <c r="B163" s="249" t="str">
        <f>IF('入力シート-店舗等一覧'!B163="","",'入力シート-店舗等一覧'!B163)</f>
        <v/>
      </c>
      <c r="C163" s="249" t="str">
        <f>IF('入力シート-店舗等一覧'!C163="","",'入力シート-店舗等一覧'!C163)</f>
        <v/>
      </c>
      <c r="D163" s="249" t="str">
        <f>IF('入力シート-店舗等一覧'!D163="","",'入力シート-店舗等一覧'!D163)</f>
        <v/>
      </c>
      <c r="E163" s="249" t="str">
        <f>IF('入力シート-店舗等一覧'!E163="","",'入力シート-店舗等一覧'!E163)</f>
        <v/>
      </c>
      <c r="F163" s="250" t="str">
        <f>IF('入力シート-店舗等一覧'!F163="","",'入力シート-店舗等一覧'!F163)</f>
        <v/>
      </c>
      <c r="G163" s="251" t="str">
        <f>IF('入力シート-店舗等一覧'!G163="","",'入力シート-店舗等一覧'!G163)</f>
        <v/>
      </c>
    </row>
    <row r="164" spans="1:7" ht="19.5" customHeight="1">
      <c r="A164" s="248" t="str">
        <f>IF('入力シート-店舗等一覧'!A164="","",'入力シート-店舗等一覧'!A164)</f>
        <v/>
      </c>
      <c r="B164" s="249" t="str">
        <f>IF('入力シート-店舗等一覧'!B164="","",'入力シート-店舗等一覧'!B164)</f>
        <v/>
      </c>
      <c r="C164" s="249" t="str">
        <f>IF('入力シート-店舗等一覧'!C164="","",'入力シート-店舗等一覧'!C164)</f>
        <v/>
      </c>
      <c r="D164" s="249" t="str">
        <f>IF('入力シート-店舗等一覧'!D164="","",'入力シート-店舗等一覧'!D164)</f>
        <v/>
      </c>
      <c r="E164" s="249" t="str">
        <f>IF('入力シート-店舗等一覧'!E164="","",'入力シート-店舗等一覧'!E164)</f>
        <v/>
      </c>
      <c r="F164" s="250" t="str">
        <f>IF('入力シート-店舗等一覧'!F164="","",'入力シート-店舗等一覧'!F164)</f>
        <v/>
      </c>
      <c r="G164" s="251" t="str">
        <f>IF('入力シート-店舗等一覧'!G164="","",'入力シート-店舗等一覧'!G164)</f>
        <v/>
      </c>
    </row>
    <row r="165" spans="1:7" ht="19.5" customHeight="1">
      <c r="A165" s="248" t="str">
        <f>IF('入力シート-店舗等一覧'!A165="","",'入力シート-店舗等一覧'!A165)</f>
        <v/>
      </c>
      <c r="B165" s="249" t="str">
        <f>IF('入力シート-店舗等一覧'!B165="","",'入力シート-店舗等一覧'!B165)</f>
        <v/>
      </c>
      <c r="C165" s="249" t="str">
        <f>IF('入力シート-店舗等一覧'!C165="","",'入力シート-店舗等一覧'!C165)</f>
        <v/>
      </c>
      <c r="D165" s="249" t="str">
        <f>IF('入力シート-店舗等一覧'!D165="","",'入力シート-店舗等一覧'!D165)</f>
        <v/>
      </c>
      <c r="E165" s="249" t="str">
        <f>IF('入力シート-店舗等一覧'!E165="","",'入力シート-店舗等一覧'!E165)</f>
        <v/>
      </c>
      <c r="F165" s="250" t="str">
        <f>IF('入力シート-店舗等一覧'!F165="","",'入力シート-店舗等一覧'!F165)</f>
        <v/>
      </c>
      <c r="G165" s="251" t="str">
        <f>IF('入力シート-店舗等一覧'!G165="","",'入力シート-店舗等一覧'!G165)</f>
        <v/>
      </c>
    </row>
    <row r="166" spans="1:7" ht="19.5" customHeight="1">
      <c r="A166" s="248" t="str">
        <f>IF('入力シート-店舗等一覧'!A166="","",'入力シート-店舗等一覧'!A166)</f>
        <v/>
      </c>
      <c r="B166" s="249" t="str">
        <f>IF('入力シート-店舗等一覧'!B166="","",'入力シート-店舗等一覧'!B166)</f>
        <v/>
      </c>
      <c r="C166" s="249" t="str">
        <f>IF('入力シート-店舗等一覧'!C166="","",'入力シート-店舗等一覧'!C166)</f>
        <v/>
      </c>
      <c r="D166" s="249" t="str">
        <f>IF('入力シート-店舗等一覧'!D166="","",'入力シート-店舗等一覧'!D166)</f>
        <v/>
      </c>
      <c r="E166" s="249" t="str">
        <f>IF('入力シート-店舗等一覧'!E166="","",'入力シート-店舗等一覧'!E166)</f>
        <v/>
      </c>
      <c r="F166" s="250" t="str">
        <f>IF('入力シート-店舗等一覧'!F166="","",'入力シート-店舗等一覧'!F166)</f>
        <v/>
      </c>
      <c r="G166" s="251" t="str">
        <f>IF('入力シート-店舗等一覧'!G166="","",'入力シート-店舗等一覧'!G166)</f>
        <v/>
      </c>
    </row>
    <row r="167" spans="1:7" ht="19.5" customHeight="1">
      <c r="A167" s="248" t="str">
        <f>IF('入力シート-店舗等一覧'!A167="","",'入力シート-店舗等一覧'!A167)</f>
        <v/>
      </c>
      <c r="B167" s="249" t="str">
        <f>IF('入力シート-店舗等一覧'!B167="","",'入力シート-店舗等一覧'!B167)</f>
        <v/>
      </c>
      <c r="C167" s="249" t="str">
        <f>IF('入力シート-店舗等一覧'!C167="","",'入力シート-店舗等一覧'!C167)</f>
        <v/>
      </c>
      <c r="D167" s="249" t="str">
        <f>IF('入力シート-店舗等一覧'!D167="","",'入力シート-店舗等一覧'!D167)</f>
        <v/>
      </c>
      <c r="E167" s="249" t="str">
        <f>IF('入力シート-店舗等一覧'!E167="","",'入力シート-店舗等一覧'!E167)</f>
        <v/>
      </c>
      <c r="F167" s="250" t="str">
        <f>IF('入力シート-店舗等一覧'!F167="","",'入力シート-店舗等一覧'!F167)</f>
        <v/>
      </c>
      <c r="G167" s="251" t="str">
        <f>IF('入力シート-店舗等一覧'!G167="","",'入力シート-店舗等一覧'!G167)</f>
        <v/>
      </c>
    </row>
    <row r="168" spans="1:7" ht="19.5" customHeight="1">
      <c r="A168" s="248" t="str">
        <f>IF('入力シート-店舗等一覧'!A168="","",'入力シート-店舗等一覧'!A168)</f>
        <v/>
      </c>
      <c r="B168" s="249" t="str">
        <f>IF('入力シート-店舗等一覧'!B168="","",'入力シート-店舗等一覧'!B168)</f>
        <v/>
      </c>
      <c r="C168" s="249" t="str">
        <f>IF('入力シート-店舗等一覧'!C168="","",'入力シート-店舗等一覧'!C168)</f>
        <v/>
      </c>
      <c r="D168" s="249" t="str">
        <f>IF('入力シート-店舗等一覧'!D168="","",'入力シート-店舗等一覧'!D168)</f>
        <v/>
      </c>
      <c r="E168" s="249" t="str">
        <f>IF('入力シート-店舗等一覧'!E168="","",'入力シート-店舗等一覧'!E168)</f>
        <v/>
      </c>
      <c r="F168" s="250" t="str">
        <f>IF('入力シート-店舗等一覧'!F168="","",'入力シート-店舗等一覧'!F168)</f>
        <v/>
      </c>
      <c r="G168" s="251" t="str">
        <f>IF('入力シート-店舗等一覧'!G168="","",'入力シート-店舗等一覧'!G168)</f>
        <v/>
      </c>
    </row>
    <row r="169" spans="1:7" ht="19.5" customHeight="1">
      <c r="A169" s="248" t="str">
        <f>IF('入力シート-店舗等一覧'!A169="","",'入力シート-店舗等一覧'!A169)</f>
        <v/>
      </c>
      <c r="B169" s="249" t="str">
        <f>IF('入力シート-店舗等一覧'!B169="","",'入力シート-店舗等一覧'!B169)</f>
        <v/>
      </c>
      <c r="C169" s="249" t="str">
        <f>IF('入力シート-店舗等一覧'!C169="","",'入力シート-店舗等一覧'!C169)</f>
        <v/>
      </c>
      <c r="D169" s="249" t="str">
        <f>IF('入力シート-店舗等一覧'!D169="","",'入力シート-店舗等一覧'!D169)</f>
        <v/>
      </c>
      <c r="E169" s="249" t="str">
        <f>IF('入力シート-店舗等一覧'!E169="","",'入力シート-店舗等一覧'!E169)</f>
        <v/>
      </c>
      <c r="F169" s="250" t="str">
        <f>IF('入力シート-店舗等一覧'!F169="","",'入力シート-店舗等一覧'!F169)</f>
        <v/>
      </c>
      <c r="G169" s="251" t="str">
        <f>IF('入力シート-店舗等一覧'!G169="","",'入力シート-店舗等一覧'!G169)</f>
        <v/>
      </c>
    </row>
    <row r="170" spans="1:7" ht="19.5" customHeight="1">
      <c r="A170" s="248" t="str">
        <f>IF('入力シート-店舗等一覧'!A170="","",'入力シート-店舗等一覧'!A170)</f>
        <v/>
      </c>
      <c r="B170" s="249" t="str">
        <f>IF('入力シート-店舗等一覧'!B170="","",'入力シート-店舗等一覧'!B170)</f>
        <v/>
      </c>
      <c r="C170" s="249" t="str">
        <f>IF('入力シート-店舗等一覧'!C170="","",'入力シート-店舗等一覧'!C170)</f>
        <v/>
      </c>
      <c r="D170" s="249" t="str">
        <f>IF('入力シート-店舗等一覧'!D170="","",'入力シート-店舗等一覧'!D170)</f>
        <v/>
      </c>
      <c r="E170" s="249" t="str">
        <f>IF('入力シート-店舗等一覧'!E170="","",'入力シート-店舗等一覧'!E170)</f>
        <v/>
      </c>
      <c r="F170" s="250" t="str">
        <f>IF('入力シート-店舗等一覧'!F170="","",'入力シート-店舗等一覧'!F170)</f>
        <v/>
      </c>
      <c r="G170" s="251" t="str">
        <f>IF('入力シート-店舗等一覧'!G170="","",'入力シート-店舗等一覧'!G170)</f>
        <v/>
      </c>
    </row>
    <row r="171" spans="1:7" ht="19.5" customHeight="1">
      <c r="A171" s="248" t="str">
        <f>IF('入力シート-店舗等一覧'!A171="","",'入力シート-店舗等一覧'!A171)</f>
        <v/>
      </c>
      <c r="B171" s="249" t="str">
        <f>IF('入力シート-店舗等一覧'!B171="","",'入力シート-店舗等一覧'!B171)</f>
        <v/>
      </c>
      <c r="C171" s="249" t="str">
        <f>IF('入力シート-店舗等一覧'!C171="","",'入力シート-店舗等一覧'!C171)</f>
        <v/>
      </c>
      <c r="D171" s="249" t="str">
        <f>IF('入力シート-店舗等一覧'!D171="","",'入力シート-店舗等一覧'!D171)</f>
        <v/>
      </c>
      <c r="E171" s="249" t="str">
        <f>IF('入力シート-店舗等一覧'!E171="","",'入力シート-店舗等一覧'!E171)</f>
        <v/>
      </c>
      <c r="F171" s="250" t="str">
        <f>IF('入力シート-店舗等一覧'!F171="","",'入力シート-店舗等一覧'!F171)</f>
        <v/>
      </c>
      <c r="G171" s="251" t="str">
        <f>IF('入力シート-店舗等一覧'!G171="","",'入力シート-店舗等一覧'!G171)</f>
        <v/>
      </c>
    </row>
    <row r="172" spans="1:7" ht="19.5" customHeight="1">
      <c r="A172" s="248" t="str">
        <f>IF('入力シート-店舗等一覧'!A172="","",'入力シート-店舗等一覧'!A172)</f>
        <v/>
      </c>
      <c r="B172" s="249" t="str">
        <f>IF('入力シート-店舗等一覧'!B172="","",'入力シート-店舗等一覧'!B172)</f>
        <v/>
      </c>
      <c r="C172" s="249" t="str">
        <f>IF('入力シート-店舗等一覧'!C172="","",'入力シート-店舗等一覧'!C172)</f>
        <v/>
      </c>
      <c r="D172" s="249" t="str">
        <f>IF('入力シート-店舗等一覧'!D172="","",'入力シート-店舗等一覧'!D172)</f>
        <v/>
      </c>
      <c r="E172" s="249" t="str">
        <f>IF('入力シート-店舗等一覧'!E172="","",'入力シート-店舗等一覧'!E172)</f>
        <v/>
      </c>
      <c r="F172" s="250" t="str">
        <f>IF('入力シート-店舗等一覧'!F172="","",'入力シート-店舗等一覧'!F172)</f>
        <v/>
      </c>
      <c r="G172" s="251" t="str">
        <f>IF('入力シート-店舗等一覧'!G172="","",'入力シート-店舗等一覧'!G172)</f>
        <v/>
      </c>
    </row>
    <row r="173" spans="1:7" ht="19.5" customHeight="1">
      <c r="A173" s="248" t="str">
        <f>IF('入力シート-店舗等一覧'!A173="","",'入力シート-店舗等一覧'!A173)</f>
        <v/>
      </c>
      <c r="B173" s="249" t="str">
        <f>IF('入力シート-店舗等一覧'!B173="","",'入力シート-店舗等一覧'!B173)</f>
        <v/>
      </c>
      <c r="C173" s="249" t="str">
        <f>IF('入力シート-店舗等一覧'!C173="","",'入力シート-店舗等一覧'!C173)</f>
        <v/>
      </c>
      <c r="D173" s="249" t="str">
        <f>IF('入力シート-店舗等一覧'!D173="","",'入力シート-店舗等一覧'!D173)</f>
        <v/>
      </c>
      <c r="E173" s="249" t="str">
        <f>IF('入力シート-店舗等一覧'!E173="","",'入力シート-店舗等一覧'!E173)</f>
        <v/>
      </c>
      <c r="F173" s="250" t="str">
        <f>IF('入力シート-店舗等一覧'!F173="","",'入力シート-店舗等一覧'!F173)</f>
        <v/>
      </c>
      <c r="G173" s="251" t="str">
        <f>IF('入力シート-店舗等一覧'!G173="","",'入力シート-店舗等一覧'!G173)</f>
        <v/>
      </c>
    </row>
    <row r="174" spans="1:7" ht="19.5" customHeight="1">
      <c r="A174" s="248" t="str">
        <f>IF('入力シート-店舗等一覧'!A174="","",'入力シート-店舗等一覧'!A174)</f>
        <v/>
      </c>
      <c r="B174" s="249" t="str">
        <f>IF('入力シート-店舗等一覧'!B174="","",'入力シート-店舗等一覧'!B174)</f>
        <v/>
      </c>
      <c r="C174" s="249" t="str">
        <f>IF('入力シート-店舗等一覧'!C174="","",'入力シート-店舗等一覧'!C174)</f>
        <v/>
      </c>
      <c r="D174" s="249" t="str">
        <f>IF('入力シート-店舗等一覧'!D174="","",'入力シート-店舗等一覧'!D174)</f>
        <v/>
      </c>
      <c r="E174" s="249" t="str">
        <f>IF('入力シート-店舗等一覧'!E174="","",'入力シート-店舗等一覧'!E174)</f>
        <v/>
      </c>
      <c r="F174" s="250" t="str">
        <f>IF('入力シート-店舗等一覧'!F174="","",'入力シート-店舗等一覧'!F174)</f>
        <v/>
      </c>
      <c r="G174" s="251" t="str">
        <f>IF('入力シート-店舗等一覧'!G174="","",'入力シート-店舗等一覧'!G174)</f>
        <v/>
      </c>
    </row>
    <row r="175" spans="1:7" ht="19.5" customHeight="1">
      <c r="A175" s="248" t="str">
        <f>IF('入力シート-店舗等一覧'!A175="","",'入力シート-店舗等一覧'!A175)</f>
        <v/>
      </c>
      <c r="B175" s="249" t="str">
        <f>IF('入力シート-店舗等一覧'!B175="","",'入力シート-店舗等一覧'!B175)</f>
        <v/>
      </c>
      <c r="C175" s="249" t="str">
        <f>IF('入力シート-店舗等一覧'!C175="","",'入力シート-店舗等一覧'!C175)</f>
        <v/>
      </c>
      <c r="D175" s="249" t="str">
        <f>IF('入力シート-店舗等一覧'!D175="","",'入力シート-店舗等一覧'!D175)</f>
        <v/>
      </c>
      <c r="E175" s="249" t="str">
        <f>IF('入力シート-店舗等一覧'!E175="","",'入力シート-店舗等一覧'!E175)</f>
        <v/>
      </c>
      <c r="F175" s="250" t="str">
        <f>IF('入力シート-店舗等一覧'!F175="","",'入力シート-店舗等一覧'!F175)</f>
        <v/>
      </c>
      <c r="G175" s="251" t="str">
        <f>IF('入力シート-店舗等一覧'!G175="","",'入力シート-店舗等一覧'!G175)</f>
        <v/>
      </c>
    </row>
    <row r="176" spans="1:7" ht="19.5" customHeight="1">
      <c r="A176" s="248" t="str">
        <f>IF('入力シート-店舗等一覧'!A176="","",'入力シート-店舗等一覧'!A176)</f>
        <v/>
      </c>
      <c r="B176" s="249" t="str">
        <f>IF('入力シート-店舗等一覧'!B176="","",'入力シート-店舗等一覧'!B176)</f>
        <v/>
      </c>
      <c r="C176" s="249" t="str">
        <f>IF('入力シート-店舗等一覧'!C176="","",'入力シート-店舗等一覧'!C176)</f>
        <v/>
      </c>
      <c r="D176" s="249" t="str">
        <f>IF('入力シート-店舗等一覧'!D176="","",'入力シート-店舗等一覧'!D176)</f>
        <v/>
      </c>
      <c r="E176" s="249" t="str">
        <f>IF('入力シート-店舗等一覧'!E176="","",'入力シート-店舗等一覧'!E176)</f>
        <v/>
      </c>
      <c r="F176" s="250" t="str">
        <f>IF('入力シート-店舗等一覧'!F176="","",'入力シート-店舗等一覧'!F176)</f>
        <v/>
      </c>
      <c r="G176" s="251" t="str">
        <f>IF('入力シート-店舗等一覧'!G176="","",'入力シート-店舗等一覧'!G176)</f>
        <v/>
      </c>
    </row>
    <row r="177" spans="1:7" ht="19.5" customHeight="1">
      <c r="A177" s="248" t="str">
        <f>IF('入力シート-店舗等一覧'!A177="","",'入力シート-店舗等一覧'!A177)</f>
        <v/>
      </c>
      <c r="B177" s="249" t="str">
        <f>IF('入力シート-店舗等一覧'!B177="","",'入力シート-店舗等一覧'!B177)</f>
        <v/>
      </c>
      <c r="C177" s="249" t="str">
        <f>IF('入力シート-店舗等一覧'!C177="","",'入力シート-店舗等一覧'!C177)</f>
        <v/>
      </c>
      <c r="D177" s="249" t="str">
        <f>IF('入力シート-店舗等一覧'!D177="","",'入力シート-店舗等一覧'!D177)</f>
        <v/>
      </c>
      <c r="E177" s="249" t="str">
        <f>IF('入力シート-店舗等一覧'!E177="","",'入力シート-店舗等一覧'!E177)</f>
        <v/>
      </c>
      <c r="F177" s="250" t="str">
        <f>IF('入力シート-店舗等一覧'!F177="","",'入力シート-店舗等一覧'!F177)</f>
        <v/>
      </c>
      <c r="G177" s="251" t="str">
        <f>IF('入力シート-店舗等一覧'!G177="","",'入力シート-店舗等一覧'!G177)</f>
        <v/>
      </c>
    </row>
    <row r="178" spans="1:7" ht="19.5" customHeight="1">
      <c r="A178" s="248" t="str">
        <f>IF('入力シート-店舗等一覧'!A178="","",'入力シート-店舗等一覧'!A178)</f>
        <v/>
      </c>
      <c r="B178" s="249" t="str">
        <f>IF('入力シート-店舗等一覧'!B178="","",'入力シート-店舗等一覧'!B178)</f>
        <v/>
      </c>
      <c r="C178" s="249" t="str">
        <f>IF('入力シート-店舗等一覧'!C178="","",'入力シート-店舗等一覧'!C178)</f>
        <v/>
      </c>
      <c r="D178" s="249" t="str">
        <f>IF('入力シート-店舗等一覧'!D178="","",'入力シート-店舗等一覧'!D178)</f>
        <v/>
      </c>
      <c r="E178" s="249" t="str">
        <f>IF('入力シート-店舗等一覧'!E178="","",'入力シート-店舗等一覧'!E178)</f>
        <v/>
      </c>
      <c r="F178" s="250" t="str">
        <f>IF('入力シート-店舗等一覧'!F178="","",'入力シート-店舗等一覧'!F178)</f>
        <v/>
      </c>
      <c r="G178" s="251" t="str">
        <f>IF('入力シート-店舗等一覧'!G178="","",'入力シート-店舗等一覧'!G178)</f>
        <v/>
      </c>
    </row>
    <row r="179" spans="1:7" ht="19.5" customHeight="1">
      <c r="A179" s="248" t="str">
        <f>IF('入力シート-店舗等一覧'!A179="","",'入力シート-店舗等一覧'!A179)</f>
        <v/>
      </c>
      <c r="B179" s="249" t="str">
        <f>IF('入力シート-店舗等一覧'!B179="","",'入力シート-店舗等一覧'!B179)</f>
        <v/>
      </c>
      <c r="C179" s="249" t="str">
        <f>IF('入力シート-店舗等一覧'!C179="","",'入力シート-店舗等一覧'!C179)</f>
        <v/>
      </c>
      <c r="D179" s="249" t="str">
        <f>IF('入力シート-店舗等一覧'!D179="","",'入力シート-店舗等一覧'!D179)</f>
        <v/>
      </c>
      <c r="E179" s="249" t="str">
        <f>IF('入力シート-店舗等一覧'!E179="","",'入力シート-店舗等一覧'!E179)</f>
        <v/>
      </c>
      <c r="F179" s="250" t="str">
        <f>IF('入力シート-店舗等一覧'!F179="","",'入力シート-店舗等一覧'!F179)</f>
        <v/>
      </c>
      <c r="G179" s="251" t="str">
        <f>IF('入力シート-店舗等一覧'!G179="","",'入力シート-店舗等一覧'!G179)</f>
        <v/>
      </c>
    </row>
    <row r="180" spans="1:7" ht="19.5" customHeight="1">
      <c r="A180" s="248" t="str">
        <f>IF('入力シート-店舗等一覧'!A180="","",'入力シート-店舗等一覧'!A180)</f>
        <v/>
      </c>
      <c r="B180" s="249" t="str">
        <f>IF('入力シート-店舗等一覧'!B180="","",'入力シート-店舗等一覧'!B180)</f>
        <v/>
      </c>
      <c r="C180" s="249" t="str">
        <f>IF('入力シート-店舗等一覧'!C180="","",'入力シート-店舗等一覧'!C180)</f>
        <v/>
      </c>
      <c r="D180" s="249" t="str">
        <f>IF('入力シート-店舗等一覧'!D180="","",'入力シート-店舗等一覧'!D180)</f>
        <v/>
      </c>
      <c r="E180" s="249" t="str">
        <f>IF('入力シート-店舗等一覧'!E180="","",'入力シート-店舗等一覧'!E180)</f>
        <v/>
      </c>
      <c r="F180" s="250" t="str">
        <f>IF('入力シート-店舗等一覧'!F180="","",'入力シート-店舗等一覧'!F180)</f>
        <v/>
      </c>
      <c r="G180" s="251" t="str">
        <f>IF('入力シート-店舗等一覧'!G180="","",'入力シート-店舗等一覧'!G180)</f>
        <v/>
      </c>
    </row>
    <row r="181" spans="1:7" ht="19.5" customHeight="1">
      <c r="A181" s="248" t="str">
        <f>IF('入力シート-店舗等一覧'!A181="","",'入力シート-店舗等一覧'!A181)</f>
        <v/>
      </c>
      <c r="B181" s="249" t="str">
        <f>IF('入力シート-店舗等一覧'!B181="","",'入力シート-店舗等一覧'!B181)</f>
        <v/>
      </c>
      <c r="C181" s="249" t="str">
        <f>IF('入力シート-店舗等一覧'!C181="","",'入力シート-店舗等一覧'!C181)</f>
        <v/>
      </c>
      <c r="D181" s="249" t="str">
        <f>IF('入力シート-店舗等一覧'!D181="","",'入力シート-店舗等一覧'!D181)</f>
        <v/>
      </c>
      <c r="E181" s="249" t="str">
        <f>IF('入力シート-店舗等一覧'!E181="","",'入力シート-店舗等一覧'!E181)</f>
        <v/>
      </c>
      <c r="F181" s="250" t="str">
        <f>IF('入力シート-店舗等一覧'!F181="","",'入力シート-店舗等一覧'!F181)</f>
        <v/>
      </c>
      <c r="G181" s="251" t="str">
        <f>IF('入力シート-店舗等一覧'!G181="","",'入力シート-店舗等一覧'!G181)</f>
        <v/>
      </c>
    </row>
    <row r="182" spans="1:7" ht="19.5" customHeight="1">
      <c r="A182" s="248" t="str">
        <f>IF('入力シート-店舗等一覧'!A182="","",'入力シート-店舗等一覧'!A182)</f>
        <v/>
      </c>
      <c r="B182" s="249" t="str">
        <f>IF('入力シート-店舗等一覧'!B182="","",'入力シート-店舗等一覧'!B182)</f>
        <v/>
      </c>
      <c r="C182" s="249" t="str">
        <f>IF('入力シート-店舗等一覧'!C182="","",'入力シート-店舗等一覧'!C182)</f>
        <v/>
      </c>
      <c r="D182" s="249" t="str">
        <f>IF('入力シート-店舗等一覧'!D182="","",'入力シート-店舗等一覧'!D182)</f>
        <v/>
      </c>
      <c r="E182" s="249" t="str">
        <f>IF('入力シート-店舗等一覧'!E182="","",'入力シート-店舗等一覧'!E182)</f>
        <v/>
      </c>
      <c r="F182" s="250" t="str">
        <f>IF('入力シート-店舗等一覧'!F182="","",'入力シート-店舗等一覧'!F182)</f>
        <v/>
      </c>
      <c r="G182" s="251" t="str">
        <f>IF('入力シート-店舗等一覧'!G182="","",'入力シート-店舗等一覧'!G182)</f>
        <v/>
      </c>
    </row>
    <row r="183" spans="1:7" ht="19.5" customHeight="1">
      <c r="A183" s="248" t="str">
        <f>IF('入力シート-店舗等一覧'!A183="","",'入力シート-店舗等一覧'!A183)</f>
        <v/>
      </c>
      <c r="B183" s="249" t="str">
        <f>IF('入力シート-店舗等一覧'!B183="","",'入力シート-店舗等一覧'!B183)</f>
        <v/>
      </c>
      <c r="C183" s="249" t="str">
        <f>IF('入力シート-店舗等一覧'!C183="","",'入力シート-店舗等一覧'!C183)</f>
        <v/>
      </c>
      <c r="D183" s="249" t="str">
        <f>IF('入力シート-店舗等一覧'!D183="","",'入力シート-店舗等一覧'!D183)</f>
        <v/>
      </c>
      <c r="E183" s="249" t="str">
        <f>IF('入力シート-店舗等一覧'!E183="","",'入力シート-店舗等一覧'!E183)</f>
        <v/>
      </c>
      <c r="F183" s="250" t="str">
        <f>IF('入力シート-店舗等一覧'!F183="","",'入力シート-店舗等一覧'!F183)</f>
        <v/>
      </c>
      <c r="G183" s="251" t="str">
        <f>IF('入力シート-店舗等一覧'!G183="","",'入力シート-店舗等一覧'!G183)</f>
        <v/>
      </c>
    </row>
    <row r="184" spans="1:7" ht="19.5" customHeight="1">
      <c r="A184" s="248" t="str">
        <f>IF('入力シート-店舗等一覧'!A184="","",'入力シート-店舗等一覧'!A184)</f>
        <v/>
      </c>
      <c r="B184" s="249" t="str">
        <f>IF('入力シート-店舗等一覧'!B184="","",'入力シート-店舗等一覧'!B184)</f>
        <v/>
      </c>
      <c r="C184" s="249" t="str">
        <f>IF('入力シート-店舗等一覧'!C184="","",'入力シート-店舗等一覧'!C184)</f>
        <v/>
      </c>
      <c r="D184" s="249" t="str">
        <f>IF('入力シート-店舗等一覧'!D184="","",'入力シート-店舗等一覧'!D184)</f>
        <v/>
      </c>
      <c r="E184" s="249" t="str">
        <f>IF('入力シート-店舗等一覧'!E184="","",'入力シート-店舗等一覧'!E184)</f>
        <v/>
      </c>
      <c r="F184" s="250" t="str">
        <f>IF('入力シート-店舗等一覧'!F184="","",'入力シート-店舗等一覧'!F184)</f>
        <v/>
      </c>
      <c r="G184" s="251" t="str">
        <f>IF('入力シート-店舗等一覧'!G184="","",'入力シート-店舗等一覧'!G184)</f>
        <v/>
      </c>
    </row>
    <row r="185" spans="1:7" ht="19.5" customHeight="1">
      <c r="A185" s="248" t="str">
        <f>IF('入力シート-店舗等一覧'!A185="","",'入力シート-店舗等一覧'!A185)</f>
        <v/>
      </c>
      <c r="B185" s="249" t="str">
        <f>IF('入力シート-店舗等一覧'!B185="","",'入力シート-店舗等一覧'!B185)</f>
        <v/>
      </c>
      <c r="C185" s="249" t="str">
        <f>IF('入力シート-店舗等一覧'!C185="","",'入力シート-店舗等一覧'!C185)</f>
        <v/>
      </c>
      <c r="D185" s="249" t="str">
        <f>IF('入力シート-店舗等一覧'!D185="","",'入力シート-店舗等一覧'!D185)</f>
        <v/>
      </c>
      <c r="E185" s="249" t="str">
        <f>IF('入力シート-店舗等一覧'!E185="","",'入力シート-店舗等一覧'!E185)</f>
        <v/>
      </c>
      <c r="F185" s="250" t="str">
        <f>IF('入力シート-店舗等一覧'!F185="","",'入力シート-店舗等一覧'!F185)</f>
        <v/>
      </c>
      <c r="G185" s="251" t="str">
        <f>IF('入力シート-店舗等一覧'!G185="","",'入力シート-店舗等一覧'!G185)</f>
        <v/>
      </c>
    </row>
    <row r="186" spans="1:7" ht="19.5" customHeight="1">
      <c r="A186" s="248" t="str">
        <f>IF('入力シート-店舗等一覧'!A186="","",'入力シート-店舗等一覧'!A186)</f>
        <v/>
      </c>
      <c r="B186" s="249" t="str">
        <f>IF('入力シート-店舗等一覧'!B186="","",'入力シート-店舗等一覧'!B186)</f>
        <v/>
      </c>
      <c r="C186" s="249" t="str">
        <f>IF('入力シート-店舗等一覧'!C186="","",'入力シート-店舗等一覧'!C186)</f>
        <v/>
      </c>
      <c r="D186" s="249" t="str">
        <f>IF('入力シート-店舗等一覧'!D186="","",'入力シート-店舗等一覧'!D186)</f>
        <v/>
      </c>
      <c r="E186" s="249" t="str">
        <f>IF('入力シート-店舗等一覧'!E186="","",'入力シート-店舗等一覧'!E186)</f>
        <v/>
      </c>
      <c r="F186" s="250" t="str">
        <f>IF('入力シート-店舗等一覧'!F186="","",'入力シート-店舗等一覧'!F186)</f>
        <v/>
      </c>
      <c r="G186" s="251" t="str">
        <f>IF('入力シート-店舗等一覧'!G186="","",'入力シート-店舗等一覧'!G186)</f>
        <v/>
      </c>
    </row>
    <row r="187" spans="1:7" ht="19.5" customHeight="1">
      <c r="A187" s="248" t="str">
        <f>IF('入力シート-店舗等一覧'!A187="","",'入力シート-店舗等一覧'!A187)</f>
        <v/>
      </c>
      <c r="B187" s="249" t="str">
        <f>IF('入力シート-店舗等一覧'!B187="","",'入力シート-店舗等一覧'!B187)</f>
        <v/>
      </c>
      <c r="C187" s="249" t="str">
        <f>IF('入力シート-店舗等一覧'!C187="","",'入力シート-店舗等一覧'!C187)</f>
        <v/>
      </c>
      <c r="D187" s="249" t="str">
        <f>IF('入力シート-店舗等一覧'!D187="","",'入力シート-店舗等一覧'!D187)</f>
        <v/>
      </c>
      <c r="E187" s="249" t="str">
        <f>IF('入力シート-店舗等一覧'!E187="","",'入力シート-店舗等一覧'!E187)</f>
        <v/>
      </c>
      <c r="F187" s="250" t="str">
        <f>IF('入力シート-店舗等一覧'!F187="","",'入力シート-店舗等一覧'!F187)</f>
        <v/>
      </c>
      <c r="G187" s="251" t="str">
        <f>IF('入力シート-店舗等一覧'!G187="","",'入力シート-店舗等一覧'!G187)</f>
        <v/>
      </c>
    </row>
    <row r="188" spans="1:7" ht="19.5" customHeight="1">
      <c r="A188" s="248" t="str">
        <f>IF('入力シート-店舗等一覧'!A188="","",'入力シート-店舗等一覧'!A188)</f>
        <v/>
      </c>
      <c r="B188" s="249" t="str">
        <f>IF('入力シート-店舗等一覧'!B188="","",'入力シート-店舗等一覧'!B188)</f>
        <v/>
      </c>
      <c r="C188" s="249" t="str">
        <f>IF('入力シート-店舗等一覧'!C188="","",'入力シート-店舗等一覧'!C188)</f>
        <v/>
      </c>
      <c r="D188" s="249" t="str">
        <f>IF('入力シート-店舗等一覧'!D188="","",'入力シート-店舗等一覧'!D188)</f>
        <v/>
      </c>
      <c r="E188" s="249" t="str">
        <f>IF('入力シート-店舗等一覧'!E188="","",'入力シート-店舗等一覧'!E188)</f>
        <v/>
      </c>
      <c r="F188" s="250" t="str">
        <f>IF('入力シート-店舗等一覧'!F188="","",'入力シート-店舗等一覧'!F188)</f>
        <v/>
      </c>
      <c r="G188" s="251" t="str">
        <f>IF('入力シート-店舗等一覧'!G188="","",'入力シート-店舗等一覧'!G188)</f>
        <v/>
      </c>
    </row>
    <row r="189" spans="1:7" ht="19.5" customHeight="1">
      <c r="A189" s="248" t="str">
        <f>IF('入力シート-店舗等一覧'!A189="","",'入力シート-店舗等一覧'!A189)</f>
        <v/>
      </c>
      <c r="B189" s="249" t="str">
        <f>IF('入力シート-店舗等一覧'!B189="","",'入力シート-店舗等一覧'!B189)</f>
        <v/>
      </c>
      <c r="C189" s="249" t="str">
        <f>IF('入力シート-店舗等一覧'!C189="","",'入力シート-店舗等一覧'!C189)</f>
        <v/>
      </c>
      <c r="D189" s="249" t="str">
        <f>IF('入力シート-店舗等一覧'!D189="","",'入力シート-店舗等一覧'!D189)</f>
        <v/>
      </c>
      <c r="E189" s="249" t="str">
        <f>IF('入力シート-店舗等一覧'!E189="","",'入力シート-店舗等一覧'!E189)</f>
        <v/>
      </c>
      <c r="F189" s="250" t="str">
        <f>IF('入力シート-店舗等一覧'!F189="","",'入力シート-店舗等一覧'!F189)</f>
        <v/>
      </c>
      <c r="G189" s="251" t="str">
        <f>IF('入力シート-店舗等一覧'!G189="","",'入力シート-店舗等一覧'!G189)</f>
        <v/>
      </c>
    </row>
    <row r="190" spans="1:7" ht="19.5" customHeight="1">
      <c r="A190" s="248" t="str">
        <f>IF('入力シート-店舗等一覧'!A190="","",'入力シート-店舗等一覧'!A190)</f>
        <v/>
      </c>
      <c r="B190" s="249" t="str">
        <f>IF('入力シート-店舗等一覧'!B190="","",'入力シート-店舗等一覧'!B190)</f>
        <v/>
      </c>
      <c r="C190" s="249" t="str">
        <f>IF('入力シート-店舗等一覧'!C190="","",'入力シート-店舗等一覧'!C190)</f>
        <v/>
      </c>
      <c r="D190" s="249" t="str">
        <f>IF('入力シート-店舗等一覧'!D190="","",'入力シート-店舗等一覧'!D190)</f>
        <v/>
      </c>
      <c r="E190" s="249" t="str">
        <f>IF('入力シート-店舗等一覧'!E190="","",'入力シート-店舗等一覧'!E190)</f>
        <v/>
      </c>
      <c r="F190" s="250" t="str">
        <f>IF('入力シート-店舗等一覧'!F190="","",'入力シート-店舗等一覧'!F190)</f>
        <v/>
      </c>
      <c r="G190" s="251" t="str">
        <f>IF('入力シート-店舗等一覧'!G190="","",'入力シート-店舗等一覧'!G190)</f>
        <v/>
      </c>
    </row>
    <row r="191" spans="1:7" ht="19.5" customHeight="1">
      <c r="A191" s="248" t="str">
        <f>IF('入力シート-店舗等一覧'!A191="","",'入力シート-店舗等一覧'!A191)</f>
        <v/>
      </c>
      <c r="B191" s="249" t="str">
        <f>IF('入力シート-店舗等一覧'!B191="","",'入力シート-店舗等一覧'!B191)</f>
        <v/>
      </c>
      <c r="C191" s="249" t="str">
        <f>IF('入力シート-店舗等一覧'!C191="","",'入力シート-店舗等一覧'!C191)</f>
        <v/>
      </c>
      <c r="D191" s="249" t="str">
        <f>IF('入力シート-店舗等一覧'!D191="","",'入力シート-店舗等一覧'!D191)</f>
        <v/>
      </c>
      <c r="E191" s="249" t="str">
        <f>IF('入力シート-店舗等一覧'!E191="","",'入力シート-店舗等一覧'!E191)</f>
        <v/>
      </c>
      <c r="F191" s="250" t="str">
        <f>IF('入力シート-店舗等一覧'!F191="","",'入力シート-店舗等一覧'!F191)</f>
        <v/>
      </c>
      <c r="G191" s="251" t="str">
        <f>IF('入力シート-店舗等一覧'!G191="","",'入力シート-店舗等一覧'!G191)</f>
        <v/>
      </c>
    </row>
    <row r="192" spans="1:7" ht="19.5" customHeight="1">
      <c r="A192" s="248" t="str">
        <f>IF('入力シート-店舗等一覧'!A192="","",'入力シート-店舗等一覧'!A192)</f>
        <v/>
      </c>
      <c r="B192" s="249" t="str">
        <f>IF('入力シート-店舗等一覧'!B192="","",'入力シート-店舗等一覧'!B192)</f>
        <v/>
      </c>
      <c r="C192" s="249" t="str">
        <f>IF('入力シート-店舗等一覧'!C192="","",'入力シート-店舗等一覧'!C192)</f>
        <v/>
      </c>
      <c r="D192" s="249" t="str">
        <f>IF('入力シート-店舗等一覧'!D192="","",'入力シート-店舗等一覧'!D192)</f>
        <v/>
      </c>
      <c r="E192" s="249" t="str">
        <f>IF('入力シート-店舗等一覧'!E192="","",'入力シート-店舗等一覧'!E192)</f>
        <v/>
      </c>
      <c r="F192" s="250" t="str">
        <f>IF('入力シート-店舗等一覧'!F192="","",'入力シート-店舗等一覧'!F192)</f>
        <v/>
      </c>
      <c r="G192" s="251" t="str">
        <f>IF('入力シート-店舗等一覧'!G192="","",'入力シート-店舗等一覧'!G192)</f>
        <v/>
      </c>
    </row>
    <row r="193" spans="1:7" ht="19.5" customHeight="1">
      <c r="A193" s="248" t="str">
        <f>IF('入力シート-店舗等一覧'!A193="","",'入力シート-店舗等一覧'!A193)</f>
        <v/>
      </c>
      <c r="B193" s="249" t="str">
        <f>IF('入力シート-店舗等一覧'!B193="","",'入力シート-店舗等一覧'!B193)</f>
        <v/>
      </c>
      <c r="C193" s="249" t="str">
        <f>IF('入力シート-店舗等一覧'!C193="","",'入力シート-店舗等一覧'!C193)</f>
        <v/>
      </c>
      <c r="D193" s="249" t="str">
        <f>IF('入力シート-店舗等一覧'!D193="","",'入力シート-店舗等一覧'!D193)</f>
        <v/>
      </c>
      <c r="E193" s="249" t="str">
        <f>IF('入力シート-店舗等一覧'!E193="","",'入力シート-店舗等一覧'!E193)</f>
        <v/>
      </c>
      <c r="F193" s="250" t="str">
        <f>IF('入力シート-店舗等一覧'!F193="","",'入力シート-店舗等一覧'!F193)</f>
        <v/>
      </c>
      <c r="G193" s="251" t="str">
        <f>IF('入力シート-店舗等一覧'!G193="","",'入力シート-店舗等一覧'!G193)</f>
        <v/>
      </c>
    </row>
    <row r="194" spans="1:7" ht="19.5" customHeight="1">
      <c r="A194" s="248" t="str">
        <f>IF('入力シート-店舗等一覧'!A194="","",'入力シート-店舗等一覧'!A194)</f>
        <v/>
      </c>
      <c r="B194" s="249" t="str">
        <f>IF('入力シート-店舗等一覧'!B194="","",'入力シート-店舗等一覧'!B194)</f>
        <v/>
      </c>
      <c r="C194" s="249" t="str">
        <f>IF('入力シート-店舗等一覧'!C194="","",'入力シート-店舗等一覧'!C194)</f>
        <v/>
      </c>
      <c r="D194" s="249" t="str">
        <f>IF('入力シート-店舗等一覧'!D194="","",'入力シート-店舗等一覧'!D194)</f>
        <v/>
      </c>
      <c r="E194" s="249" t="str">
        <f>IF('入力シート-店舗等一覧'!E194="","",'入力シート-店舗等一覧'!E194)</f>
        <v/>
      </c>
      <c r="F194" s="250" t="str">
        <f>IF('入力シート-店舗等一覧'!F194="","",'入力シート-店舗等一覧'!F194)</f>
        <v/>
      </c>
      <c r="G194" s="251" t="str">
        <f>IF('入力シート-店舗等一覧'!G194="","",'入力シート-店舗等一覧'!G194)</f>
        <v/>
      </c>
    </row>
    <row r="195" spans="1:7" ht="19.5" customHeight="1">
      <c r="A195" s="248" t="str">
        <f>IF('入力シート-店舗等一覧'!A195="","",'入力シート-店舗等一覧'!A195)</f>
        <v/>
      </c>
      <c r="B195" s="249" t="str">
        <f>IF('入力シート-店舗等一覧'!B195="","",'入力シート-店舗等一覧'!B195)</f>
        <v/>
      </c>
      <c r="C195" s="249" t="str">
        <f>IF('入力シート-店舗等一覧'!C195="","",'入力シート-店舗等一覧'!C195)</f>
        <v/>
      </c>
      <c r="D195" s="249" t="str">
        <f>IF('入力シート-店舗等一覧'!D195="","",'入力シート-店舗等一覧'!D195)</f>
        <v/>
      </c>
      <c r="E195" s="249" t="str">
        <f>IF('入力シート-店舗等一覧'!E195="","",'入力シート-店舗等一覧'!E195)</f>
        <v/>
      </c>
      <c r="F195" s="250" t="str">
        <f>IF('入力シート-店舗等一覧'!F195="","",'入力シート-店舗等一覧'!F195)</f>
        <v/>
      </c>
      <c r="G195" s="251" t="str">
        <f>IF('入力シート-店舗等一覧'!G195="","",'入力シート-店舗等一覧'!G195)</f>
        <v/>
      </c>
    </row>
    <row r="196" spans="1:7" ht="19.5" customHeight="1">
      <c r="A196" s="248" t="str">
        <f>IF('入力シート-店舗等一覧'!A196="","",'入力シート-店舗等一覧'!A196)</f>
        <v/>
      </c>
      <c r="B196" s="249" t="str">
        <f>IF('入力シート-店舗等一覧'!B196="","",'入力シート-店舗等一覧'!B196)</f>
        <v/>
      </c>
      <c r="C196" s="249" t="str">
        <f>IF('入力シート-店舗等一覧'!C196="","",'入力シート-店舗等一覧'!C196)</f>
        <v/>
      </c>
      <c r="D196" s="249" t="str">
        <f>IF('入力シート-店舗等一覧'!D196="","",'入力シート-店舗等一覧'!D196)</f>
        <v/>
      </c>
      <c r="E196" s="249" t="str">
        <f>IF('入力シート-店舗等一覧'!E196="","",'入力シート-店舗等一覧'!E196)</f>
        <v/>
      </c>
      <c r="F196" s="250" t="str">
        <f>IF('入力シート-店舗等一覧'!F196="","",'入力シート-店舗等一覧'!F196)</f>
        <v/>
      </c>
      <c r="G196" s="251" t="str">
        <f>IF('入力シート-店舗等一覧'!G196="","",'入力シート-店舗等一覧'!G196)</f>
        <v/>
      </c>
    </row>
    <row r="197" spans="1:7" ht="19.5" customHeight="1">
      <c r="A197" s="248" t="str">
        <f>IF('入力シート-店舗等一覧'!A197="","",'入力シート-店舗等一覧'!A197)</f>
        <v/>
      </c>
      <c r="B197" s="249" t="str">
        <f>IF('入力シート-店舗等一覧'!B197="","",'入力シート-店舗等一覧'!B197)</f>
        <v/>
      </c>
      <c r="C197" s="249" t="str">
        <f>IF('入力シート-店舗等一覧'!C197="","",'入力シート-店舗等一覧'!C197)</f>
        <v/>
      </c>
      <c r="D197" s="249" t="str">
        <f>IF('入力シート-店舗等一覧'!D197="","",'入力シート-店舗等一覧'!D197)</f>
        <v/>
      </c>
      <c r="E197" s="249" t="str">
        <f>IF('入力シート-店舗等一覧'!E197="","",'入力シート-店舗等一覧'!E197)</f>
        <v/>
      </c>
      <c r="F197" s="250" t="str">
        <f>IF('入力シート-店舗等一覧'!F197="","",'入力シート-店舗等一覧'!F197)</f>
        <v/>
      </c>
      <c r="G197" s="251" t="str">
        <f>IF('入力シート-店舗等一覧'!G197="","",'入力シート-店舗等一覧'!G197)</f>
        <v/>
      </c>
    </row>
    <row r="198" spans="1:7" ht="19.5" customHeight="1">
      <c r="A198" s="248" t="str">
        <f>IF('入力シート-店舗等一覧'!A198="","",'入力シート-店舗等一覧'!A198)</f>
        <v/>
      </c>
      <c r="B198" s="249" t="str">
        <f>IF('入力シート-店舗等一覧'!B198="","",'入力シート-店舗等一覧'!B198)</f>
        <v/>
      </c>
      <c r="C198" s="249" t="str">
        <f>IF('入力シート-店舗等一覧'!C198="","",'入力シート-店舗等一覧'!C198)</f>
        <v/>
      </c>
      <c r="D198" s="249" t="str">
        <f>IF('入力シート-店舗等一覧'!D198="","",'入力シート-店舗等一覧'!D198)</f>
        <v/>
      </c>
      <c r="E198" s="249" t="str">
        <f>IF('入力シート-店舗等一覧'!E198="","",'入力シート-店舗等一覧'!E198)</f>
        <v/>
      </c>
      <c r="F198" s="250" t="str">
        <f>IF('入力シート-店舗等一覧'!F198="","",'入力シート-店舗等一覧'!F198)</f>
        <v/>
      </c>
      <c r="G198" s="251" t="str">
        <f>IF('入力シート-店舗等一覧'!G198="","",'入力シート-店舗等一覧'!G198)</f>
        <v/>
      </c>
    </row>
    <row r="199" spans="1:7" ht="19.5" customHeight="1">
      <c r="A199" s="248" t="str">
        <f>IF('入力シート-店舗等一覧'!A199="","",'入力シート-店舗等一覧'!A199)</f>
        <v/>
      </c>
      <c r="B199" s="249" t="str">
        <f>IF('入力シート-店舗等一覧'!B199="","",'入力シート-店舗等一覧'!B199)</f>
        <v/>
      </c>
      <c r="C199" s="249" t="str">
        <f>IF('入力シート-店舗等一覧'!C199="","",'入力シート-店舗等一覧'!C199)</f>
        <v/>
      </c>
      <c r="D199" s="249" t="str">
        <f>IF('入力シート-店舗等一覧'!D199="","",'入力シート-店舗等一覧'!D199)</f>
        <v/>
      </c>
      <c r="E199" s="249" t="str">
        <f>IF('入力シート-店舗等一覧'!E199="","",'入力シート-店舗等一覧'!E199)</f>
        <v/>
      </c>
      <c r="F199" s="250" t="str">
        <f>IF('入力シート-店舗等一覧'!F199="","",'入力シート-店舗等一覧'!F199)</f>
        <v/>
      </c>
      <c r="G199" s="251" t="str">
        <f>IF('入力シート-店舗等一覧'!G199="","",'入力シート-店舗等一覧'!G199)</f>
        <v/>
      </c>
    </row>
    <row r="200" spans="1:7" ht="19.5" customHeight="1">
      <c r="A200" s="248" t="str">
        <f>IF('入力シート-店舗等一覧'!A200="","",'入力シート-店舗等一覧'!A200)</f>
        <v/>
      </c>
      <c r="B200" s="249" t="str">
        <f>IF('入力シート-店舗等一覧'!B200="","",'入力シート-店舗等一覧'!B200)</f>
        <v/>
      </c>
      <c r="C200" s="249" t="str">
        <f>IF('入力シート-店舗等一覧'!C200="","",'入力シート-店舗等一覧'!C200)</f>
        <v/>
      </c>
      <c r="D200" s="249" t="str">
        <f>IF('入力シート-店舗等一覧'!D200="","",'入力シート-店舗等一覧'!D200)</f>
        <v/>
      </c>
      <c r="E200" s="249" t="str">
        <f>IF('入力シート-店舗等一覧'!E200="","",'入力シート-店舗等一覧'!E200)</f>
        <v/>
      </c>
      <c r="F200" s="250" t="str">
        <f>IF('入力シート-店舗等一覧'!F200="","",'入力シート-店舗等一覧'!F200)</f>
        <v/>
      </c>
      <c r="G200" s="251" t="str">
        <f>IF('入力シート-店舗等一覧'!G200="","",'入力シート-店舗等一覧'!G200)</f>
        <v/>
      </c>
    </row>
    <row r="201" spans="1:7" ht="19.5" customHeight="1">
      <c r="A201" s="248" t="str">
        <f>IF('入力シート-店舗等一覧'!A201="","",'入力シート-店舗等一覧'!A201)</f>
        <v/>
      </c>
      <c r="B201" s="249" t="str">
        <f>IF('入力シート-店舗等一覧'!B201="","",'入力シート-店舗等一覧'!B201)</f>
        <v/>
      </c>
      <c r="C201" s="249" t="str">
        <f>IF('入力シート-店舗等一覧'!C201="","",'入力シート-店舗等一覧'!C201)</f>
        <v/>
      </c>
      <c r="D201" s="249" t="str">
        <f>IF('入力シート-店舗等一覧'!D201="","",'入力シート-店舗等一覧'!D201)</f>
        <v/>
      </c>
      <c r="E201" s="249" t="str">
        <f>IF('入力シート-店舗等一覧'!E201="","",'入力シート-店舗等一覧'!E201)</f>
        <v/>
      </c>
      <c r="F201" s="250" t="str">
        <f>IF('入力シート-店舗等一覧'!F201="","",'入力シート-店舗等一覧'!F201)</f>
        <v/>
      </c>
      <c r="G201" s="251" t="str">
        <f>IF('入力シート-店舗等一覧'!G201="","",'入力シート-店舗等一覧'!G201)</f>
        <v/>
      </c>
    </row>
    <row r="202" spans="1:7" ht="19.5" customHeight="1">
      <c r="A202" s="248" t="str">
        <f>IF('入力シート-店舗等一覧'!A202="","",'入力シート-店舗等一覧'!A202)</f>
        <v/>
      </c>
      <c r="B202" s="249" t="str">
        <f>IF('入力シート-店舗等一覧'!B202="","",'入力シート-店舗等一覧'!B202)</f>
        <v/>
      </c>
      <c r="C202" s="249" t="str">
        <f>IF('入力シート-店舗等一覧'!C202="","",'入力シート-店舗等一覧'!C202)</f>
        <v/>
      </c>
      <c r="D202" s="249" t="str">
        <f>IF('入力シート-店舗等一覧'!D202="","",'入力シート-店舗等一覧'!D202)</f>
        <v/>
      </c>
      <c r="E202" s="249" t="str">
        <f>IF('入力シート-店舗等一覧'!E202="","",'入力シート-店舗等一覧'!E202)</f>
        <v/>
      </c>
      <c r="F202" s="250" t="str">
        <f>IF('入力シート-店舗等一覧'!F202="","",'入力シート-店舗等一覧'!F202)</f>
        <v/>
      </c>
      <c r="G202" s="251" t="str">
        <f>IF('入力シート-店舗等一覧'!G202="","",'入力シート-店舗等一覧'!G202)</f>
        <v/>
      </c>
    </row>
    <row r="203" spans="1:7" ht="19.5" customHeight="1">
      <c r="A203" s="248" t="str">
        <f>IF('入力シート-店舗等一覧'!A203="","",'入力シート-店舗等一覧'!A203)</f>
        <v/>
      </c>
      <c r="B203" s="249" t="str">
        <f>IF('入力シート-店舗等一覧'!B203="","",'入力シート-店舗等一覧'!B203)</f>
        <v/>
      </c>
      <c r="C203" s="249" t="str">
        <f>IF('入力シート-店舗等一覧'!C203="","",'入力シート-店舗等一覧'!C203)</f>
        <v/>
      </c>
      <c r="D203" s="249" t="str">
        <f>IF('入力シート-店舗等一覧'!D203="","",'入力シート-店舗等一覧'!D203)</f>
        <v/>
      </c>
      <c r="E203" s="249" t="str">
        <f>IF('入力シート-店舗等一覧'!E203="","",'入力シート-店舗等一覧'!E203)</f>
        <v/>
      </c>
      <c r="F203" s="250" t="str">
        <f>IF('入力シート-店舗等一覧'!F203="","",'入力シート-店舗等一覧'!F203)</f>
        <v/>
      </c>
      <c r="G203" s="251" t="str">
        <f>IF('入力シート-店舗等一覧'!G203="","",'入力シート-店舗等一覧'!G203)</f>
        <v/>
      </c>
    </row>
    <row r="204" spans="1:7" ht="19.5" customHeight="1">
      <c r="A204" s="248" t="str">
        <f>IF('入力シート-店舗等一覧'!A204="","",'入力シート-店舗等一覧'!A204)</f>
        <v/>
      </c>
      <c r="B204" s="249" t="str">
        <f>IF('入力シート-店舗等一覧'!B204="","",'入力シート-店舗等一覧'!B204)</f>
        <v/>
      </c>
      <c r="C204" s="249" t="str">
        <f>IF('入力シート-店舗等一覧'!C204="","",'入力シート-店舗等一覧'!C204)</f>
        <v/>
      </c>
      <c r="D204" s="249" t="str">
        <f>IF('入力シート-店舗等一覧'!D204="","",'入力シート-店舗等一覧'!D204)</f>
        <v/>
      </c>
      <c r="E204" s="249" t="str">
        <f>IF('入力シート-店舗等一覧'!E204="","",'入力シート-店舗等一覧'!E204)</f>
        <v/>
      </c>
      <c r="F204" s="250" t="str">
        <f>IF('入力シート-店舗等一覧'!F204="","",'入力シート-店舗等一覧'!F204)</f>
        <v/>
      </c>
      <c r="G204" s="251" t="str">
        <f>IF('入力シート-店舗等一覧'!G204="","",'入力シート-店舗等一覧'!G204)</f>
        <v/>
      </c>
    </row>
    <row r="205" spans="1:7" ht="19.5" customHeight="1">
      <c r="A205" s="248" t="str">
        <f>IF('入力シート-店舗等一覧'!A205="","",'入力シート-店舗等一覧'!A205)</f>
        <v/>
      </c>
      <c r="B205" s="249" t="str">
        <f>IF('入力シート-店舗等一覧'!B205="","",'入力シート-店舗等一覧'!B205)</f>
        <v/>
      </c>
      <c r="C205" s="249" t="str">
        <f>IF('入力シート-店舗等一覧'!C205="","",'入力シート-店舗等一覧'!C205)</f>
        <v/>
      </c>
      <c r="D205" s="249" t="str">
        <f>IF('入力シート-店舗等一覧'!D205="","",'入力シート-店舗等一覧'!D205)</f>
        <v/>
      </c>
      <c r="E205" s="249" t="str">
        <f>IF('入力シート-店舗等一覧'!E205="","",'入力シート-店舗等一覧'!E205)</f>
        <v/>
      </c>
      <c r="F205" s="250" t="str">
        <f>IF('入力シート-店舗等一覧'!F205="","",'入力シート-店舗等一覧'!F205)</f>
        <v/>
      </c>
      <c r="G205" s="251" t="str">
        <f>IF('入力シート-店舗等一覧'!G205="","",'入力シート-店舗等一覧'!G205)</f>
        <v/>
      </c>
    </row>
    <row r="206" spans="1:7" ht="19.5" customHeight="1">
      <c r="A206" s="248" t="str">
        <f>IF('入力シート-店舗等一覧'!A206="","",'入力シート-店舗等一覧'!A206)</f>
        <v/>
      </c>
      <c r="B206" s="249" t="str">
        <f>IF('入力シート-店舗等一覧'!B206="","",'入力シート-店舗等一覧'!B206)</f>
        <v/>
      </c>
      <c r="C206" s="249" t="str">
        <f>IF('入力シート-店舗等一覧'!C206="","",'入力シート-店舗等一覧'!C206)</f>
        <v/>
      </c>
      <c r="D206" s="249" t="str">
        <f>IF('入力シート-店舗等一覧'!D206="","",'入力シート-店舗等一覧'!D206)</f>
        <v/>
      </c>
      <c r="E206" s="249" t="str">
        <f>IF('入力シート-店舗等一覧'!E206="","",'入力シート-店舗等一覧'!E206)</f>
        <v/>
      </c>
      <c r="F206" s="250" t="str">
        <f>IF('入力シート-店舗等一覧'!F206="","",'入力シート-店舗等一覧'!F206)</f>
        <v/>
      </c>
      <c r="G206" s="251" t="str">
        <f>IF('入力シート-店舗等一覧'!G206="","",'入力シート-店舗等一覧'!G206)</f>
        <v/>
      </c>
    </row>
    <row r="207" spans="1:7" ht="19.5" customHeight="1">
      <c r="A207" s="248" t="str">
        <f>IF('入力シート-店舗等一覧'!A207="","",'入力シート-店舗等一覧'!A207)</f>
        <v/>
      </c>
      <c r="B207" s="249" t="str">
        <f>IF('入力シート-店舗等一覧'!B207="","",'入力シート-店舗等一覧'!B207)</f>
        <v/>
      </c>
      <c r="C207" s="249" t="str">
        <f>IF('入力シート-店舗等一覧'!C207="","",'入力シート-店舗等一覧'!C207)</f>
        <v/>
      </c>
      <c r="D207" s="249" t="str">
        <f>IF('入力シート-店舗等一覧'!D207="","",'入力シート-店舗等一覧'!D207)</f>
        <v/>
      </c>
      <c r="E207" s="249" t="str">
        <f>IF('入力シート-店舗等一覧'!E207="","",'入力シート-店舗等一覧'!E207)</f>
        <v/>
      </c>
      <c r="F207" s="250" t="str">
        <f>IF('入力シート-店舗等一覧'!F207="","",'入力シート-店舗等一覧'!F207)</f>
        <v/>
      </c>
      <c r="G207" s="251" t="str">
        <f>IF('入力シート-店舗等一覧'!G207="","",'入力シート-店舗等一覧'!G207)</f>
        <v/>
      </c>
    </row>
    <row r="208" spans="1:7" ht="19.5" customHeight="1">
      <c r="A208" s="248" t="str">
        <f>IF('入力シート-店舗等一覧'!A208="","",'入力シート-店舗等一覧'!A208)</f>
        <v/>
      </c>
      <c r="B208" s="249" t="str">
        <f>IF('入力シート-店舗等一覧'!B208="","",'入力シート-店舗等一覧'!B208)</f>
        <v/>
      </c>
      <c r="C208" s="249" t="str">
        <f>IF('入力シート-店舗等一覧'!C208="","",'入力シート-店舗等一覧'!C208)</f>
        <v/>
      </c>
      <c r="D208" s="249" t="str">
        <f>IF('入力シート-店舗等一覧'!D208="","",'入力シート-店舗等一覧'!D208)</f>
        <v/>
      </c>
      <c r="E208" s="249" t="str">
        <f>IF('入力シート-店舗等一覧'!E208="","",'入力シート-店舗等一覧'!E208)</f>
        <v/>
      </c>
      <c r="F208" s="250" t="str">
        <f>IF('入力シート-店舗等一覧'!F208="","",'入力シート-店舗等一覧'!F208)</f>
        <v/>
      </c>
      <c r="G208" s="251" t="str">
        <f>IF('入力シート-店舗等一覧'!G208="","",'入力シート-店舗等一覧'!G208)</f>
        <v/>
      </c>
    </row>
    <row r="209" spans="1:7" ht="19.5" customHeight="1">
      <c r="A209" s="248" t="str">
        <f>IF('入力シート-店舗等一覧'!A209="","",'入力シート-店舗等一覧'!A209)</f>
        <v/>
      </c>
      <c r="B209" s="249" t="str">
        <f>IF('入力シート-店舗等一覧'!B209="","",'入力シート-店舗等一覧'!B209)</f>
        <v/>
      </c>
      <c r="C209" s="249" t="str">
        <f>IF('入力シート-店舗等一覧'!C209="","",'入力シート-店舗等一覧'!C209)</f>
        <v/>
      </c>
      <c r="D209" s="249" t="str">
        <f>IF('入力シート-店舗等一覧'!D209="","",'入力シート-店舗等一覧'!D209)</f>
        <v/>
      </c>
      <c r="E209" s="249" t="str">
        <f>IF('入力シート-店舗等一覧'!E209="","",'入力シート-店舗等一覧'!E209)</f>
        <v/>
      </c>
      <c r="F209" s="250" t="str">
        <f>IF('入力シート-店舗等一覧'!F209="","",'入力シート-店舗等一覧'!F209)</f>
        <v/>
      </c>
      <c r="G209" s="251" t="str">
        <f>IF('入力シート-店舗等一覧'!G209="","",'入力シート-店舗等一覧'!G209)</f>
        <v/>
      </c>
    </row>
    <row r="210" spans="1:7" ht="19.5" customHeight="1">
      <c r="A210" s="248" t="str">
        <f>IF('入力シート-店舗等一覧'!A210="","",'入力シート-店舗等一覧'!A210)</f>
        <v/>
      </c>
      <c r="B210" s="249" t="str">
        <f>IF('入力シート-店舗等一覧'!B210="","",'入力シート-店舗等一覧'!B210)</f>
        <v/>
      </c>
      <c r="C210" s="249" t="str">
        <f>IF('入力シート-店舗等一覧'!C210="","",'入力シート-店舗等一覧'!C210)</f>
        <v/>
      </c>
      <c r="D210" s="249" t="str">
        <f>IF('入力シート-店舗等一覧'!D210="","",'入力シート-店舗等一覧'!D210)</f>
        <v/>
      </c>
      <c r="E210" s="249" t="str">
        <f>IF('入力シート-店舗等一覧'!E210="","",'入力シート-店舗等一覧'!E210)</f>
        <v/>
      </c>
      <c r="F210" s="250" t="str">
        <f>IF('入力シート-店舗等一覧'!F210="","",'入力シート-店舗等一覧'!F210)</f>
        <v/>
      </c>
      <c r="G210" s="251" t="str">
        <f>IF('入力シート-店舗等一覧'!G210="","",'入力シート-店舗等一覧'!G210)</f>
        <v/>
      </c>
    </row>
    <row r="211" spans="1:7" ht="19.5" customHeight="1">
      <c r="A211" s="248" t="str">
        <f>IF('入力シート-店舗等一覧'!A211="","",'入力シート-店舗等一覧'!A211)</f>
        <v/>
      </c>
      <c r="B211" s="249" t="str">
        <f>IF('入力シート-店舗等一覧'!B211="","",'入力シート-店舗等一覧'!B211)</f>
        <v/>
      </c>
      <c r="C211" s="249" t="str">
        <f>IF('入力シート-店舗等一覧'!C211="","",'入力シート-店舗等一覧'!C211)</f>
        <v/>
      </c>
      <c r="D211" s="249" t="str">
        <f>IF('入力シート-店舗等一覧'!D211="","",'入力シート-店舗等一覧'!D211)</f>
        <v/>
      </c>
      <c r="E211" s="249" t="str">
        <f>IF('入力シート-店舗等一覧'!E211="","",'入力シート-店舗等一覧'!E211)</f>
        <v/>
      </c>
      <c r="F211" s="250" t="str">
        <f>IF('入力シート-店舗等一覧'!F211="","",'入力シート-店舗等一覧'!F211)</f>
        <v/>
      </c>
      <c r="G211" s="251" t="str">
        <f>IF('入力シート-店舗等一覧'!G211="","",'入力シート-店舗等一覧'!G211)</f>
        <v/>
      </c>
    </row>
    <row r="212" spans="1:7" ht="19.5" customHeight="1">
      <c r="A212" s="248" t="str">
        <f>IF('入力シート-店舗等一覧'!A212="","",'入力シート-店舗等一覧'!A212)</f>
        <v/>
      </c>
      <c r="B212" s="249" t="str">
        <f>IF('入力シート-店舗等一覧'!B212="","",'入力シート-店舗等一覧'!B212)</f>
        <v/>
      </c>
      <c r="C212" s="249" t="str">
        <f>IF('入力シート-店舗等一覧'!C212="","",'入力シート-店舗等一覧'!C212)</f>
        <v/>
      </c>
      <c r="D212" s="249" t="str">
        <f>IF('入力シート-店舗等一覧'!D212="","",'入力シート-店舗等一覧'!D212)</f>
        <v/>
      </c>
      <c r="E212" s="249" t="str">
        <f>IF('入力シート-店舗等一覧'!E212="","",'入力シート-店舗等一覧'!E212)</f>
        <v/>
      </c>
      <c r="F212" s="250" t="str">
        <f>IF('入力シート-店舗等一覧'!F212="","",'入力シート-店舗等一覧'!F212)</f>
        <v/>
      </c>
      <c r="G212" s="251" t="str">
        <f>IF('入力シート-店舗等一覧'!G212="","",'入力シート-店舗等一覧'!G212)</f>
        <v/>
      </c>
    </row>
    <row r="213" spans="1:7" ht="19.5" customHeight="1">
      <c r="A213" s="248" t="str">
        <f>IF('入力シート-店舗等一覧'!A213="","",'入力シート-店舗等一覧'!A213)</f>
        <v/>
      </c>
      <c r="B213" s="249" t="str">
        <f>IF('入力シート-店舗等一覧'!B213="","",'入力シート-店舗等一覧'!B213)</f>
        <v/>
      </c>
      <c r="C213" s="249" t="str">
        <f>IF('入力シート-店舗等一覧'!C213="","",'入力シート-店舗等一覧'!C213)</f>
        <v/>
      </c>
      <c r="D213" s="249" t="str">
        <f>IF('入力シート-店舗等一覧'!D213="","",'入力シート-店舗等一覧'!D213)</f>
        <v/>
      </c>
      <c r="E213" s="249" t="str">
        <f>IF('入力シート-店舗等一覧'!E213="","",'入力シート-店舗等一覧'!E213)</f>
        <v/>
      </c>
      <c r="F213" s="250" t="str">
        <f>IF('入力シート-店舗等一覧'!F213="","",'入力シート-店舗等一覧'!F213)</f>
        <v/>
      </c>
      <c r="G213" s="251" t="str">
        <f>IF('入力シート-店舗等一覧'!G213="","",'入力シート-店舗等一覧'!G213)</f>
        <v/>
      </c>
    </row>
    <row r="214" spans="1:7" ht="19.5" customHeight="1">
      <c r="A214" s="248" t="str">
        <f>IF('入力シート-店舗等一覧'!A214="","",'入力シート-店舗等一覧'!A214)</f>
        <v/>
      </c>
      <c r="B214" s="249" t="str">
        <f>IF('入力シート-店舗等一覧'!B214="","",'入力シート-店舗等一覧'!B214)</f>
        <v/>
      </c>
      <c r="C214" s="249" t="str">
        <f>IF('入力シート-店舗等一覧'!C214="","",'入力シート-店舗等一覧'!C214)</f>
        <v/>
      </c>
      <c r="D214" s="249" t="str">
        <f>IF('入力シート-店舗等一覧'!D214="","",'入力シート-店舗等一覧'!D214)</f>
        <v/>
      </c>
      <c r="E214" s="249" t="str">
        <f>IF('入力シート-店舗等一覧'!E214="","",'入力シート-店舗等一覧'!E214)</f>
        <v/>
      </c>
      <c r="F214" s="250" t="str">
        <f>IF('入力シート-店舗等一覧'!F214="","",'入力シート-店舗等一覧'!F214)</f>
        <v/>
      </c>
      <c r="G214" s="251" t="str">
        <f>IF('入力シート-店舗等一覧'!G214="","",'入力シート-店舗等一覧'!G214)</f>
        <v/>
      </c>
    </row>
    <row r="215" spans="1:7" ht="19.5" customHeight="1">
      <c r="A215" s="248" t="str">
        <f>IF('入力シート-店舗等一覧'!A215="","",'入力シート-店舗等一覧'!A215)</f>
        <v/>
      </c>
      <c r="B215" s="249" t="str">
        <f>IF('入力シート-店舗等一覧'!B215="","",'入力シート-店舗等一覧'!B215)</f>
        <v/>
      </c>
      <c r="C215" s="249" t="str">
        <f>IF('入力シート-店舗等一覧'!C215="","",'入力シート-店舗等一覧'!C215)</f>
        <v/>
      </c>
      <c r="D215" s="249" t="str">
        <f>IF('入力シート-店舗等一覧'!D215="","",'入力シート-店舗等一覧'!D215)</f>
        <v/>
      </c>
      <c r="E215" s="249" t="str">
        <f>IF('入力シート-店舗等一覧'!E215="","",'入力シート-店舗等一覧'!E215)</f>
        <v/>
      </c>
      <c r="F215" s="250" t="str">
        <f>IF('入力シート-店舗等一覧'!F215="","",'入力シート-店舗等一覧'!F215)</f>
        <v/>
      </c>
      <c r="G215" s="251" t="str">
        <f>IF('入力シート-店舗等一覧'!G215="","",'入力シート-店舗等一覧'!G215)</f>
        <v/>
      </c>
    </row>
    <row r="216" spans="1:7" ht="19.5" customHeight="1">
      <c r="A216" s="248" t="str">
        <f>IF('入力シート-店舗等一覧'!A216="","",'入力シート-店舗等一覧'!A216)</f>
        <v/>
      </c>
      <c r="B216" s="249" t="str">
        <f>IF('入力シート-店舗等一覧'!B216="","",'入力シート-店舗等一覧'!B216)</f>
        <v/>
      </c>
      <c r="C216" s="249" t="str">
        <f>IF('入力シート-店舗等一覧'!C216="","",'入力シート-店舗等一覧'!C216)</f>
        <v/>
      </c>
      <c r="D216" s="249" t="str">
        <f>IF('入力シート-店舗等一覧'!D216="","",'入力シート-店舗等一覧'!D216)</f>
        <v/>
      </c>
      <c r="E216" s="249" t="str">
        <f>IF('入力シート-店舗等一覧'!E216="","",'入力シート-店舗等一覧'!E216)</f>
        <v/>
      </c>
      <c r="F216" s="250" t="str">
        <f>IF('入力シート-店舗等一覧'!F216="","",'入力シート-店舗等一覧'!F216)</f>
        <v/>
      </c>
      <c r="G216" s="251" t="str">
        <f>IF('入力シート-店舗等一覧'!G216="","",'入力シート-店舗等一覧'!G216)</f>
        <v/>
      </c>
    </row>
    <row r="217" spans="1:7" ht="19.5" customHeight="1">
      <c r="A217" s="248" t="str">
        <f>IF('入力シート-店舗等一覧'!A217="","",'入力シート-店舗等一覧'!A217)</f>
        <v/>
      </c>
      <c r="B217" s="249" t="str">
        <f>IF('入力シート-店舗等一覧'!B217="","",'入力シート-店舗等一覧'!B217)</f>
        <v/>
      </c>
      <c r="C217" s="249" t="str">
        <f>IF('入力シート-店舗等一覧'!C217="","",'入力シート-店舗等一覧'!C217)</f>
        <v/>
      </c>
      <c r="D217" s="249" t="str">
        <f>IF('入力シート-店舗等一覧'!D217="","",'入力シート-店舗等一覧'!D217)</f>
        <v/>
      </c>
      <c r="E217" s="249" t="str">
        <f>IF('入力シート-店舗等一覧'!E217="","",'入力シート-店舗等一覧'!E217)</f>
        <v/>
      </c>
      <c r="F217" s="250" t="str">
        <f>IF('入力シート-店舗等一覧'!F217="","",'入力シート-店舗等一覧'!F217)</f>
        <v/>
      </c>
      <c r="G217" s="251" t="str">
        <f>IF('入力シート-店舗等一覧'!G217="","",'入力シート-店舗等一覧'!G217)</f>
        <v/>
      </c>
    </row>
    <row r="218" spans="1:7" ht="19.5" customHeight="1">
      <c r="A218" s="248" t="str">
        <f>IF('入力シート-店舗等一覧'!A218="","",'入力シート-店舗等一覧'!A218)</f>
        <v/>
      </c>
      <c r="B218" s="249" t="str">
        <f>IF('入力シート-店舗等一覧'!B218="","",'入力シート-店舗等一覧'!B218)</f>
        <v/>
      </c>
      <c r="C218" s="249" t="str">
        <f>IF('入力シート-店舗等一覧'!C218="","",'入力シート-店舗等一覧'!C218)</f>
        <v/>
      </c>
      <c r="D218" s="249" t="str">
        <f>IF('入力シート-店舗等一覧'!D218="","",'入力シート-店舗等一覧'!D218)</f>
        <v/>
      </c>
      <c r="E218" s="249" t="str">
        <f>IF('入力シート-店舗等一覧'!E218="","",'入力シート-店舗等一覧'!E218)</f>
        <v/>
      </c>
      <c r="F218" s="250" t="str">
        <f>IF('入力シート-店舗等一覧'!F218="","",'入力シート-店舗等一覧'!F218)</f>
        <v/>
      </c>
      <c r="G218" s="251" t="str">
        <f>IF('入力シート-店舗等一覧'!G218="","",'入力シート-店舗等一覧'!G218)</f>
        <v/>
      </c>
    </row>
    <row r="219" spans="1:7" ht="19.5" customHeight="1">
      <c r="A219" s="248" t="str">
        <f>IF('入力シート-店舗等一覧'!A219="","",'入力シート-店舗等一覧'!A219)</f>
        <v/>
      </c>
      <c r="B219" s="249" t="str">
        <f>IF('入力シート-店舗等一覧'!B219="","",'入力シート-店舗等一覧'!B219)</f>
        <v/>
      </c>
      <c r="C219" s="249" t="str">
        <f>IF('入力シート-店舗等一覧'!C219="","",'入力シート-店舗等一覧'!C219)</f>
        <v/>
      </c>
      <c r="D219" s="249" t="str">
        <f>IF('入力シート-店舗等一覧'!D219="","",'入力シート-店舗等一覧'!D219)</f>
        <v/>
      </c>
      <c r="E219" s="249" t="str">
        <f>IF('入力シート-店舗等一覧'!E219="","",'入力シート-店舗等一覧'!E219)</f>
        <v/>
      </c>
      <c r="F219" s="250" t="str">
        <f>IF('入力シート-店舗等一覧'!F219="","",'入力シート-店舗等一覧'!F219)</f>
        <v/>
      </c>
      <c r="G219" s="251" t="str">
        <f>IF('入力シート-店舗等一覧'!G219="","",'入力シート-店舗等一覧'!G219)</f>
        <v/>
      </c>
    </row>
    <row r="220" spans="1:7" ht="19.5" customHeight="1">
      <c r="A220" s="248" t="str">
        <f>IF('入力シート-店舗等一覧'!A220="","",'入力シート-店舗等一覧'!A220)</f>
        <v/>
      </c>
      <c r="B220" s="249" t="str">
        <f>IF('入力シート-店舗等一覧'!B220="","",'入力シート-店舗等一覧'!B220)</f>
        <v/>
      </c>
      <c r="C220" s="249" t="str">
        <f>IF('入力シート-店舗等一覧'!C220="","",'入力シート-店舗等一覧'!C220)</f>
        <v/>
      </c>
      <c r="D220" s="249" t="str">
        <f>IF('入力シート-店舗等一覧'!D220="","",'入力シート-店舗等一覧'!D220)</f>
        <v/>
      </c>
      <c r="E220" s="249" t="str">
        <f>IF('入力シート-店舗等一覧'!E220="","",'入力シート-店舗等一覧'!E220)</f>
        <v/>
      </c>
      <c r="F220" s="250" t="str">
        <f>IF('入力シート-店舗等一覧'!F220="","",'入力シート-店舗等一覧'!F220)</f>
        <v/>
      </c>
      <c r="G220" s="251" t="str">
        <f>IF('入力シート-店舗等一覧'!G220="","",'入力シート-店舗等一覧'!G220)</f>
        <v/>
      </c>
    </row>
    <row r="221" spans="1:7" ht="19.5" customHeight="1">
      <c r="A221" s="248" t="str">
        <f>IF('入力シート-店舗等一覧'!A221="","",'入力シート-店舗等一覧'!A221)</f>
        <v/>
      </c>
      <c r="B221" s="249" t="str">
        <f>IF('入力シート-店舗等一覧'!B221="","",'入力シート-店舗等一覧'!B221)</f>
        <v/>
      </c>
      <c r="C221" s="249" t="str">
        <f>IF('入力シート-店舗等一覧'!C221="","",'入力シート-店舗等一覧'!C221)</f>
        <v/>
      </c>
      <c r="D221" s="249" t="str">
        <f>IF('入力シート-店舗等一覧'!D221="","",'入力シート-店舗等一覧'!D221)</f>
        <v/>
      </c>
      <c r="E221" s="249" t="str">
        <f>IF('入力シート-店舗等一覧'!E221="","",'入力シート-店舗等一覧'!E221)</f>
        <v/>
      </c>
      <c r="F221" s="250" t="str">
        <f>IF('入力シート-店舗等一覧'!F221="","",'入力シート-店舗等一覧'!F221)</f>
        <v/>
      </c>
      <c r="G221" s="251" t="str">
        <f>IF('入力シート-店舗等一覧'!G221="","",'入力シート-店舗等一覧'!G221)</f>
        <v/>
      </c>
    </row>
    <row r="222" spans="1:7" ht="19.5" customHeight="1">
      <c r="A222" s="248" t="str">
        <f>IF('入力シート-店舗等一覧'!A222="","",'入力シート-店舗等一覧'!A222)</f>
        <v/>
      </c>
      <c r="B222" s="249" t="str">
        <f>IF('入力シート-店舗等一覧'!B222="","",'入力シート-店舗等一覧'!B222)</f>
        <v/>
      </c>
      <c r="C222" s="249" t="str">
        <f>IF('入力シート-店舗等一覧'!C222="","",'入力シート-店舗等一覧'!C222)</f>
        <v/>
      </c>
      <c r="D222" s="249" t="str">
        <f>IF('入力シート-店舗等一覧'!D222="","",'入力シート-店舗等一覧'!D222)</f>
        <v/>
      </c>
      <c r="E222" s="249" t="str">
        <f>IF('入力シート-店舗等一覧'!E222="","",'入力シート-店舗等一覧'!E222)</f>
        <v/>
      </c>
      <c r="F222" s="250" t="str">
        <f>IF('入力シート-店舗等一覧'!F222="","",'入力シート-店舗等一覧'!F222)</f>
        <v/>
      </c>
      <c r="G222" s="251" t="str">
        <f>IF('入力シート-店舗等一覧'!G222="","",'入力シート-店舗等一覧'!G222)</f>
        <v/>
      </c>
    </row>
    <row r="223" spans="1:7" ht="19.5" customHeight="1">
      <c r="A223" s="248" t="str">
        <f>IF('入力シート-店舗等一覧'!A223="","",'入力シート-店舗等一覧'!A223)</f>
        <v/>
      </c>
      <c r="B223" s="249" t="str">
        <f>IF('入力シート-店舗等一覧'!B223="","",'入力シート-店舗等一覧'!B223)</f>
        <v/>
      </c>
      <c r="C223" s="249" t="str">
        <f>IF('入力シート-店舗等一覧'!C223="","",'入力シート-店舗等一覧'!C223)</f>
        <v/>
      </c>
      <c r="D223" s="249" t="str">
        <f>IF('入力シート-店舗等一覧'!D223="","",'入力シート-店舗等一覧'!D223)</f>
        <v/>
      </c>
      <c r="E223" s="249" t="str">
        <f>IF('入力シート-店舗等一覧'!E223="","",'入力シート-店舗等一覧'!E223)</f>
        <v/>
      </c>
      <c r="F223" s="250" t="str">
        <f>IF('入力シート-店舗等一覧'!F223="","",'入力シート-店舗等一覧'!F223)</f>
        <v/>
      </c>
      <c r="G223" s="251" t="str">
        <f>IF('入力シート-店舗等一覧'!G223="","",'入力シート-店舗等一覧'!G223)</f>
        <v/>
      </c>
    </row>
    <row r="224" spans="1:7" ht="19.5" customHeight="1">
      <c r="A224" s="248" t="str">
        <f>IF('入力シート-店舗等一覧'!A224="","",'入力シート-店舗等一覧'!A224)</f>
        <v/>
      </c>
      <c r="B224" s="249" t="str">
        <f>IF('入力シート-店舗等一覧'!B224="","",'入力シート-店舗等一覧'!B224)</f>
        <v/>
      </c>
      <c r="C224" s="249" t="str">
        <f>IF('入力シート-店舗等一覧'!C224="","",'入力シート-店舗等一覧'!C224)</f>
        <v/>
      </c>
      <c r="D224" s="249" t="str">
        <f>IF('入力シート-店舗等一覧'!D224="","",'入力シート-店舗等一覧'!D224)</f>
        <v/>
      </c>
      <c r="E224" s="249" t="str">
        <f>IF('入力シート-店舗等一覧'!E224="","",'入力シート-店舗等一覧'!E224)</f>
        <v/>
      </c>
      <c r="F224" s="250" t="str">
        <f>IF('入力シート-店舗等一覧'!F224="","",'入力シート-店舗等一覧'!F224)</f>
        <v/>
      </c>
      <c r="G224" s="251" t="str">
        <f>IF('入力シート-店舗等一覧'!G224="","",'入力シート-店舗等一覧'!G224)</f>
        <v/>
      </c>
    </row>
    <row r="225" spans="1:7" ht="19.5" customHeight="1">
      <c r="A225" s="248" t="str">
        <f>IF('入力シート-店舗等一覧'!A225="","",'入力シート-店舗等一覧'!A225)</f>
        <v/>
      </c>
      <c r="B225" s="249" t="str">
        <f>IF('入力シート-店舗等一覧'!B225="","",'入力シート-店舗等一覧'!B225)</f>
        <v/>
      </c>
      <c r="C225" s="249" t="str">
        <f>IF('入力シート-店舗等一覧'!C225="","",'入力シート-店舗等一覧'!C225)</f>
        <v/>
      </c>
      <c r="D225" s="249" t="str">
        <f>IF('入力シート-店舗等一覧'!D225="","",'入力シート-店舗等一覧'!D225)</f>
        <v/>
      </c>
      <c r="E225" s="249" t="str">
        <f>IF('入力シート-店舗等一覧'!E225="","",'入力シート-店舗等一覧'!E225)</f>
        <v/>
      </c>
      <c r="F225" s="250" t="str">
        <f>IF('入力シート-店舗等一覧'!F225="","",'入力シート-店舗等一覧'!F225)</f>
        <v/>
      </c>
      <c r="G225" s="251" t="str">
        <f>IF('入力シート-店舗等一覧'!G225="","",'入力シート-店舗等一覧'!G225)</f>
        <v/>
      </c>
    </row>
    <row r="226" spans="1:7" ht="19.5" customHeight="1">
      <c r="A226" s="248" t="str">
        <f>IF('入力シート-店舗等一覧'!A226="","",'入力シート-店舗等一覧'!A226)</f>
        <v/>
      </c>
      <c r="B226" s="249" t="str">
        <f>IF('入力シート-店舗等一覧'!B226="","",'入力シート-店舗等一覧'!B226)</f>
        <v/>
      </c>
      <c r="C226" s="249" t="str">
        <f>IF('入力シート-店舗等一覧'!C226="","",'入力シート-店舗等一覧'!C226)</f>
        <v/>
      </c>
      <c r="D226" s="249" t="str">
        <f>IF('入力シート-店舗等一覧'!D226="","",'入力シート-店舗等一覧'!D226)</f>
        <v/>
      </c>
      <c r="E226" s="249" t="str">
        <f>IF('入力シート-店舗等一覧'!E226="","",'入力シート-店舗等一覧'!E226)</f>
        <v/>
      </c>
      <c r="F226" s="250" t="str">
        <f>IF('入力シート-店舗等一覧'!F226="","",'入力シート-店舗等一覧'!F226)</f>
        <v/>
      </c>
      <c r="G226" s="251" t="str">
        <f>IF('入力シート-店舗等一覧'!G226="","",'入力シート-店舗等一覧'!G226)</f>
        <v/>
      </c>
    </row>
    <row r="227" spans="1:7" ht="19.5" customHeight="1">
      <c r="A227" s="248" t="str">
        <f>IF('入力シート-店舗等一覧'!A227="","",'入力シート-店舗等一覧'!A227)</f>
        <v/>
      </c>
      <c r="B227" s="249" t="str">
        <f>IF('入力シート-店舗等一覧'!B227="","",'入力シート-店舗等一覧'!B227)</f>
        <v/>
      </c>
      <c r="C227" s="249" t="str">
        <f>IF('入力シート-店舗等一覧'!C227="","",'入力シート-店舗等一覧'!C227)</f>
        <v/>
      </c>
      <c r="D227" s="249" t="str">
        <f>IF('入力シート-店舗等一覧'!D227="","",'入力シート-店舗等一覧'!D227)</f>
        <v/>
      </c>
      <c r="E227" s="249" t="str">
        <f>IF('入力シート-店舗等一覧'!E227="","",'入力シート-店舗等一覧'!E227)</f>
        <v/>
      </c>
      <c r="F227" s="250" t="str">
        <f>IF('入力シート-店舗等一覧'!F227="","",'入力シート-店舗等一覧'!F227)</f>
        <v/>
      </c>
      <c r="G227" s="251" t="str">
        <f>IF('入力シート-店舗等一覧'!G227="","",'入力シート-店舗等一覧'!G227)</f>
        <v/>
      </c>
    </row>
    <row r="228" spans="1:7" ht="19.5" customHeight="1">
      <c r="A228" s="248" t="str">
        <f>IF('入力シート-店舗等一覧'!A228="","",'入力シート-店舗等一覧'!A228)</f>
        <v/>
      </c>
      <c r="B228" s="249" t="str">
        <f>IF('入力シート-店舗等一覧'!B228="","",'入力シート-店舗等一覧'!B228)</f>
        <v/>
      </c>
      <c r="C228" s="249" t="str">
        <f>IF('入力シート-店舗等一覧'!C228="","",'入力シート-店舗等一覧'!C228)</f>
        <v/>
      </c>
      <c r="D228" s="249" t="str">
        <f>IF('入力シート-店舗等一覧'!D228="","",'入力シート-店舗等一覧'!D228)</f>
        <v/>
      </c>
      <c r="E228" s="249" t="str">
        <f>IF('入力シート-店舗等一覧'!E228="","",'入力シート-店舗等一覧'!E228)</f>
        <v/>
      </c>
      <c r="F228" s="250" t="str">
        <f>IF('入力シート-店舗等一覧'!F228="","",'入力シート-店舗等一覧'!F228)</f>
        <v/>
      </c>
      <c r="G228" s="251" t="str">
        <f>IF('入力シート-店舗等一覧'!G228="","",'入力シート-店舗等一覧'!G228)</f>
        <v/>
      </c>
    </row>
    <row r="229" spans="1:7" ht="19.5" customHeight="1">
      <c r="A229" s="248" t="str">
        <f>IF('入力シート-店舗等一覧'!A229="","",'入力シート-店舗等一覧'!A229)</f>
        <v/>
      </c>
      <c r="B229" s="249" t="str">
        <f>IF('入力シート-店舗等一覧'!B229="","",'入力シート-店舗等一覧'!B229)</f>
        <v/>
      </c>
      <c r="C229" s="249" t="str">
        <f>IF('入力シート-店舗等一覧'!C229="","",'入力シート-店舗等一覧'!C229)</f>
        <v/>
      </c>
      <c r="D229" s="249" t="str">
        <f>IF('入力シート-店舗等一覧'!D229="","",'入力シート-店舗等一覧'!D229)</f>
        <v/>
      </c>
      <c r="E229" s="249" t="str">
        <f>IF('入力シート-店舗等一覧'!E229="","",'入力シート-店舗等一覧'!E229)</f>
        <v/>
      </c>
      <c r="F229" s="250" t="str">
        <f>IF('入力シート-店舗等一覧'!F229="","",'入力シート-店舗等一覧'!F229)</f>
        <v/>
      </c>
      <c r="G229" s="251" t="str">
        <f>IF('入力シート-店舗等一覧'!G229="","",'入力シート-店舗等一覧'!G229)</f>
        <v/>
      </c>
    </row>
    <row r="230" spans="1:7" ht="19.5" customHeight="1">
      <c r="A230" s="248" t="str">
        <f>IF('入力シート-店舗等一覧'!A230="","",'入力シート-店舗等一覧'!A230)</f>
        <v/>
      </c>
      <c r="B230" s="249" t="str">
        <f>IF('入力シート-店舗等一覧'!B230="","",'入力シート-店舗等一覧'!B230)</f>
        <v/>
      </c>
      <c r="C230" s="249" t="str">
        <f>IF('入力シート-店舗等一覧'!C230="","",'入力シート-店舗等一覧'!C230)</f>
        <v/>
      </c>
      <c r="D230" s="249" t="str">
        <f>IF('入力シート-店舗等一覧'!D230="","",'入力シート-店舗等一覧'!D230)</f>
        <v/>
      </c>
      <c r="E230" s="249" t="str">
        <f>IF('入力シート-店舗等一覧'!E230="","",'入力シート-店舗等一覧'!E230)</f>
        <v/>
      </c>
      <c r="F230" s="250" t="str">
        <f>IF('入力シート-店舗等一覧'!F230="","",'入力シート-店舗等一覧'!F230)</f>
        <v/>
      </c>
      <c r="G230" s="251" t="str">
        <f>IF('入力シート-店舗等一覧'!G230="","",'入力シート-店舗等一覧'!G230)</f>
        <v/>
      </c>
    </row>
    <row r="231" spans="1:7" ht="19.5" customHeight="1">
      <c r="A231" s="248" t="str">
        <f>IF('入力シート-店舗等一覧'!A231="","",'入力シート-店舗等一覧'!A231)</f>
        <v/>
      </c>
      <c r="B231" s="249" t="str">
        <f>IF('入力シート-店舗等一覧'!B231="","",'入力シート-店舗等一覧'!B231)</f>
        <v/>
      </c>
      <c r="C231" s="249" t="str">
        <f>IF('入力シート-店舗等一覧'!C231="","",'入力シート-店舗等一覧'!C231)</f>
        <v/>
      </c>
      <c r="D231" s="249" t="str">
        <f>IF('入力シート-店舗等一覧'!D231="","",'入力シート-店舗等一覧'!D231)</f>
        <v/>
      </c>
      <c r="E231" s="249" t="str">
        <f>IF('入力シート-店舗等一覧'!E231="","",'入力シート-店舗等一覧'!E231)</f>
        <v/>
      </c>
      <c r="F231" s="250" t="str">
        <f>IF('入力シート-店舗等一覧'!F231="","",'入力シート-店舗等一覧'!F231)</f>
        <v/>
      </c>
      <c r="G231" s="251" t="str">
        <f>IF('入力シート-店舗等一覧'!G231="","",'入力シート-店舗等一覧'!G231)</f>
        <v/>
      </c>
    </row>
    <row r="232" spans="1:7" ht="19.5" customHeight="1">
      <c r="A232" s="248" t="str">
        <f>IF('入力シート-店舗等一覧'!A232="","",'入力シート-店舗等一覧'!A232)</f>
        <v/>
      </c>
      <c r="B232" s="249" t="str">
        <f>IF('入力シート-店舗等一覧'!B232="","",'入力シート-店舗等一覧'!B232)</f>
        <v/>
      </c>
      <c r="C232" s="249" t="str">
        <f>IF('入力シート-店舗等一覧'!C232="","",'入力シート-店舗等一覧'!C232)</f>
        <v/>
      </c>
      <c r="D232" s="249" t="str">
        <f>IF('入力シート-店舗等一覧'!D232="","",'入力シート-店舗等一覧'!D232)</f>
        <v/>
      </c>
      <c r="E232" s="249" t="str">
        <f>IF('入力シート-店舗等一覧'!E232="","",'入力シート-店舗等一覧'!E232)</f>
        <v/>
      </c>
      <c r="F232" s="250" t="str">
        <f>IF('入力シート-店舗等一覧'!F232="","",'入力シート-店舗等一覧'!F232)</f>
        <v/>
      </c>
      <c r="G232" s="251" t="str">
        <f>IF('入力シート-店舗等一覧'!G232="","",'入力シート-店舗等一覧'!G232)</f>
        <v/>
      </c>
    </row>
    <row r="233" spans="1:7" ht="19.5" customHeight="1">
      <c r="A233" s="248" t="str">
        <f>IF('入力シート-店舗等一覧'!A233="","",'入力シート-店舗等一覧'!A233)</f>
        <v/>
      </c>
      <c r="B233" s="249" t="str">
        <f>IF('入力シート-店舗等一覧'!B233="","",'入力シート-店舗等一覧'!B233)</f>
        <v/>
      </c>
      <c r="C233" s="249" t="str">
        <f>IF('入力シート-店舗等一覧'!C233="","",'入力シート-店舗等一覧'!C233)</f>
        <v/>
      </c>
      <c r="D233" s="249" t="str">
        <f>IF('入力シート-店舗等一覧'!D233="","",'入力シート-店舗等一覧'!D233)</f>
        <v/>
      </c>
      <c r="E233" s="249" t="str">
        <f>IF('入力シート-店舗等一覧'!E233="","",'入力シート-店舗等一覧'!E233)</f>
        <v/>
      </c>
      <c r="F233" s="250" t="str">
        <f>IF('入力シート-店舗等一覧'!F233="","",'入力シート-店舗等一覧'!F233)</f>
        <v/>
      </c>
      <c r="G233" s="251" t="str">
        <f>IF('入力シート-店舗等一覧'!G233="","",'入力シート-店舗等一覧'!G233)</f>
        <v/>
      </c>
    </row>
    <row r="234" spans="1:7" ht="19.5" customHeight="1">
      <c r="A234" s="248" t="str">
        <f>IF('入力シート-店舗等一覧'!A234="","",'入力シート-店舗等一覧'!A234)</f>
        <v/>
      </c>
      <c r="B234" s="249" t="str">
        <f>IF('入力シート-店舗等一覧'!B234="","",'入力シート-店舗等一覧'!B234)</f>
        <v/>
      </c>
      <c r="C234" s="249" t="str">
        <f>IF('入力シート-店舗等一覧'!C234="","",'入力シート-店舗等一覧'!C234)</f>
        <v/>
      </c>
      <c r="D234" s="249" t="str">
        <f>IF('入力シート-店舗等一覧'!D234="","",'入力シート-店舗等一覧'!D234)</f>
        <v/>
      </c>
      <c r="E234" s="249" t="str">
        <f>IF('入力シート-店舗等一覧'!E234="","",'入力シート-店舗等一覧'!E234)</f>
        <v/>
      </c>
      <c r="F234" s="250" t="str">
        <f>IF('入力シート-店舗等一覧'!F234="","",'入力シート-店舗等一覧'!F234)</f>
        <v/>
      </c>
      <c r="G234" s="251" t="str">
        <f>IF('入力シート-店舗等一覧'!G234="","",'入力シート-店舗等一覧'!G234)</f>
        <v/>
      </c>
    </row>
    <row r="235" spans="1:7" ht="19.5" customHeight="1">
      <c r="A235" s="248" t="str">
        <f>IF('入力シート-店舗等一覧'!A235="","",'入力シート-店舗等一覧'!A235)</f>
        <v/>
      </c>
      <c r="B235" s="249" t="str">
        <f>IF('入力シート-店舗等一覧'!B235="","",'入力シート-店舗等一覧'!B235)</f>
        <v/>
      </c>
      <c r="C235" s="249" t="str">
        <f>IF('入力シート-店舗等一覧'!C235="","",'入力シート-店舗等一覧'!C235)</f>
        <v/>
      </c>
      <c r="D235" s="249" t="str">
        <f>IF('入力シート-店舗等一覧'!D235="","",'入力シート-店舗等一覧'!D235)</f>
        <v/>
      </c>
      <c r="E235" s="249" t="str">
        <f>IF('入力シート-店舗等一覧'!E235="","",'入力シート-店舗等一覧'!E235)</f>
        <v/>
      </c>
      <c r="F235" s="250" t="str">
        <f>IF('入力シート-店舗等一覧'!F235="","",'入力シート-店舗等一覧'!F235)</f>
        <v/>
      </c>
      <c r="G235" s="251" t="str">
        <f>IF('入力シート-店舗等一覧'!G235="","",'入力シート-店舗等一覧'!G235)</f>
        <v/>
      </c>
    </row>
    <row r="236" spans="1:7" ht="19.5" customHeight="1">
      <c r="A236" s="248" t="str">
        <f>IF('入力シート-店舗等一覧'!A236="","",'入力シート-店舗等一覧'!A236)</f>
        <v/>
      </c>
      <c r="B236" s="249" t="str">
        <f>IF('入力シート-店舗等一覧'!B236="","",'入力シート-店舗等一覧'!B236)</f>
        <v/>
      </c>
      <c r="C236" s="249" t="str">
        <f>IF('入力シート-店舗等一覧'!C236="","",'入力シート-店舗等一覧'!C236)</f>
        <v/>
      </c>
      <c r="D236" s="249" t="str">
        <f>IF('入力シート-店舗等一覧'!D236="","",'入力シート-店舗等一覧'!D236)</f>
        <v/>
      </c>
      <c r="E236" s="249" t="str">
        <f>IF('入力シート-店舗等一覧'!E236="","",'入力シート-店舗等一覧'!E236)</f>
        <v/>
      </c>
      <c r="F236" s="250" t="str">
        <f>IF('入力シート-店舗等一覧'!F236="","",'入力シート-店舗等一覧'!F236)</f>
        <v/>
      </c>
      <c r="G236" s="251" t="str">
        <f>IF('入力シート-店舗等一覧'!G236="","",'入力シート-店舗等一覧'!G236)</f>
        <v/>
      </c>
    </row>
    <row r="237" spans="1:7" ht="19.5" customHeight="1">
      <c r="A237" s="248" t="str">
        <f>IF('入力シート-店舗等一覧'!A237="","",'入力シート-店舗等一覧'!A237)</f>
        <v/>
      </c>
      <c r="B237" s="249" t="str">
        <f>IF('入力シート-店舗等一覧'!B237="","",'入力シート-店舗等一覧'!B237)</f>
        <v/>
      </c>
      <c r="C237" s="249" t="str">
        <f>IF('入力シート-店舗等一覧'!C237="","",'入力シート-店舗等一覧'!C237)</f>
        <v/>
      </c>
      <c r="D237" s="249" t="str">
        <f>IF('入力シート-店舗等一覧'!D237="","",'入力シート-店舗等一覧'!D237)</f>
        <v/>
      </c>
      <c r="E237" s="249" t="str">
        <f>IF('入力シート-店舗等一覧'!E237="","",'入力シート-店舗等一覧'!E237)</f>
        <v/>
      </c>
      <c r="F237" s="250" t="str">
        <f>IF('入力シート-店舗等一覧'!F237="","",'入力シート-店舗等一覧'!F237)</f>
        <v/>
      </c>
      <c r="G237" s="251" t="str">
        <f>IF('入力シート-店舗等一覧'!G237="","",'入力シート-店舗等一覧'!G237)</f>
        <v/>
      </c>
    </row>
    <row r="238" spans="1:7" ht="19.5" customHeight="1">
      <c r="A238" s="248" t="str">
        <f>IF('入力シート-店舗等一覧'!A238="","",'入力シート-店舗等一覧'!A238)</f>
        <v/>
      </c>
      <c r="B238" s="249" t="str">
        <f>IF('入力シート-店舗等一覧'!B238="","",'入力シート-店舗等一覧'!B238)</f>
        <v/>
      </c>
      <c r="C238" s="249" t="str">
        <f>IF('入力シート-店舗等一覧'!C238="","",'入力シート-店舗等一覧'!C238)</f>
        <v/>
      </c>
      <c r="D238" s="249" t="str">
        <f>IF('入力シート-店舗等一覧'!D238="","",'入力シート-店舗等一覧'!D238)</f>
        <v/>
      </c>
      <c r="E238" s="249" t="str">
        <f>IF('入力シート-店舗等一覧'!E238="","",'入力シート-店舗等一覧'!E238)</f>
        <v/>
      </c>
      <c r="F238" s="250" t="str">
        <f>IF('入力シート-店舗等一覧'!F238="","",'入力シート-店舗等一覧'!F238)</f>
        <v/>
      </c>
      <c r="G238" s="251" t="str">
        <f>IF('入力シート-店舗等一覧'!G238="","",'入力シート-店舗等一覧'!G238)</f>
        <v/>
      </c>
    </row>
    <row r="239" spans="1:7" ht="19.5" customHeight="1">
      <c r="A239" s="248" t="str">
        <f>IF('入力シート-店舗等一覧'!A239="","",'入力シート-店舗等一覧'!A239)</f>
        <v/>
      </c>
      <c r="B239" s="249" t="str">
        <f>IF('入力シート-店舗等一覧'!B239="","",'入力シート-店舗等一覧'!B239)</f>
        <v/>
      </c>
      <c r="C239" s="249" t="str">
        <f>IF('入力シート-店舗等一覧'!C239="","",'入力シート-店舗等一覧'!C239)</f>
        <v/>
      </c>
      <c r="D239" s="249" t="str">
        <f>IF('入力シート-店舗等一覧'!D239="","",'入力シート-店舗等一覧'!D239)</f>
        <v/>
      </c>
      <c r="E239" s="249" t="str">
        <f>IF('入力シート-店舗等一覧'!E239="","",'入力シート-店舗等一覧'!E239)</f>
        <v/>
      </c>
      <c r="F239" s="250" t="str">
        <f>IF('入力シート-店舗等一覧'!F239="","",'入力シート-店舗等一覧'!F239)</f>
        <v/>
      </c>
      <c r="G239" s="251" t="str">
        <f>IF('入力シート-店舗等一覧'!G239="","",'入力シート-店舗等一覧'!G239)</f>
        <v/>
      </c>
    </row>
    <row r="240" spans="1:7" ht="19.5" customHeight="1">
      <c r="A240" s="248" t="str">
        <f>IF('入力シート-店舗等一覧'!A240="","",'入力シート-店舗等一覧'!A240)</f>
        <v/>
      </c>
      <c r="B240" s="249" t="str">
        <f>IF('入力シート-店舗等一覧'!B240="","",'入力シート-店舗等一覧'!B240)</f>
        <v/>
      </c>
      <c r="C240" s="249" t="str">
        <f>IF('入力シート-店舗等一覧'!C240="","",'入力シート-店舗等一覧'!C240)</f>
        <v/>
      </c>
      <c r="D240" s="249" t="str">
        <f>IF('入力シート-店舗等一覧'!D240="","",'入力シート-店舗等一覧'!D240)</f>
        <v/>
      </c>
      <c r="E240" s="249" t="str">
        <f>IF('入力シート-店舗等一覧'!E240="","",'入力シート-店舗等一覧'!E240)</f>
        <v/>
      </c>
      <c r="F240" s="250" t="str">
        <f>IF('入力シート-店舗等一覧'!F240="","",'入力シート-店舗等一覧'!F240)</f>
        <v/>
      </c>
      <c r="G240" s="251" t="str">
        <f>IF('入力シート-店舗等一覧'!G240="","",'入力シート-店舗等一覧'!G240)</f>
        <v/>
      </c>
    </row>
    <row r="241" spans="1:7" ht="19.5" customHeight="1">
      <c r="A241" s="248" t="str">
        <f>IF('入力シート-店舗等一覧'!A241="","",'入力シート-店舗等一覧'!A241)</f>
        <v/>
      </c>
      <c r="B241" s="249" t="str">
        <f>IF('入力シート-店舗等一覧'!B241="","",'入力シート-店舗等一覧'!B241)</f>
        <v/>
      </c>
      <c r="C241" s="249" t="str">
        <f>IF('入力シート-店舗等一覧'!C241="","",'入力シート-店舗等一覧'!C241)</f>
        <v/>
      </c>
      <c r="D241" s="249" t="str">
        <f>IF('入力シート-店舗等一覧'!D241="","",'入力シート-店舗等一覧'!D241)</f>
        <v/>
      </c>
      <c r="E241" s="249" t="str">
        <f>IF('入力シート-店舗等一覧'!E241="","",'入力シート-店舗等一覧'!E241)</f>
        <v/>
      </c>
      <c r="F241" s="250" t="str">
        <f>IF('入力シート-店舗等一覧'!F241="","",'入力シート-店舗等一覧'!F241)</f>
        <v/>
      </c>
      <c r="G241" s="251" t="str">
        <f>IF('入力シート-店舗等一覧'!G241="","",'入力シート-店舗等一覧'!G241)</f>
        <v/>
      </c>
    </row>
    <row r="242" spans="1:7" ht="19.5" customHeight="1">
      <c r="A242" s="248" t="str">
        <f>IF('入力シート-店舗等一覧'!A242="","",'入力シート-店舗等一覧'!A242)</f>
        <v/>
      </c>
      <c r="B242" s="249" t="str">
        <f>IF('入力シート-店舗等一覧'!B242="","",'入力シート-店舗等一覧'!B242)</f>
        <v/>
      </c>
      <c r="C242" s="249" t="str">
        <f>IF('入力シート-店舗等一覧'!C242="","",'入力シート-店舗等一覧'!C242)</f>
        <v/>
      </c>
      <c r="D242" s="249" t="str">
        <f>IF('入力シート-店舗等一覧'!D242="","",'入力シート-店舗等一覧'!D242)</f>
        <v/>
      </c>
      <c r="E242" s="249" t="str">
        <f>IF('入力シート-店舗等一覧'!E242="","",'入力シート-店舗等一覧'!E242)</f>
        <v/>
      </c>
      <c r="F242" s="250" t="str">
        <f>IF('入力シート-店舗等一覧'!F242="","",'入力シート-店舗等一覧'!F242)</f>
        <v/>
      </c>
      <c r="G242" s="251" t="str">
        <f>IF('入力シート-店舗等一覧'!G242="","",'入力シート-店舗等一覧'!G242)</f>
        <v/>
      </c>
    </row>
    <row r="243" spans="1:7" ht="19.5" customHeight="1">
      <c r="A243" s="248" t="str">
        <f>IF('入力シート-店舗等一覧'!A243="","",'入力シート-店舗等一覧'!A243)</f>
        <v/>
      </c>
      <c r="B243" s="249" t="str">
        <f>IF('入力シート-店舗等一覧'!B243="","",'入力シート-店舗等一覧'!B243)</f>
        <v/>
      </c>
      <c r="C243" s="249" t="str">
        <f>IF('入力シート-店舗等一覧'!C243="","",'入力シート-店舗等一覧'!C243)</f>
        <v/>
      </c>
      <c r="D243" s="249" t="str">
        <f>IF('入力シート-店舗等一覧'!D243="","",'入力シート-店舗等一覧'!D243)</f>
        <v/>
      </c>
      <c r="E243" s="249" t="str">
        <f>IF('入力シート-店舗等一覧'!E243="","",'入力シート-店舗等一覧'!E243)</f>
        <v/>
      </c>
      <c r="F243" s="250" t="str">
        <f>IF('入力シート-店舗等一覧'!F243="","",'入力シート-店舗等一覧'!F243)</f>
        <v/>
      </c>
      <c r="G243" s="251" t="str">
        <f>IF('入力シート-店舗等一覧'!G243="","",'入力シート-店舗等一覧'!G243)</f>
        <v/>
      </c>
    </row>
    <row r="244" spans="1:7" ht="19.5" customHeight="1">
      <c r="A244" s="248" t="str">
        <f>IF('入力シート-店舗等一覧'!A244="","",'入力シート-店舗等一覧'!A244)</f>
        <v/>
      </c>
      <c r="B244" s="249" t="str">
        <f>IF('入力シート-店舗等一覧'!B244="","",'入力シート-店舗等一覧'!B244)</f>
        <v/>
      </c>
      <c r="C244" s="249" t="str">
        <f>IF('入力シート-店舗等一覧'!C244="","",'入力シート-店舗等一覧'!C244)</f>
        <v/>
      </c>
      <c r="D244" s="249" t="str">
        <f>IF('入力シート-店舗等一覧'!D244="","",'入力シート-店舗等一覧'!D244)</f>
        <v/>
      </c>
      <c r="E244" s="249" t="str">
        <f>IF('入力シート-店舗等一覧'!E244="","",'入力シート-店舗等一覧'!E244)</f>
        <v/>
      </c>
      <c r="F244" s="250" t="str">
        <f>IF('入力シート-店舗等一覧'!F244="","",'入力シート-店舗等一覧'!F244)</f>
        <v/>
      </c>
      <c r="G244" s="251" t="str">
        <f>IF('入力シート-店舗等一覧'!G244="","",'入力シート-店舗等一覧'!G244)</f>
        <v/>
      </c>
    </row>
    <row r="245" spans="1:7" ht="19.5" customHeight="1">
      <c r="A245" s="248" t="str">
        <f>IF('入力シート-店舗等一覧'!A245="","",'入力シート-店舗等一覧'!A245)</f>
        <v/>
      </c>
      <c r="B245" s="249" t="str">
        <f>IF('入力シート-店舗等一覧'!B245="","",'入力シート-店舗等一覧'!B245)</f>
        <v/>
      </c>
      <c r="C245" s="249" t="str">
        <f>IF('入力シート-店舗等一覧'!C245="","",'入力シート-店舗等一覧'!C245)</f>
        <v/>
      </c>
      <c r="D245" s="249" t="str">
        <f>IF('入力シート-店舗等一覧'!D245="","",'入力シート-店舗等一覧'!D245)</f>
        <v/>
      </c>
      <c r="E245" s="249" t="str">
        <f>IF('入力シート-店舗等一覧'!E245="","",'入力シート-店舗等一覧'!E245)</f>
        <v/>
      </c>
      <c r="F245" s="250" t="str">
        <f>IF('入力シート-店舗等一覧'!F245="","",'入力シート-店舗等一覧'!F245)</f>
        <v/>
      </c>
      <c r="G245" s="251" t="str">
        <f>IF('入力シート-店舗等一覧'!G245="","",'入力シート-店舗等一覧'!G245)</f>
        <v/>
      </c>
    </row>
    <row r="246" spans="1:7" ht="19.5" customHeight="1">
      <c r="A246" s="248" t="str">
        <f>IF('入力シート-店舗等一覧'!A246="","",'入力シート-店舗等一覧'!A246)</f>
        <v/>
      </c>
      <c r="B246" s="249" t="str">
        <f>IF('入力シート-店舗等一覧'!B246="","",'入力シート-店舗等一覧'!B246)</f>
        <v/>
      </c>
      <c r="C246" s="249" t="str">
        <f>IF('入力シート-店舗等一覧'!C246="","",'入力シート-店舗等一覧'!C246)</f>
        <v/>
      </c>
      <c r="D246" s="249" t="str">
        <f>IF('入力シート-店舗等一覧'!D246="","",'入力シート-店舗等一覧'!D246)</f>
        <v/>
      </c>
      <c r="E246" s="249" t="str">
        <f>IF('入力シート-店舗等一覧'!E246="","",'入力シート-店舗等一覧'!E246)</f>
        <v/>
      </c>
      <c r="F246" s="250" t="str">
        <f>IF('入力シート-店舗等一覧'!F246="","",'入力シート-店舗等一覧'!F246)</f>
        <v/>
      </c>
      <c r="G246" s="251" t="str">
        <f>IF('入力シート-店舗等一覧'!G246="","",'入力シート-店舗等一覧'!G246)</f>
        <v/>
      </c>
    </row>
    <row r="247" spans="1:7" ht="19.5" customHeight="1">
      <c r="A247" s="248" t="str">
        <f>IF('入力シート-店舗等一覧'!A247="","",'入力シート-店舗等一覧'!A247)</f>
        <v/>
      </c>
      <c r="B247" s="249" t="str">
        <f>IF('入力シート-店舗等一覧'!B247="","",'入力シート-店舗等一覧'!B247)</f>
        <v/>
      </c>
      <c r="C247" s="249" t="str">
        <f>IF('入力シート-店舗等一覧'!C247="","",'入力シート-店舗等一覧'!C247)</f>
        <v/>
      </c>
      <c r="D247" s="249" t="str">
        <f>IF('入力シート-店舗等一覧'!D247="","",'入力シート-店舗等一覧'!D247)</f>
        <v/>
      </c>
      <c r="E247" s="249" t="str">
        <f>IF('入力シート-店舗等一覧'!E247="","",'入力シート-店舗等一覧'!E247)</f>
        <v/>
      </c>
      <c r="F247" s="250" t="str">
        <f>IF('入力シート-店舗等一覧'!F247="","",'入力シート-店舗等一覧'!F247)</f>
        <v/>
      </c>
      <c r="G247" s="251" t="str">
        <f>IF('入力シート-店舗等一覧'!G247="","",'入力シート-店舗等一覧'!G247)</f>
        <v/>
      </c>
    </row>
    <row r="248" spans="1:7" ht="19.5" customHeight="1">
      <c r="A248" s="248" t="str">
        <f>IF('入力シート-店舗等一覧'!A248="","",'入力シート-店舗等一覧'!A248)</f>
        <v/>
      </c>
      <c r="B248" s="249" t="str">
        <f>IF('入力シート-店舗等一覧'!B248="","",'入力シート-店舗等一覧'!B248)</f>
        <v/>
      </c>
      <c r="C248" s="249" t="str">
        <f>IF('入力シート-店舗等一覧'!C248="","",'入力シート-店舗等一覧'!C248)</f>
        <v/>
      </c>
      <c r="D248" s="249" t="str">
        <f>IF('入力シート-店舗等一覧'!D248="","",'入力シート-店舗等一覧'!D248)</f>
        <v/>
      </c>
      <c r="E248" s="249" t="str">
        <f>IF('入力シート-店舗等一覧'!E248="","",'入力シート-店舗等一覧'!E248)</f>
        <v/>
      </c>
      <c r="F248" s="250" t="str">
        <f>IF('入力シート-店舗等一覧'!F248="","",'入力シート-店舗等一覧'!F248)</f>
        <v/>
      </c>
      <c r="G248" s="251" t="str">
        <f>IF('入力シート-店舗等一覧'!G248="","",'入力シート-店舗等一覧'!G248)</f>
        <v/>
      </c>
    </row>
    <row r="249" spans="1:7" ht="19.5" customHeight="1">
      <c r="A249" s="248" t="str">
        <f>IF('入力シート-店舗等一覧'!A249="","",'入力シート-店舗等一覧'!A249)</f>
        <v/>
      </c>
      <c r="B249" s="249" t="str">
        <f>IF('入力シート-店舗等一覧'!B249="","",'入力シート-店舗等一覧'!B249)</f>
        <v/>
      </c>
      <c r="C249" s="249" t="str">
        <f>IF('入力シート-店舗等一覧'!C249="","",'入力シート-店舗等一覧'!C249)</f>
        <v/>
      </c>
      <c r="D249" s="249" t="str">
        <f>IF('入力シート-店舗等一覧'!D249="","",'入力シート-店舗等一覧'!D249)</f>
        <v/>
      </c>
      <c r="E249" s="249" t="str">
        <f>IF('入力シート-店舗等一覧'!E249="","",'入力シート-店舗等一覧'!E249)</f>
        <v/>
      </c>
      <c r="F249" s="250" t="str">
        <f>IF('入力シート-店舗等一覧'!F249="","",'入力シート-店舗等一覧'!F249)</f>
        <v/>
      </c>
      <c r="G249" s="251" t="str">
        <f>IF('入力シート-店舗等一覧'!G249="","",'入力シート-店舗等一覧'!G249)</f>
        <v/>
      </c>
    </row>
    <row r="250" spans="1:7" ht="19.5" customHeight="1">
      <c r="A250" s="248" t="str">
        <f>IF('入力シート-店舗等一覧'!A250="","",'入力シート-店舗等一覧'!A250)</f>
        <v/>
      </c>
      <c r="B250" s="249" t="str">
        <f>IF('入力シート-店舗等一覧'!B250="","",'入力シート-店舗等一覧'!B250)</f>
        <v/>
      </c>
      <c r="C250" s="249" t="str">
        <f>IF('入力シート-店舗等一覧'!C250="","",'入力シート-店舗等一覧'!C250)</f>
        <v/>
      </c>
      <c r="D250" s="249" t="str">
        <f>IF('入力シート-店舗等一覧'!D250="","",'入力シート-店舗等一覧'!D250)</f>
        <v/>
      </c>
      <c r="E250" s="249" t="str">
        <f>IF('入力シート-店舗等一覧'!E250="","",'入力シート-店舗等一覧'!E250)</f>
        <v/>
      </c>
      <c r="F250" s="250" t="str">
        <f>IF('入力シート-店舗等一覧'!F250="","",'入力シート-店舗等一覧'!F250)</f>
        <v/>
      </c>
      <c r="G250" s="251" t="str">
        <f>IF('入力シート-店舗等一覧'!G250="","",'入力シート-店舗等一覧'!G250)</f>
        <v/>
      </c>
    </row>
    <row r="251" spans="1:7" ht="19.5" customHeight="1">
      <c r="A251" s="248" t="str">
        <f>IF('入力シート-店舗等一覧'!A251="","",'入力シート-店舗等一覧'!A251)</f>
        <v/>
      </c>
      <c r="B251" s="249" t="str">
        <f>IF('入力シート-店舗等一覧'!B251="","",'入力シート-店舗等一覧'!B251)</f>
        <v/>
      </c>
      <c r="C251" s="249" t="str">
        <f>IF('入力シート-店舗等一覧'!C251="","",'入力シート-店舗等一覧'!C251)</f>
        <v/>
      </c>
      <c r="D251" s="249" t="str">
        <f>IF('入力シート-店舗等一覧'!D251="","",'入力シート-店舗等一覧'!D251)</f>
        <v/>
      </c>
      <c r="E251" s="249" t="str">
        <f>IF('入力シート-店舗等一覧'!E251="","",'入力シート-店舗等一覧'!E251)</f>
        <v/>
      </c>
      <c r="F251" s="250" t="str">
        <f>IF('入力シート-店舗等一覧'!F251="","",'入力シート-店舗等一覧'!F251)</f>
        <v/>
      </c>
      <c r="G251" s="251" t="str">
        <f>IF('入力シート-店舗等一覧'!G251="","",'入力シート-店舗等一覧'!G251)</f>
        <v/>
      </c>
    </row>
    <row r="252" spans="1:7" ht="19.5" customHeight="1">
      <c r="A252" s="248" t="str">
        <f>IF('入力シート-店舗等一覧'!A252="","",'入力シート-店舗等一覧'!A252)</f>
        <v/>
      </c>
      <c r="B252" s="249" t="str">
        <f>IF('入力シート-店舗等一覧'!B252="","",'入力シート-店舗等一覧'!B252)</f>
        <v/>
      </c>
      <c r="C252" s="249" t="str">
        <f>IF('入力シート-店舗等一覧'!C252="","",'入力シート-店舗等一覧'!C252)</f>
        <v/>
      </c>
      <c r="D252" s="249" t="str">
        <f>IF('入力シート-店舗等一覧'!D252="","",'入力シート-店舗等一覧'!D252)</f>
        <v/>
      </c>
      <c r="E252" s="249" t="str">
        <f>IF('入力シート-店舗等一覧'!E252="","",'入力シート-店舗等一覧'!E252)</f>
        <v/>
      </c>
      <c r="F252" s="250" t="str">
        <f>IF('入力シート-店舗等一覧'!F252="","",'入力シート-店舗等一覧'!F252)</f>
        <v/>
      </c>
      <c r="G252" s="251" t="str">
        <f>IF('入力シート-店舗等一覧'!G252="","",'入力シート-店舗等一覧'!G252)</f>
        <v/>
      </c>
    </row>
    <row r="253" spans="1:7" ht="19.5" customHeight="1">
      <c r="A253" s="248" t="str">
        <f>IF('入力シート-店舗等一覧'!A253="","",'入力シート-店舗等一覧'!A253)</f>
        <v/>
      </c>
      <c r="B253" s="249" t="str">
        <f>IF('入力シート-店舗等一覧'!B253="","",'入力シート-店舗等一覧'!B253)</f>
        <v/>
      </c>
      <c r="C253" s="249" t="str">
        <f>IF('入力シート-店舗等一覧'!C253="","",'入力シート-店舗等一覧'!C253)</f>
        <v/>
      </c>
      <c r="D253" s="249" t="str">
        <f>IF('入力シート-店舗等一覧'!D253="","",'入力シート-店舗等一覧'!D253)</f>
        <v/>
      </c>
      <c r="E253" s="249" t="str">
        <f>IF('入力シート-店舗等一覧'!E253="","",'入力シート-店舗等一覧'!E253)</f>
        <v/>
      </c>
      <c r="F253" s="250" t="str">
        <f>IF('入力シート-店舗等一覧'!F253="","",'入力シート-店舗等一覧'!F253)</f>
        <v/>
      </c>
      <c r="G253" s="251" t="str">
        <f>IF('入力シート-店舗等一覧'!G253="","",'入力シート-店舗等一覧'!G253)</f>
        <v/>
      </c>
    </row>
    <row r="254" spans="1:7" ht="19.5" customHeight="1">
      <c r="A254" s="248" t="str">
        <f>IF('入力シート-店舗等一覧'!A254="","",'入力シート-店舗等一覧'!A254)</f>
        <v/>
      </c>
      <c r="B254" s="249" t="str">
        <f>IF('入力シート-店舗等一覧'!B254="","",'入力シート-店舗等一覧'!B254)</f>
        <v/>
      </c>
      <c r="C254" s="249" t="str">
        <f>IF('入力シート-店舗等一覧'!C254="","",'入力シート-店舗等一覧'!C254)</f>
        <v/>
      </c>
      <c r="D254" s="249" t="str">
        <f>IF('入力シート-店舗等一覧'!D254="","",'入力シート-店舗等一覧'!D254)</f>
        <v/>
      </c>
      <c r="E254" s="249" t="str">
        <f>IF('入力シート-店舗等一覧'!E254="","",'入力シート-店舗等一覧'!E254)</f>
        <v/>
      </c>
      <c r="F254" s="250" t="str">
        <f>IF('入力シート-店舗等一覧'!F254="","",'入力シート-店舗等一覧'!F254)</f>
        <v/>
      </c>
      <c r="G254" s="251" t="str">
        <f>IF('入力シート-店舗等一覧'!G254="","",'入力シート-店舗等一覧'!G254)</f>
        <v/>
      </c>
    </row>
    <row r="255" spans="1:7" ht="19.5" customHeight="1">
      <c r="A255" s="248" t="str">
        <f>IF('入力シート-店舗等一覧'!A255="","",'入力シート-店舗等一覧'!A255)</f>
        <v/>
      </c>
      <c r="B255" s="249" t="str">
        <f>IF('入力シート-店舗等一覧'!B255="","",'入力シート-店舗等一覧'!B255)</f>
        <v/>
      </c>
      <c r="C255" s="249" t="str">
        <f>IF('入力シート-店舗等一覧'!C255="","",'入力シート-店舗等一覧'!C255)</f>
        <v/>
      </c>
      <c r="D255" s="249" t="str">
        <f>IF('入力シート-店舗等一覧'!D255="","",'入力シート-店舗等一覧'!D255)</f>
        <v/>
      </c>
      <c r="E255" s="249" t="str">
        <f>IF('入力シート-店舗等一覧'!E255="","",'入力シート-店舗等一覧'!E255)</f>
        <v/>
      </c>
      <c r="F255" s="250" t="str">
        <f>IF('入力シート-店舗等一覧'!F255="","",'入力シート-店舗等一覧'!F255)</f>
        <v/>
      </c>
      <c r="G255" s="251" t="str">
        <f>IF('入力シート-店舗等一覧'!G255="","",'入力シート-店舗等一覧'!G255)</f>
        <v/>
      </c>
    </row>
    <row r="256" spans="1:7" ht="19.5" customHeight="1">
      <c r="A256" s="248" t="str">
        <f>IF('入力シート-店舗等一覧'!A256="","",'入力シート-店舗等一覧'!A256)</f>
        <v/>
      </c>
      <c r="B256" s="249" t="str">
        <f>IF('入力シート-店舗等一覧'!B256="","",'入力シート-店舗等一覧'!B256)</f>
        <v/>
      </c>
      <c r="C256" s="249" t="str">
        <f>IF('入力シート-店舗等一覧'!C256="","",'入力シート-店舗等一覧'!C256)</f>
        <v/>
      </c>
      <c r="D256" s="249" t="str">
        <f>IF('入力シート-店舗等一覧'!D256="","",'入力シート-店舗等一覧'!D256)</f>
        <v/>
      </c>
      <c r="E256" s="249" t="str">
        <f>IF('入力シート-店舗等一覧'!E256="","",'入力シート-店舗等一覧'!E256)</f>
        <v/>
      </c>
      <c r="F256" s="250" t="str">
        <f>IF('入力シート-店舗等一覧'!F256="","",'入力シート-店舗等一覧'!F256)</f>
        <v/>
      </c>
      <c r="G256" s="251" t="str">
        <f>IF('入力シート-店舗等一覧'!G256="","",'入力シート-店舗等一覧'!G256)</f>
        <v/>
      </c>
    </row>
    <row r="257" spans="1:7" ht="19.5" customHeight="1">
      <c r="A257" s="248" t="str">
        <f>IF('入力シート-店舗等一覧'!A257="","",'入力シート-店舗等一覧'!A257)</f>
        <v/>
      </c>
      <c r="B257" s="249" t="str">
        <f>IF('入力シート-店舗等一覧'!B257="","",'入力シート-店舗等一覧'!B257)</f>
        <v/>
      </c>
      <c r="C257" s="249" t="str">
        <f>IF('入力シート-店舗等一覧'!C257="","",'入力シート-店舗等一覧'!C257)</f>
        <v/>
      </c>
      <c r="D257" s="249" t="str">
        <f>IF('入力シート-店舗等一覧'!D257="","",'入力シート-店舗等一覧'!D257)</f>
        <v/>
      </c>
      <c r="E257" s="249" t="str">
        <f>IF('入力シート-店舗等一覧'!E257="","",'入力シート-店舗等一覧'!E257)</f>
        <v/>
      </c>
      <c r="F257" s="250" t="str">
        <f>IF('入力シート-店舗等一覧'!F257="","",'入力シート-店舗等一覧'!F257)</f>
        <v/>
      </c>
      <c r="G257" s="251" t="str">
        <f>IF('入力シート-店舗等一覧'!G257="","",'入力シート-店舗等一覧'!G257)</f>
        <v/>
      </c>
    </row>
    <row r="258" spans="1:7" ht="19.5" customHeight="1">
      <c r="A258" s="248" t="str">
        <f>IF('入力シート-店舗等一覧'!A258="","",'入力シート-店舗等一覧'!A258)</f>
        <v/>
      </c>
      <c r="B258" s="249" t="str">
        <f>IF('入力シート-店舗等一覧'!B258="","",'入力シート-店舗等一覧'!B258)</f>
        <v/>
      </c>
      <c r="C258" s="249" t="str">
        <f>IF('入力シート-店舗等一覧'!C258="","",'入力シート-店舗等一覧'!C258)</f>
        <v/>
      </c>
      <c r="D258" s="249" t="str">
        <f>IF('入力シート-店舗等一覧'!D258="","",'入力シート-店舗等一覧'!D258)</f>
        <v/>
      </c>
      <c r="E258" s="249" t="str">
        <f>IF('入力シート-店舗等一覧'!E258="","",'入力シート-店舗等一覧'!E258)</f>
        <v/>
      </c>
      <c r="F258" s="250" t="str">
        <f>IF('入力シート-店舗等一覧'!F258="","",'入力シート-店舗等一覧'!F258)</f>
        <v/>
      </c>
      <c r="G258" s="251" t="str">
        <f>IF('入力シート-店舗等一覧'!G258="","",'入力シート-店舗等一覧'!G258)</f>
        <v/>
      </c>
    </row>
    <row r="259" spans="1:7" ht="19.5" customHeight="1">
      <c r="A259" s="248" t="str">
        <f>IF('入力シート-店舗等一覧'!A259="","",'入力シート-店舗等一覧'!A259)</f>
        <v/>
      </c>
      <c r="B259" s="249" t="str">
        <f>IF('入力シート-店舗等一覧'!B259="","",'入力シート-店舗等一覧'!B259)</f>
        <v/>
      </c>
      <c r="C259" s="249" t="str">
        <f>IF('入力シート-店舗等一覧'!C259="","",'入力シート-店舗等一覧'!C259)</f>
        <v/>
      </c>
      <c r="D259" s="249" t="str">
        <f>IF('入力シート-店舗等一覧'!D259="","",'入力シート-店舗等一覧'!D259)</f>
        <v/>
      </c>
      <c r="E259" s="249" t="str">
        <f>IF('入力シート-店舗等一覧'!E259="","",'入力シート-店舗等一覧'!E259)</f>
        <v/>
      </c>
      <c r="F259" s="250" t="str">
        <f>IF('入力シート-店舗等一覧'!F259="","",'入力シート-店舗等一覧'!F259)</f>
        <v/>
      </c>
      <c r="G259" s="251" t="str">
        <f>IF('入力シート-店舗等一覧'!G259="","",'入力シート-店舗等一覧'!G259)</f>
        <v/>
      </c>
    </row>
    <row r="260" spans="1:7" ht="19.5" customHeight="1">
      <c r="A260" s="248" t="str">
        <f>IF('入力シート-店舗等一覧'!A260="","",'入力シート-店舗等一覧'!A260)</f>
        <v/>
      </c>
      <c r="B260" s="249" t="str">
        <f>IF('入力シート-店舗等一覧'!B260="","",'入力シート-店舗等一覧'!B260)</f>
        <v/>
      </c>
      <c r="C260" s="249" t="str">
        <f>IF('入力シート-店舗等一覧'!C260="","",'入力シート-店舗等一覧'!C260)</f>
        <v/>
      </c>
      <c r="D260" s="249" t="str">
        <f>IF('入力シート-店舗等一覧'!D260="","",'入力シート-店舗等一覧'!D260)</f>
        <v/>
      </c>
      <c r="E260" s="249" t="str">
        <f>IF('入力シート-店舗等一覧'!E260="","",'入力シート-店舗等一覧'!E260)</f>
        <v/>
      </c>
      <c r="F260" s="250" t="str">
        <f>IF('入力シート-店舗等一覧'!F260="","",'入力シート-店舗等一覧'!F260)</f>
        <v/>
      </c>
      <c r="G260" s="251" t="str">
        <f>IF('入力シート-店舗等一覧'!G260="","",'入力シート-店舗等一覧'!G260)</f>
        <v/>
      </c>
    </row>
    <row r="261" spans="1:7" ht="19.5" customHeight="1">
      <c r="A261" s="248" t="str">
        <f>IF('入力シート-店舗等一覧'!A261="","",'入力シート-店舗等一覧'!A261)</f>
        <v/>
      </c>
      <c r="B261" s="249" t="str">
        <f>IF('入力シート-店舗等一覧'!B261="","",'入力シート-店舗等一覧'!B261)</f>
        <v/>
      </c>
      <c r="C261" s="249" t="str">
        <f>IF('入力シート-店舗等一覧'!C261="","",'入力シート-店舗等一覧'!C261)</f>
        <v/>
      </c>
      <c r="D261" s="249" t="str">
        <f>IF('入力シート-店舗等一覧'!D261="","",'入力シート-店舗等一覧'!D261)</f>
        <v/>
      </c>
      <c r="E261" s="249" t="str">
        <f>IF('入力シート-店舗等一覧'!E261="","",'入力シート-店舗等一覧'!E261)</f>
        <v/>
      </c>
      <c r="F261" s="250" t="str">
        <f>IF('入力シート-店舗等一覧'!F261="","",'入力シート-店舗等一覧'!F261)</f>
        <v/>
      </c>
      <c r="G261" s="251" t="str">
        <f>IF('入力シート-店舗等一覧'!G261="","",'入力シート-店舗等一覧'!G261)</f>
        <v/>
      </c>
    </row>
    <row r="262" spans="1:7" ht="19.5" customHeight="1">
      <c r="A262" s="248" t="str">
        <f>IF('入力シート-店舗等一覧'!A262="","",'入力シート-店舗等一覧'!A262)</f>
        <v/>
      </c>
      <c r="B262" s="249" t="str">
        <f>IF('入力シート-店舗等一覧'!B262="","",'入力シート-店舗等一覧'!B262)</f>
        <v/>
      </c>
      <c r="C262" s="249" t="str">
        <f>IF('入力シート-店舗等一覧'!C262="","",'入力シート-店舗等一覧'!C262)</f>
        <v/>
      </c>
      <c r="D262" s="249" t="str">
        <f>IF('入力シート-店舗等一覧'!D262="","",'入力シート-店舗等一覧'!D262)</f>
        <v/>
      </c>
      <c r="E262" s="249" t="str">
        <f>IF('入力シート-店舗等一覧'!E262="","",'入力シート-店舗等一覧'!E262)</f>
        <v/>
      </c>
      <c r="F262" s="250" t="str">
        <f>IF('入力シート-店舗等一覧'!F262="","",'入力シート-店舗等一覧'!F262)</f>
        <v/>
      </c>
      <c r="G262" s="251" t="str">
        <f>IF('入力シート-店舗等一覧'!G262="","",'入力シート-店舗等一覧'!G262)</f>
        <v/>
      </c>
    </row>
    <row r="263" spans="1:7" ht="19.5" customHeight="1">
      <c r="A263" s="248" t="str">
        <f>IF('入力シート-店舗等一覧'!A263="","",'入力シート-店舗等一覧'!A263)</f>
        <v/>
      </c>
      <c r="B263" s="249" t="str">
        <f>IF('入力シート-店舗等一覧'!B263="","",'入力シート-店舗等一覧'!B263)</f>
        <v/>
      </c>
      <c r="C263" s="249" t="str">
        <f>IF('入力シート-店舗等一覧'!C263="","",'入力シート-店舗等一覧'!C263)</f>
        <v/>
      </c>
      <c r="D263" s="249" t="str">
        <f>IF('入力シート-店舗等一覧'!D263="","",'入力シート-店舗等一覧'!D263)</f>
        <v/>
      </c>
      <c r="E263" s="249" t="str">
        <f>IF('入力シート-店舗等一覧'!E263="","",'入力シート-店舗等一覧'!E263)</f>
        <v/>
      </c>
      <c r="F263" s="250" t="str">
        <f>IF('入力シート-店舗等一覧'!F263="","",'入力シート-店舗等一覧'!F263)</f>
        <v/>
      </c>
      <c r="G263" s="251" t="str">
        <f>IF('入力シート-店舗等一覧'!G263="","",'入力シート-店舗等一覧'!G263)</f>
        <v/>
      </c>
    </row>
    <row r="264" spans="1:7" ht="19.5" customHeight="1">
      <c r="A264" s="248" t="str">
        <f>IF('入力シート-店舗等一覧'!A264="","",'入力シート-店舗等一覧'!A264)</f>
        <v/>
      </c>
      <c r="B264" s="249" t="str">
        <f>IF('入力シート-店舗等一覧'!B264="","",'入力シート-店舗等一覧'!B264)</f>
        <v/>
      </c>
      <c r="C264" s="249" t="str">
        <f>IF('入力シート-店舗等一覧'!C264="","",'入力シート-店舗等一覧'!C264)</f>
        <v/>
      </c>
      <c r="D264" s="249" t="str">
        <f>IF('入力シート-店舗等一覧'!D264="","",'入力シート-店舗等一覧'!D264)</f>
        <v/>
      </c>
      <c r="E264" s="249" t="str">
        <f>IF('入力シート-店舗等一覧'!E264="","",'入力シート-店舗等一覧'!E264)</f>
        <v/>
      </c>
      <c r="F264" s="250" t="str">
        <f>IF('入力シート-店舗等一覧'!F264="","",'入力シート-店舗等一覧'!F264)</f>
        <v/>
      </c>
      <c r="G264" s="251" t="str">
        <f>IF('入力シート-店舗等一覧'!G264="","",'入力シート-店舗等一覧'!G264)</f>
        <v/>
      </c>
    </row>
    <row r="265" spans="1:7" ht="19.5" customHeight="1">
      <c r="A265" s="248" t="str">
        <f>IF('入力シート-店舗等一覧'!A265="","",'入力シート-店舗等一覧'!A265)</f>
        <v/>
      </c>
      <c r="B265" s="249" t="str">
        <f>IF('入力シート-店舗等一覧'!B265="","",'入力シート-店舗等一覧'!B265)</f>
        <v/>
      </c>
      <c r="C265" s="249" t="str">
        <f>IF('入力シート-店舗等一覧'!C265="","",'入力シート-店舗等一覧'!C265)</f>
        <v/>
      </c>
      <c r="D265" s="249" t="str">
        <f>IF('入力シート-店舗等一覧'!D265="","",'入力シート-店舗等一覧'!D265)</f>
        <v/>
      </c>
      <c r="E265" s="249" t="str">
        <f>IF('入力シート-店舗等一覧'!E265="","",'入力シート-店舗等一覧'!E265)</f>
        <v/>
      </c>
      <c r="F265" s="250" t="str">
        <f>IF('入力シート-店舗等一覧'!F265="","",'入力シート-店舗等一覧'!F265)</f>
        <v/>
      </c>
      <c r="G265" s="251" t="str">
        <f>IF('入力シート-店舗等一覧'!G265="","",'入力シート-店舗等一覧'!G265)</f>
        <v/>
      </c>
    </row>
    <row r="266" spans="1:7" ht="19.5" customHeight="1">
      <c r="A266" s="248" t="str">
        <f>IF('入力シート-店舗等一覧'!A266="","",'入力シート-店舗等一覧'!A266)</f>
        <v/>
      </c>
      <c r="B266" s="249" t="str">
        <f>IF('入力シート-店舗等一覧'!B266="","",'入力シート-店舗等一覧'!B266)</f>
        <v/>
      </c>
      <c r="C266" s="249" t="str">
        <f>IF('入力シート-店舗等一覧'!C266="","",'入力シート-店舗等一覧'!C266)</f>
        <v/>
      </c>
      <c r="D266" s="249" t="str">
        <f>IF('入力シート-店舗等一覧'!D266="","",'入力シート-店舗等一覧'!D266)</f>
        <v/>
      </c>
      <c r="E266" s="249" t="str">
        <f>IF('入力シート-店舗等一覧'!E266="","",'入力シート-店舗等一覧'!E266)</f>
        <v/>
      </c>
      <c r="F266" s="250" t="str">
        <f>IF('入力シート-店舗等一覧'!F266="","",'入力シート-店舗等一覧'!F266)</f>
        <v/>
      </c>
      <c r="G266" s="251" t="str">
        <f>IF('入力シート-店舗等一覧'!G266="","",'入力シート-店舗等一覧'!G266)</f>
        <v/>
      </c>
    </row>
    <row r="267" spans="1:7" ht="19.5" customHeight="1">
      <c r="A267" s="248" t="str">
        <f>IF('入力シート-店舗等一覧'!A267="","",'入力シート-店舗等一覧'!A267)</f>
        <v/>
      </c>
      <c r="B267" s="249" t="str">
        <f>IF('入力シート-店舗等一覧'!B267="","",'入力シート-店舗等一覧'!B267)</f>
        <v/>
      </c>
      <c r="C267" s="249" t="str">
        <f>IF('入力シート-店舗等一覧'!C267="","",'入力シート-店舗等一覧'!C267)</f>
        <v/>
      </c>
      <c r="D267" s="249" t="str">
        <f>IF('入力シート-店舗等一覧'!D267="","",'入力シート-店舗等一覧'!D267)</f>
        <v/>
      </c>
      <c r="E267" s="249" t="str">
        <f>IF('入力シート-店舗等一覧'!E267="","",'入力シート-店舗等一覧'!E267)</f>
        <v/>
      </c>
      <c r="F267" s="250" t="str">
        <f>IF('入力シート-店舗等一覧'!F267="","",'入力シート-店舗等一覧'!F267)</f>
        <v/>
      </c>
      <c r="G267" s="251" t="str">
        <f>IF('入力シート-店舗等一覧'!G267="","",'入力シート-店舗等一覧'!G267)</f>
        <v/>
      </c>
    </row>
    <row r="268" spans="1:7" ht="19.5" customHeight="1">
      <c r="A268" s="248" t="str">
        <f>IF('入力シート-店舗等一覧'!A268="","",'入力シート-店舗等一覧'!A268)</f>
        <v/>
      </c>
      <c r="B268" s="249" t="str">
        <f>IF('入力シート-店舗等一覧'!B268="","",'入力シート-店舗等一覧'!B268)</f>
        <v/>
      </c>
      <c r="C268" s="249" t="str">
        <f>IF('入力シート-店舗等一覧'!C268="","",'入力シート-店舗等一覧'!C268)</f>
        <v/>
      </c>
      <c r="D268" s="249" t="str">
        <f>IF('入力シート-店舗等一覧'!D268="","",'入力シート-店舗等一覧'!D268)</f>
        <v/>
      </c>
      <c r="E268" s="249" t="str">
        <f>IF('入力シート-店舗等一覧'!E268="","",'入力シート-店舗等一覧'!E268)</f>
        <v/>
      </c>
      <c r="F268" s="250" t="str">
        <f>IF('入力シート-店舗等一覧'!F268="","",'入力シート-店舗等一覧'!F268)</f>
        <v/>
      </c>
      <c r="G268" s="251" t="str">
        <f>IF('入力シート-店舗等一覧'!G268="","",'入力シート-店舗等一覧'!G268)</f>
        <v/>
      </c>
    </row>
    <row r="269" spans="1:7" ht="19.5" customHeight="1">
      <c r="A269" s="248" t="str">
        <f>IF('入力シート-店舗等一覧'!A269="","",'入力シート-店舗等一覧'!A269)</f>
        <v/>
      </c>
      <c r="B269" s="249" t="str">
        <f>IF('入力シート-店舗等一覧'!B269="","",'入力シート-店舗等一覧'!B269)</f>
        <v/>
      </c>
      <c r="C269" s="249" t="str">
        <f>IF('入力シート-店舗等一覧'!C269="","",'入力シート-店舗等一覧'!C269)</f>
        <v/>
      </c>
      <c r="D269" s="249" t="str">
        <f>IF('入力シート-店舗等一覧'!D269="","",'入力シート-店舗等一覧'!D269)</f>
        <v/>
      </c>
      <c r="E269" s="249" t="str">
        <f>IF('入力シート-店舗等一覧'!E269="","",'入力シート-店舗等一覧'!E269)</f>
        <v/>
      </c>
      <c r="F269" s="250" t="str">
        <f>IF('入力シート-店舗等一覧'!F269="","",'入力シート-店舗等一覧'!F269)</f>
        <v/>
      </c>
      <c r="G269" s="251" t="str">
        <f>IF('入力シート-店舗等一覧'!G269="","",'入力シート-店舗等一覧'!G269)</f>
        <v/>
      </c>
    </row>
    <row r="270" spans="1:7" ht="19.5" customHeight="1">
      <c r="A270" s="248" t="str">
        <f>IF('入力シート-店舗等一覧'!A270="","",'入力シート-店舗等一覧'!A270)</f>
        <v/>
      </c>
      <c r="B270" s="249" t="str">
        <f>IF('入力シート-店舗等一覧'!B270="","",'入力シート-店舗等一覧'!B270)</f>
        <v/>
      </c>
      <c r="C270" s="249" t="str">
        <f>IF('入力シート-店舗等一覧'!C270="","",'入力シート-店舗等一覧'!C270)</f>
        <v/>
      </c>
      <c r="D270" s="249" t="str">
        <f>IF('入力シート-店舗等一覧'!D270="","",'入力シート-店舗等一覧'!D270)</f>
        <v/>
      </c>
      <c r="E270" s="249" t="str">
        <f>IF('入力シート-店舗等一覧'!E270="","",'入力シート-店舗等一覧'!E270)</f>
        <v/>
      </c>
      <c r="F270" s="250" t="str">
        <f>IF('入力シート-店舗等一覧'!F270="","",'入力シート-店舗等一覧'!F270)</f>
        <v/>
      </c>
      <c r="G270" s="251" t="str">
        <f>IF('入力シート-店舗等一覧'!G270="","",'入力シート-店舗等一覧'!G270)</f>
        <v/>
      </c>
    </row>
    <row r="271" spans="1:7" ht="19.5" customHeight="1">
      <c r="A271" s="248" t="str">
        <f>IF('入力シート-店舗等一覧'!A271="","",'入力シート-店舗等一覧'!A271)</f>
        <v/>
      </c>
      <c r="B271" s="249" t="str">
        <f>IF('入力シート-店舗等一覧'!B271="","",'入力シート-店舗等一覧'!B271)</f>
        <v/>
      </c>
      <c r="C271" s="249" t="str">
        <f>IF('入力シート-店舗等一覧'!C271="","",'入力シート-店舗等一覧'!C271)</f>
        <v/>
      </c>
      <c r="D271" s="249" t="str">
        <f>IF('入力シート-店舗等一覧'!D271="","",'入力シート-店舗等一覧'!D271)</f>
        <v/>
      </c>
      <c r="E271" s="249" t="str">
        <f>IF('入力シート-店舗等一覧'!E271="","",'入力シート-店舗等一覧'!E271)</f>
        <v/>
      </c>
      <c r="F271" s="250" t="str">
        <f>IF('入力シート-店舗等一覧'!F271="","",'入力シート-店舗等一覧'!F271)</f>
        <v/>
      </c>
      <c r="G271" s="251" t="str">
        <f>IF('入力シート-店舗等一覧'!G271="","",'入力シート-店舗等一覧'!G271)</f>
        <v/>
      </c>
    </row>
    <row r="272" spans="1:7" ht="19.5" customHeight="1">
      <c r="A272" s="248" t="str">
        <f>IF('入力シート-店舗等一覧'!A272="","",'入力シート-店舗等一覧'!A272)</f>
        <v/>
      </c>
      <c r="B272" s="249" t="str">
        <f>IF('入力シート-店舗等一覧'!B272="","",'入力シート-店舗等一覧'!B272)</f>
        <v/>
      </c>
      <c r="C272" s="249" t="str">
        <f>IF('入力シート-店舗等一覧'!C272="","",'入力シート-店舗等一覧'!C272)</f>
        <v/>
      </c>
      <c r="D272" s="249" t="str">
        <f>IF('入力シート-店舗等一覧'!D272="","",'入力シート-店舗等一覧'!D272)</f>
        <v/>
      </c>
      <c r="E272" s="249" t="str">
        <f>IF('入力シート-店舗等一覧'!E272="","",'入力シート-店舗等一覧'!E272)</f>
        <v/>
      </c>
      <c r="F272" s="250" t="str">
        <f>IF('入力シート-店舗等一覧'!F272="","",'入力シート-店舗等一覧'!F272)</f>
        <v/>
      </c>
      <c r="G272" s="251" t="str">
        <f>IF('入力シート-店舗等一覧'!G272="","",'入力シート-店舗等一覧'!G272)</f>
        <v/>
      </c>
    </row>
    <row r="273" spans="1:7" ht="19.5" customHeight="1">
      <c r="A273" s="248" t="str">
        <f>IF('入力シート-店舗等一覧'!A273="","",'入力シート-店舗等一覧'!A273)</f>
        <v/>
      </c>
      <c r="B273" s="249" t="str">
        <f>IF('入力シート-店舗等一覧'!B273="","",'入力シート-店舗等一覧'!B273)</f>
        <v/>
      </c>
      <c r="C273" s="249" t="str">
        <f>IF('入力シート-店舗等一覧'!C273="","",'入力シート-店舗等一覧'!C273)</f>
        <v/>
      </c>
      <c r="D273" s="249" t="str">
        <f>IF('入力シート-店舗等一覧'!D273="","",'入力シート-店舗等一覧'!D273)</f>
        <v/>
      </c>
      <c r="E273" s="249" t="str">
        <f>IF('入力シート-店舗等一覧'!E273="","",'入力シート-店舗等一覧'!E273)</f>
        <v/>
      </c>
      <c r="F273" s="250" t="str">
        <f>IF('入力シート-店舗等一覧'!F273="","",'入力シート-店舗等一覧'!F273)</f>
        <v/>
      </c>
      <c r="G273" s="251" t="str">
        <f>IF('入力シート-店舗等一覧'!G273="","",'入力シート-店舗等一覧'!G273)</f>
        <v/>
      </c>
    </row>
    <row r="274" spans="1:7" ht="19.5" customHeight="1">
      <c r="A274" s="248" t="str">
        <f>IF('入力シート-店舗等一覧'!A274="","",'入力シート-店舗等一覧'!A274)</f>
        <v/>
      </c>
      <c r="B274" s="249" t="str">
        <f>IF('入力シート-店舗等一覧'!B274="","",'入力シート-店舗等一覧'!B274)</f>
        <v/>
      </c>
      <c r="C274" s="249" t="str">
        <f>IF('入力シート-店舗等一覧'!C274="","",'入力シート-店舗等一覧'!C274)</f>
        <v/>
      </c>
      <c r="D274" s="249" t="str">
        <f>IF('入力シート-店舗等一覧'!D274="","",'入力シート-店舗等一覧'!D274)</f>
        <v/>
      </c>
      <c r="E274" s="249" t="str">
        <f>IF('入力シート-店舗等一覧'!E274="","",'入力シート-店舗等一覧'!E274)</f>
        <v/>
      </c>
      <c r="F274" s="250" t="str">
        <f>IF('入力シート-店舗等一覧'!F274="","",'入力シート-店舗等一覧'!F274)</f>
        <v/>
      </c>
      <c r="G274" s="251" t="str">
        <f>IF('入力シート-店舗等一覧'!G274="","",'入力シート-店舗等一覧'!G274)</f>
        <v/>
      </c>
    </row>
    <row r="275" spans="1:7" ht="19.5" customHeight="1">
      <c r="A275" s="248" t="str">
        <f>IF('入力シート-店舗等一覧'!A275="","",'入力シート-店舗等一覧'!A275)</f>
        <v/>
      </c>
      <c r="B275" s="249" t="str">
        <f>IF('入力シート-店舗等一覧'!B275="","",'入力シート-店舗等一覧'!B275)</f>
        <v/>
      </c>
      <c r="C275" s="249" t="str">
        <f>IF('入力シート-店舗等一覧'!C275="","",'入力シート-店舗等一覧'!C275)</f>
        <v/>
      </c>
      <c r="D275" s="249" t="str">
        <f>IF('入力シート-店舗等一覧'!D275="","",'入力シート-店舗等一覧'!D275)</f>
        <v/>
      </c>
      <c r="E275" s="249" t="str">
        <f>IF('入力シート-店舗等一覧'!E275="","",'入力シート-店舗等一覧'!E275)</f>
        <v/>
      </c>
      <c r="F275" s="250" t="str">
        <f>IF('入力シート-店舗等一覧'!F275="","",'入力シート-店舗等一覧'!F275)</f>
        <v/>
      </c>
      <c r="G275" s="251" t="str">
        <f>IF('入力シート-店舗等一覧'!G275="","",'入力シート-店舗等一覧'!G275)</f>
        <v/>
      </c>
    </row>
    <row r="276" spans="1:7" ht="19.5" customHeight="1">
      <c r="A276" s="248" t="str">
        <f>IF('入力シート-店舗等一覧'!A276="","",'入力シート-店舗等一覧'!A276)</f>
        <v/>
      </c>
      <c r="B276" s="249" t="str">
        <f>IF('入力シート-店舗等一覧'!B276="","",'入力シート-店舗等一覧'!B276)</f>
        <v/>
      </c>
      <c r="C276" s="249" t="str">
        <f>IF('入力シート-店舗等一覧'!C276="","",'入力シート-店舗等一覧'!C276)</f>
        <v/>
      </c>
      <c r="D276" s="249" t="str">
        <f>IF('入力シート-店舗等一覧'!D276="","",'入力シート-店舗等一覧'!D276)</f>
        <v/>
      </c>
      <c r="E276" s="249" t="str">
        <f>IF('入力シート-店舗等一覧'!E276="","",'入力シート-店舗等一覧'!E276)</f>
        <v/>
      </c>
      <c r="F276" s="250" t="str">
        <f>IF('入力シート-店舗等一覧'!F276="","",'入力シート-店舗等一覧'!F276)</f>
        <v/>
      </c>
      <c r="G276" s="251" t="str">
        <f>IF('入力シート-店舗等一覧'!G276="","",'入力シート-店舗等一覧'!G276)</f>
        <v/>
      </c>
    </row>
    <row r="277" spans="1:7" ht="19.5" customHeight="1">
      <c r="A277" s="248" t="str">
        <f>IF('入力シート-店舗等一覧'!A277="","",'入力シート-店舗等一覧'!A277)</f>
        <v/>
      </c>
      <c r="B277" s="249" t="str">
        <f>IF('入力シート-店舗等一覧'!B277="","",'入力シート-店舗等一覧'!B277)</f>
        <v/>
      </c>
      <c r="C277" s="249" t="str">
        <f>IF('入力シート-店舗等一覧'!C277="","",'入力シート-店舗等一覧'!C277)</f>
        <v/>
      </c>
      <c r="D277" s="249" t="str">
        <f>IF('入力シート-店舗等一覧'!D277="","",'入力シート-店舗等一覧'!D277)</f>
        <v/>
      </c>
      <c r="E277" s="249" t="str">
        <f>IF('入力シート-店舗等一覧'!E277="","",'入力シート-店舗等一覧'!E277)</f>
        <v/>
      </c>
      <c r="F277" s="250" t="str">
        <f>IF('入力シート-店舗等一覧'!F277="","",'入力シート-店舗等一覧'!F277)</f>
        <v/>
      </c>
      <c r="G277" s="251" t="str">
        <f>IF('入力シート-店舗等一覧'!G277="","",'入力シート-店舗等一覧'!G277)</f>
        <v/>
      </c>
    </row>
    <row r="278" spans="1:7" ht="19.5" customHeight="1">
      <c r="A278" s="248" t="str">
        <f>IF('入力シート-店舗等一覧'!A278="","",'入力シート-店舗等一覧'!A278)</f>
        <v/>
      </c>
      <c r="B278" s="249" t="str">
        <f>IF('入力シート-店舗等一覧'!B278="","",'入力シート-店舗等一覧'!B278)</f>
        <v/>
      </c>
      <c r="C278" s="249" t="str">
        <f>IF('入力シート-店舗等一覧'!C278="","",'入力シート-店舗等一覧'!C278)</f>
        <v/>
      </c>
      <c r="D278" s="249" t="str">
        <f>IF('入力シート-店舗等一覧'!D278="","",'入力シート-店舗等一覧'!D278)</f>
        <v/>
      </c>
      <c r="E278" s="249" t="str">
        <f>IF('入力シート-店舗等一覧'!E278="","",'入力シート-店舗等一覧'!E278)</f>
        <v/>
      </c>
      <c r="F278" s="250" t="str">
        <f>IF('入力シート-店舗等一覧'!F278="","",'入力シート-店舗等一覧'!F278)</f>
        <v/>
      </c>
      <c r="G278" s="251" t="str">
        <f>IF('入力シート-店舗等一覧'!G278="","",'入力シート-店舗等一覧'!G278)</f>
        <v/>
      </c>
    </row>
    <row r="279" spans="1:7" ht="19.5" customHeight="1">
      <c r="A279" s="248" t="str">
        <f>IF('入力シート-店舗等一覧'!A279="","",'入力シート-店舗等一覧'!A279)</f>
        <v/>
      </c>
      <c r="B279" s="249" t="str">
        <f>IF('入力シート-店舗等一覧'!B279="","",'入力シート-店舗等一覧'!B279)</f>
        <v/>
      </c>
      <c r="C279" s="249" t="str">
        <f>IF('入力シート-店舗等一覧'!C279="","",'入力シート-店舗等一覧'!C279)</f>
        <v/>
      </c>
      <c r="D279" s="249" t="str">
        <f>IF('入力シート-店舗等一覧'!D279="","",'入力シート-店舗等一覧'!D279)</f>
        <v/>
      </c>
      <c r="E279" s="249" t="str">
        <f>IF('入力シート-店舗等一覧'!E279="","",'入力シート-店舗等一覧'!E279)</f>
        <v/>
      </c>
      <c r="F279" s="250" t="str">
        <f>IF('入力シート-店舗等一覧'!F279="","",'入力シート-店舗等一覧'!F279)</f>
        <v/>
      </c>
      <c r="G279" s="251" t="str">
        <f>IF('入力シート-店舗等一覧'!G279="","",'入力シート-店舗等一覧'!G279)</f>
        <v/>
      </c>
    </row>
    <row r="280" spans="1:7" ht="19.5" customHeight="1">
      <c r="A280" s="248" t="str">
        <f>IF('入力シート-店舗等一覧'!A280="","",'入力シート-店舗等一覧'!A280)</f>
        <v/>
      </c>
      <c r="B280" s="249" t="str">
        <f>IF('入力シート-店舗等一覧'!B280="","",'入力シート-店舗等一覧'!B280)</f>
        <v/>
      </c>
      <c r="C280" s="249" t="str">
        <f>IF('入力シート-店舗等一覧'!C280="","",'入力シート-店舗等一覧'!C280)</f>
        <v/>
      </c>
      <c r="D280" s="249" t="str">
        <f>IF('入力シート-店舗等一覧'!D280="","",'入力シート-店舗等一覧'!D280)</f>
        <v/>
      </c>
      <c r="E280" s="249" t="str">
        <f>IF('入力シート-店舗等一覧'!E280="","",'入力シート-店舗等一覧'!E280)</f>
        <v/>
      </c>
      <c r="F280" s="250" t="str">
        <f>IF('入力シート-店舗等一覧'!F280="","",'入力シート-店舗等一覧'!F280)</f>
        <v/>
      </c>
      <c r="G280" s="251" t="str">
        <f>IF('入力シート-店舗等一覧'!G280="","",'入力シート-店舗等一覧'!G280)</f>
        <v/>
      </c>
    </row>
    <row r="281" spans="1:7" ht="19.5" customHeight="1">
      <c r="A281" s="248" t="str">
        <f>IF('入力シート-店舗等一覧'!A281="","",'入力シート-店舗等一覧'!A281)</f>
        <v/>
      </c>
      <c r="B281" s="249" t="str">
        <f>IF('入力シート-店舗等一覧'!B281="","",'入力シート-店舗等一覧'!B281)</f>
        <v/>
      </c>
      <c r="C281" s="249" t="str">
        <f>IF('入力シート-店舗等一覧'!C281="","",'入力シート-店舗等一覧'!C281)</f>
        <v/>
      </c>
      <c r="D281" s="249" t="str">
        <f>IF('入力シート-店舗等一覧'!D281="","",'入力シート-店舗等一覧'!D281)</f>
        <v/>
      </c>
      <c r="E281" s="249" t="str">
        <f>IF('入力シート-店舗等一覧'!E281="","",'入力シート-店舗等一覧'!E281)</f>
        <v/>
      </c>
      <c r="F281" s="250" t="str">
        <f>IF('入力シート-店舗等一覧'!F281="","",'入力シート-店舗等一覧'!F281)</f>
        <v/>
      </c>
      <c r="G281" s="251" t="str">
        <f>IF('入力シート-店舗等一覧'!G281="","",'入力シート-店舗等一覧'!G281)</f>
        <v/>
      </c>
    </row>
    <row r="282" spans="1:7" ht="19.5" customHeight="1">
      <c r="A282" s="248" t="str">
        <f>IF('入力シート-店舗等一覧'!A282="","",'入力シート-店舗等一覧'!A282)</f>
        <v/>
      </c>
      <c r="B282" s="249" t="str">
        <f>IF('入力シート-店舗等一覧'!B282="","",'入力シート-店舗等一覧'!B282)</f>
        <v/>
      </c>
      <c r="C282" s="249" t="str">
        <f>IF('入力シート-店舗等一覧'!C282="","",'入力シート-店舗等一覧'!C282)</f>
        <v/>
      </c>
      <c r="D282" s="249" t="str">
        <f>IF('入力シート-店舗等一覧'!D282="","",'入力シート-店舗等一覧'!D282)</f>
        <v/>
      </c>
      <c r="E282" s="249" t="str">
        <f>IF('入力シート-店舗等一覧'!E282="","",'入力シート-店舗等一覧'!E282)</f>
        <v/>
      </c>
      <c r="F282" s="250" t="str">
        <f>IF('入力シート-店舗等一覧'!F282="","",'入力シート-店舗等一覧'!F282)</f>
        <v/>
      </c>
      <c r="G282" s="251" t="str">
        <f>IF('入力シート-店舗等一覧'!G282="","",'入力シート-店舗等一覧'!G282)</f>
        <v/>
      </c>
    </row>
    <row r="283" spans="1:7" ht="19.5" customHeight="1">
      <c r="A283" s="248" t="str">
        <f>IF('入力シート-店舗等一覧'!A283="","",'入力シート-店舗等一覧'!A283)</f>
        <v/>
      </c>
      <c r="B283" s="249" t="str">
        <f>IF('入力シート-店舗等一覧'!B283="","",'入力シート-店舗等一覧'!B283)</f>
        <v/>
      </c>
      <c r="C283" s="249" t="str">
        <f>IF('入力シート-店舗等一覧'!C283="","",'入力シート-店舗等一覧'!C283)</f>
        <v/>
      </c>
      <c r="D283" s="249" t="str">
        <f>IF('入力シート-店舗等一覧'!D283="","",'入力シート-店舗等一覧'!D283)</f>
        <v/>
      </c>
      <c r="E283" s="249" t="str">
        <f>IF('入力シート-店舗等一覧'!E283="","",'入力シート-店舗等一覧'!E283)</f>
        <v/>
      </c>
      <c r="F283" s="250" t="str">
        <f>IF('入力シート-店舗等一覧'!F283="","",'入力シート-店舗等一覧'!F283)</f>
        <v/>
      </c>
      <c r="G283" s="251" t="str">
        <f>IF('入力シート-店舗等一覧'!G283="","",'入力シート-店舗等一覧'!G283)</f>
        <v/>
      </c>
    </row>
    <row r="284" spans="1:7" ht="19.5" customHeight="1">
      <c r="A284" s="248" t="str">
        <f>IF('入力シート-店舗等一覧'!A284="","",'入力シート-店舗等一覧'!A284)</f>
        <v/>
      </c>
      <c r="B284" s="249" t="str">
        <f>IF('入力シート-店舗等一覧'!B284="","",'入力シート-店舗等一覧'!B284)</f>
        <v/>
      </c>
      <c r="C284" s="249" t="str">
        <f>IF('入力シート-店舗等一覧'!C284="","",'入力シート-店舗等一覧'!C284)</f>
        <v/>
      </c>
      <c r="D284" s="249" t="str">
        <f>IF('入力シート-店舗等一覧'!D284="","",'入力シート-店舗等一覧'!D284)</f>
        <v/>
      </c>
      <c r="E284" s="249" t="str">
        <f>IF('入力シート-店舗等一覧'!E284="","",'入力シート-店舗等一覧'!E284)</f>
        <v/>
      </c>
      <c r="F284" s="250" t="str">
        <f>IF('入力シート-店舗等一覧'!F284="","",'入力シート-店舗等一覧'!F284)</f>
        <v/>
      </c>
      <c r="G284" s="251" t="str">
        <f>IF('入力シート-店舗等一覧'!G284="","",'入力シート-店舗等一覧'!G284)</f>
        <v/>
      </c>
    </row>
    <row r="285" spans="1:7" ht="19.5" customHeight="1">
      <c r="A285" s="248" t="str">
        <f>IF('入力シート-店舗等一覧'!A285="","",'入力シート-店舗等一覧'!A285)</f>
        <v/>
      </c>
      <c r="B285" s="249" t="str">
        <f>IF('入力シート-店舗等一覧'!B285="","",'入力シート-店舗等一覧'!B285)</f>
        <v/>
      </c>
      <c r="C285" s="249" t="str">
        <f>IF('入力シート-店舗等一覧'!C285="","",'入力シート-店舗等一覧'!C285)</f>
        <v/>
      </c>
      <c r="D285" s="249" t="str">
        <f>IF('入力シート-店舗等一覧'!D285="","",'入力シート-店舗等一覧'!D285)</f>
        <v/>
      </c>
      <c r="E285" s="249" t="str">
        <f>IF('入力シート-店舗等一覧'!E285="","",'入力シート-店舗等一覧'!E285)</f>
        <v/>
      </c>
      <c r="F285" s="250" t="str">
        <f>IF('入力シート-店舗等一覧'!F285="","",'入力シート-店舗等一覧'!F285)</f>
        <v/>
      </c>
      <c r="G285" s="251" t="str">
        <f>IF('入力シート-店舗等一覧'!G285="","",'入力シート-店舗等一覧'!G285)</f>
        <v/>
      </c>
    </row>
    <row r="286" spans="1:7" ht="19.5" customHeight="1">
      <c r="A286" s="248" t="str">
        <f>IF('入力シート-店舗等一覧'!A286="","",'入力シート-店舗等一覧'!A286)</f>
        <v/>
      </c>
      <c r="B286" s="249" t="str">
        <f>IF('入力シート-店舗等一覧'!B286="","",'入力シート-店舗等一覧'!B286)</f>
        <v/>
      </c>
      <c r="C286" s="249" t="str">
        <f>IF('入力シート-店舗等一覧'!C286="","",'入力シート-店舗等一覧'!C286)</f>
        <v/>
      </c>
      <c r="D286" s="249" t="str">
        <f>IF('入力シート-店舗等一覧'!D286="","",'入力シート-店舗等一覧'!D286)</f>
        <v/>
      </c>
      <c r="E286" s="249" t="str">
        <f>IF('入力シート-店舗等一覧'!E286="","",'入力シート-店舗等一覧'!E286)</f>
        <v/>
      </c>
      <c r="F286" s="250" t="str">
        <f>IF('入力シート-店舗等一覧'!F286="","",'入力シート-店舗等一覧'!F286)</f>
        <v/>
      </c>
      <c r="G286" s="251" t="str">
        <f>IF('入力シート-店舗等一覧'!G286="","",'入力シート-店舗等一覧'!G286)</f>
        <v/>
      </c>
    </row>
    <row r="287" spans="1:7" ht="19.5" customHeight="1">
      <c r="A287" s="248" t="str">
        <f>IF('入力シート-店舗等一覧'!A287="","",'入力シート-店舗等一覧'!A287)</f>
        <v/>
      </c>
      <c r="B287" s="249" t="str">
        <f>IF('入力シート-店舗等一覧'!B287="","",'入力シート-店舗等一覧'!B287)</f>
        <v/>
      </c>
      <c r="C287" s="249" t="str">
        <f>IF('入力シート-店舗等一覧'!C287="","",'入力シート-店舗等一覧'!C287)</f>
        <v/>
      </c>
      <c r="D287" s="249" t="str">
        <f>IF('入力シート-店舗等一覧'!D287="","",'入力シート-店舗等一覧'!D287)</f>
        <v/>
      </c>
      <c r="E287" s="249" t="str">
        <f>IF('入力シート-店舗等一覧'!E287="","",'入力シート-店舗等一覧'!E287)</f>
        <v/>
      </c>
      <c r="F287" s="250" t="str">
        <f>IF('入力シート-店舗等一覧'!F287="","",'入力シート-店舗等一覧'!F287)</f>
        <v/>
      </c>
      <c r="G287" s="251" t="str">
        <f>IF('入力シート-店舗等一覧'!G287="","",'入力シート-店舗等一覧'!G287)</f>
        <v/>
      </c>
    </row>
    <row r="288" spans="1:7" ht="19.5" customHeight="1">
      <c r="A288" s="248" t="str">
        <f>IF('入力シート-店舗等一覧'!A288="","",'入力シート-店舗等一覧'!A288)</f>
        <v/>
      </c>
      <c r="B288" s="249" t="str">
        <f>IF('入力シート-店舗等一覧'!B288="","",'入力シート-店舗等一覧'!B288)</f>
        <v/>
      </c>
      <c r="C288" s="249" t="str">
        <f>IF('入力シート-店舗等一覧'!C288="","",'入力シート-店舗等一覧'!C288)</f>
        <v/>
      </c>
      <c r="D288" s="249" t="str">
        <f>IF('入力シート-店舗等一覧'!D288="","",'入力シート-店舗等一覧'!D288)</f>
        <v/>
      </c>
      <c r="E288" s="249" t="str">
        <f>IF('入力シート-店舗等一覧'!E288="","",'入力シート-店舗等一覧'!E288)</f>
        <v/>
      </c>
      <c r="F288" s="250" t="str">
        <f>IF('入力シート-店舗等一覧'!F288="","",'入力シート-店舗等一覧'!F288)</f>
        <v/>
      </c>
      <c r="G288" s="251" t="str">
        <f>IF('入力シート-店舗等一覧'!G288="","",'入力シート-店舗等一覧'!G288)</f>
        <v/>
      </c>
    </row>
    <row r="289" spans="1:7" ht="19.5" customHeight="1">
      <c r="A289" s="248" t="str">
        <f>IF('入力シート-店舗等一覧'!A289="","",'入力シート-店舗等一覧'!A289)</f>
        <v/>
      </c>
      <c r="B289" s="249" t="str">
        <f>IF('入力シート-店舗等一覧'!B289="","",'入力シート-店舗等一覧'!B289)</f>
        <v/>
      </c>
      <c r="C289" s="249" t="str">
        <f>IF('入力シート-店舗等一覧'!C289="","",'入力シート-店舗等一覧'!C289)</f>
        <v/>
      </c>
      <c r="D289" s="249" t="str">
        <f>IF('入力シート-店舗等一覧'!D289="","",'入力シート-店舗等一覧'!D289)</f>
        <v/>
      </c>
      <c r="E289" s="249" t="str">
        <f>IF('入力シート-店舗等一覧'!E289="","",'入力シート-店舗等一覧'!E289)</f>
        <v/>
      </c>
      <c r="F289" s="250" t="str">
        <f>IF('入力シート-店舗等一覧'!F289="","",'入力シート-店舗等一覧'!F289)</f>
        <v/>
      </c>
      <c r="G289" s="251" t="str">
        <f>IF('入力シート-店舗等一覧'!G289="","",'入力シート-店舗等一覧'!G289)</f>
        <v/>
      </c>
    </row>
    <row r="290" spans="1:7" ht="19.5" customHeight="1">
      <c r="A290" s="248" t="str">
        <f>IF('入力シート-店舗等一覧'!A290="","",'入力シート-店舗等一覧'!A290)</f>
        <v/>
      </c>
      <c r="B290" s="249" t="str">
        <f>IF('入力シート-店舗等一覧'!B290="","",'入力シート-店舗等一覧'!B290)</f>
        <v/>
      </c>
      <c r="C290" s="249" t="str">
        <f>IF('入力シート-店舗等一覧'!C290="","",'入力シート-店舗等一覧'!C290)</f>
        <v/>
      </c>
      <c r="D290" s="249" t="str">
        <f>IF('入力シート-店舗等一覧'!D290="","",'入力シート-店舗等一覧'!D290)</f>
        <v/>
      </c>
      <c r="E290" s="249" t="str">
        <f>IF('入力シート-店舗等一覧'!E290="","",'入力シート-店舗等一覧'!E290)</f>
        <v/>
      </c>
      <c r="F290" s="250" t="str">
        <f>IF('入力シート-店舗等一覧'!F290="","",'入力シート-店舗等一覧'!F290)</f>
        <v/>
      </c>
      <c r="G290" s="251" t="str">
        <f>IF('入力シート-店舗等一覧'!G290="","",'入力シート-店舗等一覧'!G290)</f>
        <v/>
      </c>
    </row>
    <row r="291" spans="1:7" ht="19.5" customHeight="1">
      <c r="A291" s="248" t="str">
        <f>IF('入力シート-店舗等一覧'!A291="","",'入力シート-店舗等一覧'!A291)</f>
        <v/>
      </c>
      <c r="B291" s="249" t="str">
        <f>IF('入力シート-店舗等一覧'!B291="","",'入力シート-店舗等一覧'!B291)</f>
        <v/>
      </c>
      <c r="C291" s="249" t="str">
        <f>IF('入力シート-店舗等一覧'!C291="","",'入力シート-店舗等一覧'!C291)</f>
        <v/>
      </c>
      <c r="D291" s="249" t="str">
        <f>IF('入力シート-店舗等一覧'!D291="","",'入力シート-店舗等一覧'!D291)</f>
        <v/>
      </c>
      <c r="E291" s="249" t="str">
        <f>IF('入力シート-店舗等一覧'!E291="","",'入力シート-店舗等一覧'!E291)</f>
        <v/>
      </c>
      <c r="F291" s="250" t="str">
        <f>IF('入力シート-店舗等一覧'!F291="","",'入力シート-店舗等一覧'!F291)</f>
        <v/>
      </c>
      <c r="G291" s="251" t="str">
        <f>IF('入力シート-店舗等一覧'!G291="","",'入力シート-店舗等一覧'!G291)</f>
        <v/>
      </c>
    </row>
    <row r="292" spans="1:7" ht="19.5" customHeight="1">
      <c r="A292" s="248" t="str">
        <f>IF('入力シート-店舗等一覧'!A292="","",'入力シート-店舗等一覧'!A292)</f>
        <v/>
      </c>
      <c r="B292" s="249" t="str">
        <f>IF('入力シート-店舗等一覧'!B292="","",'入力シート-店舗等一覧'!B292)</f>
        <v/>
      </c>
      <c r="C292" s="249" t="str">
        <f>IF('入力シート-店舗等一覧'!C292="","",'入力シート-店舗等一覧'!C292)</f>
        <v/>
      </c>
      <c r="D292" s="249" t="str">
        <f>IF('入力シート-店舗等一覧'!D292="","",'入力シート-店舗等一覧'!D292)</f>
        <v/>
      </c>
      <c r="E292" s="249" t="str">
        <f>IF('入力シート-店舗等一覧'!E292="","",'入力シート-店舗等一覧'!E292)</f>
        <v/>
      </c>
      <c r="F292" s="250" t="str">
        <f>IF('入力シート-店舗等一覧'!F292="","",'入力シート-店舗等一覧'!F292)</f>
        <v/>
      </c>
      <c r="G292" s="251" t="str">
        <f>IF('入力シート-店舗等一覧'!G292="","",'入力シート-店舗等一覧'!G292)</f>
        <v/>
      </c>
    </row>
    <row r="293" spans="1:7" ht="19.5" customHeight="1">
      <c r="A293" s="248" t="str">
        <f>IF('入力シート-店舗等一覧'!A293="","",'入力シート-店舗等一覧'!A293)</f>
        <v/>
      </c>
      <c r="B293" s="249" t="str">
        <f>IF('入力シート-店舗等一覧'!B293="","",'入力シート-店舗等一覧'!B293)</f>
        <v/>
      </c>
      <c r="C293" s="249" t="str">
        <f>IF('入力シート-店舗等一覧'!C293="","",'入力シート-店舗等一覧'!C293)</f>
        <v/>
      </c>
      <c r="D293" s="249" t="str">
        <f>IF('入力シート-店舗等一覧'!D293="","",'入力シート-店舗等一覧'!D293)</f>
        <v/>
      </c>
      <c r="E293" s="249" t="str">
        <f>IF('入力シート-店舗等一覧'!E293="","",'入力シート-店舗等一覧'!E293)</f>
        <v/>
      </c>
      <c r="F293" s="250" t="str">
        <f>IF('入力シート-店舗等一覧'!F293="","",'入力シート-店舗等一覧'!F293)</f>
        <v/>
      </c>
      <c r="G293" s="251" t="str">
        <f>IF('入力シート-店舗等一覧'!G293="","",'入力シート-店舗等一覧'!G293)</f>
        <v/>
      </c>
    </row>
    <row r="294" spans="1:7" ht="19.5" customHeight="1">
      <c r="A294" s="248" t="str">
        <f>IF('入力シート-店舗等一覧'!A294="","",'入力シート-店舗等一覧'!A294)</f>
        <v/>
      </c>
      <c r="B294" s="249" t="str">
        <f>IF('入力シート-店舗等一覧'!B294="","",'入力シート-店舗等一覧'!B294)</f>
        <v/>
      </c>
      <c r="C294" s="249" t="str">
        <f>IF('入力シート-店舗等一覧'!C294="","",'入力シート-店舗等一覧'!C294)</f>
        <v/>
      </c>
      <c r="D294" s="249" t="str">
        <f>IF('入力シート-店舗等一覧'!D294="","",'入力シート-店舗等一覧'!D294)</f>
        <v/>
      </c>
      <c r="E294" s="249" t="str">
        <f>IF('入力シート-店舗等一覧'!E294="","",'入力シート-店舗等一覧'!E294)</f>
        <v/>
      </c>
      <c r="F294" s="250" t="str">
        <f>IF('入力シート-店舗等一覧'!F294="","",'入力シート-店舗等一覧'!F294)</f>
        <v/>
      </c>
      <c r="G294" s="251" t="str">
        <f>IF('入力シート-店舗等一覧'!G294="","",'入力シート-店舗等一覧'!G294)</f>
        <v/>
      </c>
    </row>
    <row r="295" spans="1:7" ht="19.5" customHeight="1">
      <c r="A295" s="248" t="str">
        <f>IF('入力シート-店舗等一覧'!A295="","",'入力シート-店舗等一覧'!A295)</f>
        <v/>
      </c>
      <c r="B295" s="249" t="str">
        <f>IF('入力シート-店舗等一覧'!B295="","",'入力シート-店舗等一覧'!B295)</f>
        <v/>
      </c>
      <c r="C295" s="249" t="str">
        <f>IF('入力シート-店舗等一覧'!C295="","",'入力シート-店舗等一覧'!C295)</f>
        <v/>
      </c>
      <c r="D295" s="249" t="str">
        <f>IF('入力シート-店舗等一覧'!D295="","",'入力シート-店舗等一覧'!D295)</f>
        <v/>
      </c>
      <c r="E295" s="249" t="str">
        <f>IF('入力シート-店舗等一覧'!E295="","",'入力シート-店舗等一覧'!E295)</f>
        <v/>
      </c>
      <c r="F295" s="250" t="str">
        <f>IF('入力シート-店舗等一覧'!F295="","",'入力シート-店舗等一覧'!F295)</f>
        <v/>
      </c>
      <c r="G295" s="251" t="str">
        <f>IF('入力シート-店舗等一覧'!G295="","",'入力シート-店舗等一覧'!G295)</f>
        <v/>
      </c>
    </row>
    <row r="296" spans="1:7" ht="19.5" customHeight="1">
      <c r="A296" s="248" t="str">
        <f>IF('入力シート-店舗等一覧'!A296="","",'入力シート-店舗等一覧'!A296)</f>
        <v/>
      </c>
      <c r="B296" s="249" t="str">
        <f>IF('入力シート-店舗等一覧'!B296="","",'入力シート-店舗等一覧'!B296)</f>
        <v/>
      </c>
      <c r="C296" s="249" t="str">
        <f>IF('入力シート-店舗等一覧'!C296="","",'入力シート-店舗等一覧'!C296)</f>
        <v/>
      </c>
      <c r="D296" s="249" t="str">
        <f>IF('入力シート-店舗等一覧'!D296="","",'入力シート-店舗等一覧'!D296)</f>
        <v/>
      </c>
      <c r="E296" s="249" t="str">
        <f>IF('入力シート-店舗等一覧'!E296="","",'入力シート-店舗等一覧'!E296)</f>
        <v/>
      </c>
      <c r="F296" s="250" t="str">
        <f>IF('入力シート-店舗等一覧'!F296="","",'入力シート-店舗等一覧'!F296)</f>
        <v/>
      </c>
      <c r="G296" s="251" t="str">
        <f>IF('入力シート-店舗等一覧'!G296="","",'入力シート-店舗等一覧'!G296)</f>
        <v/>
      </c>
    </row>
    <row r="297" spans="1:7" ht="19.5" customHeight="1">
      <c r="A297" s="248" t="str">
        <f>IF('入力シート-店舗等一覧'!A297="","",'入力シート-店舗等一覧'!A297)</f>
        <v/>
      </c>
      <c r="B297" s="249" t="str">
        <f>IF('入力シート-店舗等一覧'!B297="","",'入力シート-店舗等一覧'!B297)</f>
        <v/>
      </c>
      <c r="C297" s="249" t="str">
        <f>IF('入力シート-店舗等一覧'!C297="","",'入力シート-店舗等一覧'!C297)</f>
        <v/>
      </c>
      <c r="D297" s="249" t="str">
        <f>IF('入力シート-店舗等一覧'!D297="","",'入力シート-店舗等一覧'!D297)</f>
        <v/>
      </c>
      <c r="E297" s="249" t="str">
        <f>IF('入力シート-店舗等一覧'!E297="","",'入力シート-店舗等一覧'!E297)</f>
        <v/>
      </c>
      <c r="F297" s="250" t="str">
        <f>IF('入力シート-店舗等一覧'!F297="","",'入力シート-店舗等一覧'!F297)</f>
        <v/>
      </c>
      <c r="G297" s="251" t="str">
        <f>IF('入力シート-店舗等一覧'!G297="","",'入力シート-店舗等一覧'!G297)</f>
        <v/>
      </c>
    </row>
    <row r="298" spans="1:7" ht="19.5" customHeight="1">
      <c r="A298" s="248" t="str">
        <f>IF('入力シート-店舗等一覧'!A298="","",'入力シート-店舗等一覧'!A298)</f>
        <v/>
      </c>
      <c r="B298" s="249" t="str">
        <f>IF('入力シート-店舗等一覧'!B298="","",'入力シート-店舗等一覧'!B298)</f>
        <v/>
      </c>
      <c r="C298" s="249" t="str">
        <f>IF('入力シート-店舗等一覧'!C298="","",'入力シート-店舗等一覧'!C298)</f>
        <v/>
      </c>
      <c r="D298" s="249" t="str">
        <f>IF('入力シート-店舗等一覧'!D298="","",'入力シート-店舗等一覧'!D298)</f>
        <v/>
      </c>
      <c r="E298" s="249" t="str">
        <f>IF('入力シート-店舗等一覧'!E298="","",'入力シート-店舗等一覧'!E298)</f>
        <v/>
      </c>
      <c r="F298" s="250" t="str">
        <f>IF('入力シート-店舗等一覧'!F298="","",'入力シート-店舗等一覧'!F298)</f>
        <v/>
      </c>
      <c r="G298" s="251" t="str">
        <f>IF('入力シート-店舗等一覧'!G298="","",'入力シート-店舗等一覧'!G298)</f>
        <v/>
      </c>
    </row>
    <row r="299" spans="1:7" ht="19.5" customHeight="1">
      <c r="A299" s="248" t="str">
        <f>IF('入力シート-店舗等一覧'!A299="","",'入力シート-店舗等一覧'!A299)</f>
        <v/>
      </c>
      <c r="B299" s="249" t="str">
        <f>IF('入力シート-店舗等一覧'!B299="","",'入力シート-店舗等一覧'!B299)</f>
        <v/>
      </c>
      <c r="C299" s="249" t="str">
        <f>IF('入力シート-店舗等一覧'!C299="","",'入力シート-店舗等一覧'!C299)</f>
        <v/>
      </c>
      <c r="D299" s="249" t="str">
        <f>IF('入力シート-店舗等一覧'!D299="","",'入力シート-店舗等一覧'!D299)</f>
        <v/>
      </c>
      <c r="E299" s="249" t="str">
        <f>IF('入力シート-店舗等一覧'!E299="","",'入力シート-店舗等一覧'!E299)</f>
        <v/>
      </c>
      <c r="F299" s="250" t="str">
        <f>IF('入力シート-店舗等一覧'!F299="","",'入力シート-店舗等一覧'!F299)</f>
        <v/>
      </c>
      <c r="G299" s="251" t="str">
        <f>IF('入力シート-店舗等一覧'!G299="","",'入力シート-店舗等一覧'!G299)</f>
        <v/>
      </c>
    </row>
    <row r="300" spans="1:7" ht="19.5" customHeight="1">
      <c r="A300" s="248" t="str">
        <f>IF('入力シート-店舗等一覧'!A300="","",'入力シート-店舗等一覧'!A300)</f>
        <v/>
      </c>
      <c r="B300" s="249" t="str">
        <f>IF('入力シート-店舗等一覧'!B300="","",'入力シート-店舗等一覧'!B300)</f>
        <v/>
      </c>
      <c r="C300" s="249" t="str">
        <f>IF('入力シート-店舗等一覧'!C300="","",'入力シート-店舗等一覧'!C300)</f>
        <v/>
      </c>
      <c r="D300" s="249" t="str">
        <f>IF('入力シート-店舗等一覧'!D300="","",'入力シート-店舗等一覧'!D300)</f>
        <v/>
      </c>
      <c r="E300" s="249" t="str">
        <f>IF('入力シート-店舗等一覧'!E300="","",'入力シート-店舗等一覧'!E300)</f>
        <v/>
      </c>
      <c r="F300" s="250" t="str">
        <f>IF('入力シート-店舗等一覧'!F300="","",'入力シート-店舗等一覧'!F300)</f>
        <v/>
      </c>
      <c r="G300" s="251" t="str">
        <f>IF('入力シート-店舗等一覧'!G300="","",'入力シート-店舗等一覧'!G300)</f>
        <v/>
      </c>
    </row>
    <row r="301" spans="1:7" ht="19.5" customHeight="1">
      <c r="A301" s="248" t="str">
        <f>IF('入力シート-店舗等一覧'!A301="","",'入力シート-店舗等一覧'!A301)</f>
        <v/>
      </c>
      <c r="B301" s="249" t="str">
        <f>IF('入力シート-店舗等一覧'!B301="","",'入力シート-店舗等一覧'!B301)</f>
        <v/>
      </c>
      <c r="C301" s="249" t="str">
        <f>IF('入力シート-店舗等一覧'!C301="","",'入力シート-店舗等一覧'!C301)</f>
        <v/>
      </c>
      <c r="D301" s="249" t="str">
        <f>IF('入力シート-店舗等一覧'!D301="","",'入力シート-店舗等一覧'!D301)</f>
        <v/>
      </c>
      <c r="E301" s="249" t="str">
        <f>IF('入力シート-店舗等一覧'!E301="","",'入力シート-店舗等一覧'!E301)</f>
        <v/>
      </c>
      <c r="F301" s="250" t="str">
        <f>IF('入力シート-店舗等一覧'!F301="","",'入力シート-店舗等一覧'!F301)</f>
        <v/>
      </c>
      <c r="G301" s="251" t="str">
        <f>IF('入力シート-店舗等一覧'!G301="","",'入力シート-店舗等一覧'!G301)</f>
        <v/>
      </c>
    </row>
    <row r="302" spans="1:7" ht="19.5" customHeight="1">
      <c r="A302" s="248" t="str">
        <f>IF('入力シート-店舗等一覧'!A302="","",'入力シート-店舗等一覧'!A302)</f>
        <v/>
      </c>
      <c r="B302" s="249" t="str">
        <f>IF('入力シート-店舗等一覧'!B302="","",'入力シート-店舗等一覧'!B302)</f>
        <v/>
      </c>
      <c r="C302" s="249" t="str">
        <f>IF('入力シート-店舗等一覧'!C302="","",'入力シート-店舗等一覧'!C302)</f>
        <v/>
      </c>
      <c r="D302" s="249" t="str">
        <f>IF('入力シート-店舗等一覧'!D302="","",'入力シート-店舗等一覧'!D302)</f>
        <v/>
      </c>
      <c r="E302" s="249" t="str">
        <f>IF('入力シート-店舗等一覧'!E302="","",'入力シート-店舗等一覧'!E302)</f>
        <v/>
      </c>
      <c r="F302" s="250" t="str">
        <f>IF('入力シート-店舗等一覧'!F302="","",'入力シート-店舗等一覧'!F302)</f>
        <v/>
      </c>
      <c r="G302" s="251" t="str">
        <f>IF('入力シート-店舗等一覧'!G302="","",'入力シート-店舗等一覧'!G302)</f>
        <v/>
      </c>
    </row>
    <row r="303" spans="1:7" ht="19.5" customHeight="1">
      <c r="A303" s="248" t="str">
        <f>IF('入力シート-店舗等一覧'!A303="","",'入力シート-店舗等一覧'!A303)</f>
        <v/>
      </c>
      <c r="B303" s="249" t="str">
        <f>IF('入力シート-店舗等一覧'!B303="","",'入力シート-店舗等一覧'!B303)</f>
        <v/>
      </c>
      <c r="C303" s="249" t="str">
        <f>IF('入力シート-店舗等一覧'!C303="","",'入力シート-店舗等一覧'!C303)</f>
        <v/>
      </c>
      <c r="D303" s="249" t="str">
        <f>IF('入力シート-店舗等一覧'!D303="","",'入力シート-店舗等一覧'!D303)</f>
        <v/>
      </c>
      <c r="E303" s="249" t="str">
        <f>IF('入力シート-店舗等一覧'!E303="","",'入力シート-店舗等一覧'!E303)</f>
        <v/>
      </c>
      <c r="F303" s="250" t="str">
        <f>IF('入力シート-店舗等一覧'!F303="","",'入力シート-店舗等一覧'!F303)</f>
        <v/>
      </c>
      <c r="G303" s="251" t="str">
        <f>IF('入力シート-店舗等一覧'!G303="","",'入力シート-店舗等一覧'!G303)</f>
        <v/>
      </c>
    </row>
    <row r="304" spans="1:7" ht="19.5" customHeight="1">
      <c r="A304" s="248" t="str">
        <f>IF('入力シート-店舗等一覧'!A304="","",'入力シート-店舗等一覧'!A304)</f>
        <v/>
      </c>
      <c r="B304" s="249" t="str">
        <f>IF('入力シート-店舗等一覧'!B304="","",'入力シート-店舗等一覧'!B304)</f>
        <v/>
      </c>
      <c r="C304" s="249" t="str">
        <f>IF('入力シート-店舗等一覧'!C304="","",'入力シート-店舗等一覧'!C304)</f>
        <v/>
      </c>
      <c r="D304" s="249" t="str">
        <f>IF('入力シート-店舗等一覧'!D304="","",'入力シート-店舗等一覧'!D304)</f>
        <v/>
      </c>
      <c r="E304" s="249" t="str">
        <f>IF('入力シート-店舗等一覧'!E304="","",'入力シート-店舗等一覧'!E304)</f>
        <v/>
      </c>
      <c r="F304" s="250" t="str">
        <f>IF('入力シート-店舗等一覧'!F304="","",'入力シート-店舗等一覧'!F304)</f>
        <v/>
      </c>
      <c r="G304" s="251" t="str">
        <f>IF('入力シート-店舗等一覧'!G304="","",'入力シート-店舗等一覧'!G304)</f>
        <v/>
      </c>
    </row>
    <row r="305" spans="1:7" ht="19.5" customHeight="1">
      <c r="A305" s="248" t="str">
        <f>IF('入力シート-店舗等一覧'!A305="","",'入力シート-店舗等一覧'!A305)</f>
        <v/>
      </c>
      <c r="B305" s="249" t="str">
        <f>IF('入力シート-店舗等一覧'!B305="","",'入力シート-店舗等一覧'!B305)</f>
        <v/>
      </c>
      <c r="C305" s="249" t="str">
        <f>IF('入力シート-店舗等一覧'!C305="","",'入力シート-店舗等一覧'!C305)</f>
        <v/>
      </c>
      <c r="D305" s="249" t="str">
        <f>IF('入力シート-店舗等一覧'!D305="","",'入力シート-店舗等一覧'!D305)</f>
        <v/>
      </c>
      <c r="E305" s="249" t="str">
        <f>IF('入力シート-店舗等一覧'!E305="","",'入力シート-店舗等一覧'!E305)</f>
        <v/>
      </c>
      <c r="F305" s="250" t="str">
        <f>IF('入力シート-店舗等一覧'!F305="","",'入力シート-店舗等一覧'!F305)</f>
        <v/>
      </c>
      <c r="G305" s="251" t="str">
        <f>IF('入力シート-店舗等一覧'!G305="","",'入力シート-店舗等一覧'!G305)</f>
        <v/>
      </c>
    </row>
    <row r="306" spans="1:7" ht="19.5" customHeight="1">
      <c r="A306" s="248" t="str">
        <f>IF('入力シート-店舗等一覧'!A306="","",'入力シート-店舗等一覧'!A306)</f>
        <v/>
      </c>
      <c r="B306" s="249" t="str">
        <f>IF('入力シート-店舗等一覧'!B306="","",'入力シート-店舗等一覧'!B306)</f>
        <v/>
      </c>
      <c r="C306" s="249" t="str">
        <f>IF('入力シート-店舗等一覧'!C306="","",'入力シート-店舗等一覧'!C306)</f>
        <v/>
      </c>
      <c r="D306" s="249" t="str">
        <f>IF('入力シート-店舗等一覧'!D306="","",'入力シート-店舗等一覧'!D306)</f>
        <v/>
      </c>
      <c r="E306" s="249" t="str">
        <f>IF('入力シート-店舗等一覧'!E306="","",'入力シート-店舗等一覧'!E306)</f>
        <v/>
      </c>
      <c r="F306" s="250" t="str">
        <f>IF('入力シート-店舗等一覧'!F306="","",'入力シート-店舗等一覧'!F306)</f>
        <v/>
      </c>
      <c r="G306" s="251" t="str">
        <f>IF('入力シート-店舗等一覧'!G306="","",'入力シート-店舗等一覧'!G306)</f>
        <v/>
      </c>
    </row>
    <row r="307" spans="1:7" ht="19.5" customHeight="1">
      <c r="A307" s="248" t="str">
        <f>IF('入力シート-店舗等一覧'!A307="","",'入力シート-店舗等一覧'!A307)</f>
        <v/>
      </c>
      <c r="B307" s="249" t="str">
        <f>IF('入力シート-店舗等一覧'!B307="","",'入力シート-店舗等一覧'!B307)</f>
        <v/>
      </c>
      <c r="C307" s="249" t="str">
        <f>IF('入力シート-店舗等一覧'!C307="","",'入力シート-店舗等一覧'!C307)</f>
        <v/>
      </c>
      <c r="D307" s="249" t="str">
        <f>IF('入力シート-店舗等一覧'!D307="","",'入力シート-店舗等一覧'!D307)</f>
        <v/>
      </c>
      <c r="E307" s="249" t="str">
        <f>IF('入力シート-店舗等一覧'!E307="","",'入力シート-店舗等一覧'!E307)</f>
        <v/>
      </c>
      <c r="F307" s="250" t="str">
        <f>IF('入力シート-店舗等一覧'!F307="","",'入力シート-店舗等一覧'!F307)</f>
        <v/>
      </c>
      <c r="G307" s="251" t="str">
        <f>IF('入力シート-店舗等一覧'!G307="","",'入力シート-店舗等一覧'!G307)</f>
        <v/>
      </c>
    </row>
    <row r="308" spans="1:7" ht="19.5" customHeight="1">
      <c r="A308" s="248" t="str">
        <f>IF('入力シート-店舗等一覧'!A308="","",'入力シート-店舗等一覧'!A308)</f>
        <v/>
      </c>
      <c r="B308" s="249" t="str">
        <f>IF('入力シート-店舗等一覧'!B308="","",'入力シート-店舗等一覧'!B308)</f>
        <v/>
      </c>
      <c r="C308" s="249" t="str">
        <f>IF('入力シート-店舗等一覧'!C308="","",'入力シート-店舗等一覧'!C308)</f>
        <v/>
      </c>
      <c r="D308" s="249" t="str">
        <f>IF('入力シート-店舗等一覧'!D308="","",'入力シート-店舗等一覧'!D308)</f>
        <v/>
      </c>
      <c r="E308" s="249" t="str">
        <f>IF('入力シート-店舗等一覧'!E308="","",'入力シート-店舗等一覧'!E308)</f>
        <v/>
      </c>
      <c r="F308" s="250" t="str">
        <f>IF('入力シート-店舗等一覧'!F308="","",'入力シート-店舗等一覧'!F308)</f>
        <v/>
      </c>
      <c r="G308" s="251" t="str">
        <f>IF('入力シート-店舗等一覧'!G308="","",'入力シート-店舗等一覧'!G308)</f>
        <v/>
      </c>
    </row>
    <row r="309" spans="1:7" ht="19.5" customHeight="1">
      <c r="A309" s="248" t="str">
        <f>IF('入力シート-店舗等一覧'!A309="","",'入力シート-店舗等一覧'!A309)</f>
        <v/>
      </c>
      <c r="B309" s="249" t="str">
        <f>IF('入力シート-店舗等一覧'!B309="","",'入力シート-店舗等一覧'!B309)</f>
        <v/>
      </c>
      <c r="C309" s="249" t="str">
        <f>IF('入力シート-店舗等一覧'!C309="","",'入力シート-店舗等一覧'!C309)</f>
        <v/>
      </c>
      <c r="D309" s="249" t="str">
        <f>IF('入力シート-店舗等一覧'!D309="","",'入力シート-店舗等一覧'!D309)</f>
        <v/>
      </c>
      <c r="E309" s="249" t="str">
        <f>IF('入力シート-店舗等一覧'!E309="","",'入力シート-店舗等一覧'!E309)</f>
        <v/>
      </c>
      <c r="F309" s="250" t="str">
        <f>IF('入力シート-店舗等一覧'!F309="","",'入力シート-店舗等一覧'!F309)</f>
        <v/>
      </c>
      <c r="G309" s="251" t="str">
        <f>IF('入力シート-店舗等一覧'!G309="","",'入力シート-店舗等一覧'!G309)</f>
        <v/>
      </c>
    </row>
    <row r="310" spans="1:7" ht="19.5" customHeight="1" thickBot="1">
      <c r="A310" s="252" t="str">
        <f>IF('入力シート-店舗等一覧'!A310="","",'入力シート-店舗等一覧'!A310)</f>
        <v/>
      </c>
      <c r="B310" s="253" t="str">
        <f>IF('入力シート-店舗等一覧'!B310="","",'入力シート-店舗等一覧'!B310)</f>
        <v/>
      </c>
      <c r="C310" s="253" t="str">
        <f>IF('入力シート-店舗等一覧'!C310="","",'入力シート-店舗等一覧'!C310)</f>
        <v/>
      </c>
      <c r="D310" s="253" t="str">
        <f>IF('入力シート-店舗等一覧'!D310="","",'入力シート-店舗等一覧'!D310)</f>
        <v/>
      </c>
      <c r="E310" s="253" t="str">
        <f>IF('入力シート-店舗等一覧'!E310="","",'入力シート-店舗等一覧'!E310)</f>
        <v/>
      </c>
      <c r="F310" s="254" t="str">
        <f>IF('入力シート-店舗等一覧'!F310="","",'入力シート-店舗等一覧'!F310)</f>
        <v/>
      </c>
      <c r="G310" s="255" t="str">
        <f>IF('入力シート-店舗等一覧'!G310="","",'入力シート-店舗等一覧'!G310)</f>
        <v/>
      </c>
    </row>
    <row r="311" spans="1:7" ht="5.25" customHeight="1">
      <c r="A311" s="256"/>
      <c r="B311" s="257"/>
      <c r="C311" s="256"/>
      <c r="D311" s="256"/>
      <c r="E311" s="256"/>
      <c r="F311" s="256"/>
      <c r="G311" s="256"/>
    </row>
    <row r="312" spans="1:7">
      <c r="A312" s="256" t="s">
        <v>613</v>
      </c>
      <c r="B312" s="257"/>
      <c r="C312" s="256"/>
      <c r="D312" s="256"/>
      <c r="E312" s="256"/>
      <c r="F312" s="256"/>
      <c r="G312" s="256"/>
    </row>
  </sheetData>
  <sheetProtection algorithmName="SHA-512" hashValue="CKSb3TA2ubt3Gn5FXUWVNkMWQbEkVhjR+js9V73HQcC7Ds4dcOf73/Y653P88/TDeuhvpLb7NI6NdgQ9/0M/fA==" saltValue="msk4UiGjeFX1B7+fNDXIWw==" spinCount="100000" sheet="1" objects="1" scenarios="1"/>
  <mergeCells count="6">
    <mergeCell ref="B8:D8"/>
    <mergeCell ref="A2:G2"/>
    <mergeCell ref="B4:D4"/>
    <mergeCell ref="B5:D5"/>
    <mergeCell ref="B6:D6"/>
    <mergeCell ref="B7:D7"/>
  </mergeCells>
  <phoneticPr fontId="3"/>
  <dataValidations count="1">
    <dataValidation type="list" allowBlank="1" showInputMessage="1" showErrorMessage="1" sqref="C11:C310" xr:uid="{91037239-5B19-416F-BEBB-B20EF6FBECB3}">
      <formula1>"北区,上京区,左京区,中京区,東山区,山科区,下京区,南区,右京区,西京区,伏見区"</formula1>
    </dataValidation>
  </dataValidations>
  <pageMargins left="0.51181102362204722" right="0.51181102362204722" top="0.74803149606299213" bottom="0.74803149606299213" header="0.31496062992125984" footer="0.31496062992125984"/>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5534-6A24-4A82-A79D-CE4A1D151872}">
  <sheetPr codeName="Sheet7">
    <tabColor rgb="FFFFFF00"/>
    <pageSetUpPr fitToPage="1"/>
  </sheetPr>
  <dimension ref="B1:F24"/>
  <sheetViews>
    <sheetView view="pageBreakPreview" zoomScaleNormal="100" zoomScaleSheetLayoutView="100" workbookViewId="0">
      <selection activeCell="D6" sqref="D6"/>
    </sheetView>
  </sheetViews>
  <sheetFormatPr defaultColWidth="0" defaultRowHeight="13.5" zeroHeight="1"/>
  <cols>
    <col min="1" max="1" width="1.5" customWidth="1"/>
    <col min="2" max="2" width="9.375" customWidth="1"/>
    <col min="3" max="3" width="17.875" customWidth="1"/>
    <col min="4" max="4" width="11" customWidth="1"/>
    <col min="5" max="5" width="6.125" customWidth="1"/>
    <col min="6" max="6" width="44.125" customWidth="1"/>
    <col min="7" max="7" width="3.625" customWidth="1"/>
  </cols>
  <sheetData>
    <row r="1" spans="2:6" ht="24" customHeight="1">
      <c r="B1" s="172" t="s">
        <v>375</v>
      </c>
    </row>
    <row r="2" spans="2:6">
      <c r="F2" s="50"/>
    </row>
    <row r="3" spans="2:6" ht="14.25">
      <c r="B3" s="985" t="s">
        <v>188</v>
      </c>
      <c r="C3" s="986"/>
      <c r="D3" s="986"/>
      <c r="E3" s="986"/>
      <c r="F3" s="986"/>
    </row>
    <row r="4" spans="2:6" ht="8.25" customHeight="1"/>
    <row r="5" spans="2:6" ht="21.75" customHeight="1" thickBot="1">
      <c r="B5" s="519" t="s">
        <v>189</v>
      </c>
      <c r="C5" s="519"/>
      <c r="D5" s="987" t="s">
        <v>216</v>
      </c>
      <c r="E5" s="988"/>
      <c r="F5" s="225" t="s">
        <v>217</v>
      </c>
    </row>
    <row r="6" spans="2:6" ht="38.25" customHeight="1">
      <c r="B6" s="519" t="s">
        <v>191</v>
      </c>
      <c r="C6" s="980"/>
      <c r="D6" s="51" t="str">
        <f>IF(入力シート!I159="","",入力シート!I159)</f>
        <v/>
      </c>
      <c r="E6" s="215" t="s">
        <v>190</v>
      </c>
      <c r="F6" s="168" t="str">
        <f>IF(入力シート!O159="","",入力シート!O159)</f>
        <v/>
      </c>
    </row>
    <row r="7" spans="2:6" ht="38.25" customHeight="1">
      <c r="B7" s="519" t="s">
        <v>192</v>
      </c>
      <c r="C7" s="980"/>
      <c r="D7" s="52" t="str">
        <f>IF(入力シート!I160="","",入力シート!I160)</f>
        <v/>
      </c>
      <c r="E7" s="215" t="s">
        <v>190</v>
      </c>
      <c r="F7" s="169" t="str">
        <f>IF(入力シート!O160="","",入力シート!O160)</f>
        <v/>
      </c>
    </row>
    <row r="8" spans="2:6" ht="38.25" customHeight="1">
      <c r="B8" s="519" t="s">
        <v>52</v>
      </c>
      <c r="C8" s="980"/>
      <c r="D8" s="52" t="str">
        <f>IF(入力シート!I161="","",入力シート!I161)</f>
        <v/>
      </c>
      <c r="E8" s="215" t="s">
        <v>190</v>
      </c>
      <c r="F8" s="169" t="str">
        <f>IF(入力シート!O161="","",入力シート!O161)</f>
        <v/>
      </c>
    </row>
    <row r="9" spans="2:6" ht="38.25" customHeight="1">
      <c r="B9" s="519" t="s">
        <v>193</v>
      </c>
      <c r="C9" s="980"/>
      <c r="D9" s="52" t="str">
        <f>IF(入力シート!I162="","",入力シート!I162)</f>
        <v/>
      </c>
      <c r="E9" s="215" t="s">
        <v>190</v>
      </c>
      <c r="F9" s="169" t="str">
        <f>IF(入力シート!O162="","",入力シート!O162)</f>
        <v/>
      </c>
    </row>
    <row r="10" spans="2:6" ht="38.25" customHeight="1">
      <c r="B10" s="519" t="s">
        <v>51</v>
      </c>
      <c r="C10" s="980"/>
      <c r="D10" s="52" t="str">
        <f>IF(入力シート!I163="","",入力シート!I163)</f>
        <v/>
      </c>
      <c r="E10" s="215" t="s">
        <v>190</v>
      </c>
      <c r="F10" s="169" t="str">
        <f>IF(入力シート!O163="","",入力シート!O163)</f>
        <v/>
      </c>
    </row>
    <row r="11" spans="2:6" ht="38.25" customHeight="1">
      <c r="B11" s="519" t="s">
        <v>194</v>
      </c>
      <c r="C11" s="980"/>
      <c r="D11" s="52" t="str">
        <f>IF(入力シート!I164="","",入力シート!I164)</f>
        <v/>
      </c>
      <c r="E11" s="215" t="s">
        <v>190</v>
      </c>
      <c r="F11" s="169" t="str">
        <f>IF(入力シート!O164="","",入力シート!O164)</f>
        <v/>
      </c>
    </row>
    <row r="12" spans="2:6" ht="38.25" customHeight="1">
      <c r="B12" s="540" t="s">
        <v>215</v>
      </c>
      <c r="C12" s="558"/>
      <c r="D12" s="52" t="str">
        <f>IF(入力シート!I165="","",入力シート!I165)</f>
        <v/>
      </c>
      <c r="E12" s="215" t="s">
        <v>190</v>
      </c>
      <c r="F12" s="169" t="str">
        <f>IF(入力シート!O165="","",入力シート!O165)</f>
        <v/>
      </c>
    </row>
    <row r="13" spans="2:6" ht="38.25" customHeight="1">
      <c r="B13" s="519" t="s">
        <v>195</v>
      </c>
      <c r="C13" s="980"/>
      <c r="D13" s="52" t="str">
        <f>IF(入力シート!I166="","",入力シート!I166)</f>
        <v/>
      </c>
      <c r="E13" s="215" t="s">
        <v>190</v>
      </c>
      <c r="F13" s="169" t="str">
        <f>IF(入力シート!O166="","",入力シート!O166)</f>
        <v/>
      </c>
    </row>
    <row r="14" spans="2:6" ht="38.25" customHeight="1" thickBot="1">
      <c r="B14" s="519" t="s">
        <v>196</v>
      </c>
      <c r="C14" s="984"/>
      <c r="D14" s="52" t="str">
        <f>IF(入力シート!I167="","",入力シート!I167)</f>
        <v/>
      </c>
      <c r="E14" s="215" t="s">
        <v>190</v>
      </c>
      <c r="F14" s="169" t="str">
        <f>IF(入力シート!O167="","",入力シート!O167)</f>
        <v/>
      </c>
    </row>
    <row r="15" spans="2:6" ht="38.25" customHeight="1">
      <c r="B15" s="749" t="s">
        <v>197</v>
      </c>
      <c r="C15" s="91" t="str">
        <f>IF(入力シート!D168="","",入力シート!D168)</f>
        <v/>
      </c>
      <c r="D15" s="52" t="str">
        <f>IF(入力シート!I168="","",入力シート!I168)</f>
        <v/>
      </c>
      <c r="E15" s="215" t="s">
        <v>190</v>
      </c>
      <c r="F15" s="169" t="str">
        <f>IF(入力シート!O168="","",入力シート!O168)</f>
        <v/>
      </c>
    </row>
    <row r="16" spans="2:6" ht="38.25" customHeight="1">
      <c r="B16" s="749"/>
      <c r="C16" s="94" t="str">
        <f>IF(入力シート!D169="","",入力シート!D169)</f>
        <v/>
      </c>
      <c r="D16" s="89" t="str">
        <f>IF(入力シート!I169="","",入力シート!I169)</f>
        <v/>
      </c>
      <c r="E16" s="215" t="s">
        <v>190</v>
      </c>
      <c r="F16" s="169" t="str">
        <f>IF(入力シート!O169="","",入力シート!O169)</f>
        <v/>
      </c>
    </row>
    <row r="17" spans="2:6" ht="38.25" customHeight="1">
      <c r="B17" s="980"/>
      <c r="C17" s="92" t="str">
        <f>IF(入力シート!D170="","",入力シート!D170)</f>
        <v/>
      </c>
      <c r="D17" s="89" t="str">
        <f>IF(入力シート!I170="","",入力シート!I170)</f>
        <v/>
      </c>
      <c r="E17" s="215" t="s">
        <v>190</v>
      </c>
      <c r="F17" s="169" t="str">
        <f>IF(入力シート!O170="","",入力シート!O170)</f>
        <v/>
      </c>
    </row>
    <row r="18" spans="2:6" ht="38.25" customHeight="1" thickBot="1">
      <c r="B18" s="980"/>
      <c r="C18" s="93" t="str">
        <f>IF(入力シート!D171="","",入力シート!D171)</f>
        <v/>
      </c>
      <c r="D18" s="90" t="str">
        <f>IF(入力シート!I171="","",入力シート!I171)</f>
        <v/>
      </c>
      <c r="E18" s="215" t="s">
        <v>190</v>
      </c>
      <c r="F18" s="170" t="str">
        <f>IF(入力シート!O171="","",入力シート!O171)</f>
        <v/>
      </c>
    </row>
    <row r="19" spans="2:6" ht="9.75" customHeight="1"/>
    <row r="20" spans="2:6" ht="39" customHeight="1">
      <c r="B20" s="983" t="s">
        <v>621</v>
      </c>
      <c r="C20" s="983"/>
      <c r="D20" s="983"/>
      <c r="E20" s="983"/>
      <c r="F20" s="983"/>
    </row>
    <row r="21" spans="2:6" ht="36.75" customHeight="1">
      <c r="B21" s="983" t="s">
        <v>622</v>
      </c>
      <c r="C21" s="983"/>
      <c r="D21" s="983"/>
      <c r="E21" s="983"/>
      <c r="F21" s="983"/>
    </row>
    <row r="22" spans="2:6"/>
    <row r="23" spans="2:6"/>
    <row r="24" spans="2:6"/>
  </sheetData>
  <sheetProtection algorithmName="SHA-512" hashValue="v0Y5fIwHejkoLeFkBQGgTxxbE0U/6ozPsq1N0jJDXJrvFb/oYSx+oXyeKkLTH6ge4dO0+GAPcTSkSNsFrnPH2A==" saltValue="gznj5weD7DGPxA4BHNBsbQ==" spinCount="100000" sheet="1" objects="1" scenarios="1"/>
  <mergeCells count="15">
    <mergeCell ref="B3:F3"/>
    <mergeCell ref="B5:C5"/>
    <mergeCell ref="D5:E5"/>
    <mergeCell ref="B6:C6"/>
    <mergeCell ref="B7:C7"/>
    <mergeCell ref="B21:F21"/>
    <mergeCell ref="B15:B18"/>
    <mergeCell ref="B20:F20"/>
    <mergeCell ref="B8:C8"/>
    <mergeCell ref="B9:C9"/>
    <mergeCell ref="B10:C10"/>
    <mergeCell ref="B11:C11"/>
    <mergeCell ref="B13:C13"/>
    <mergeCell ref="B14:C14"/>
    <mergeCell ref="B12:C12"/>
  </mergeCells>
  <phoneticPr fontId="3"/>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9F6E24D0-BFC1-4AAA-B943-7DB2E172A357}">
            <xm:f>AND(選択肢!$C$39="小売業",入力シート!$R$138&lt;&gt;"D",入力シート!$R$138&lt;&gt;"-")</xm:f>
            <x14:dxf>
              <font>
                <color theme="0" tint="-0.34998626667073579"/>
              </font>
            </x14:dxf>
          </x14:cfRule>
          <xm:sqref>B1</xm:sqref>
        </x14:conditionalFormatting>
        <x14:conditionalFormatting xmlns:xm="http://schemas.microsoft.com/office/excel/2006/main">
          <x14:cfRule type="expression" priority="1" id="{0E2D3F81-0A19-4AE5-9312-DB9564580C19}">
            <xm:f>OR(選択肢!$C$39&lt;&gt;"小売業",入力シート!$R$138="D",入力シート!$R$138="-")</xm:f>
            <x14:dxf>
              <fill>
                <patternFill>
                  <bgColor theme="0" tint="-0.24994659260841701"/>
                </patternFill>
              </fill>
            </x14:dxf>
          </x14:cfRule>
          <xm:sqref>B2:F22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127A-D040-4804-817D-1630BB10D08F}">
  <sheetPr codeName="Sheet8"/>
  <dimension ref="B1:K103"/>
  <sheetViews>
    <sheetView workbookViewId="0">
      <selection activeCell="F100" sqref="F100"/>
    </sheetView>
  </sheetViews>
  <sheetFormatPr defaultColWidth="8.875" defaultRowHeight="13.5"/>
  <cols>
    <col min="2" max="2" width="15.375" customWidth="1"/>
    <col min="3" max="3" width="34.125" customWidth="1"/>
    <col min="4" max="5" width="6.875" customWidth="1"/>
    <col min="6" max="6" width="11" customWidth="1"/>
    <col min="8" max="8" width="32.375" customWidth="1"/>
    <col min="12" max="12" width="8.875" customWidth="1"/>
  </cols>
  <sheetData>
    <row r="1" spans="2:11">
      <c r="C1" t="s">
        <v>58</v>
      </c>
    </row>
    <row r="3" spans="2:11">
      <c r="B3" t="s">
        <v>466</v>
      </c>
      <c r="C3" s="24" t="s">
        <v>467</v>
      </c>
      <c r="F3" t="s">
        <v>108</v>
      </c>
      <c r="I3" t="s">
        <v>459</v>
      </c>
    </row>
    <row r="4" spans="2:11">
      <c r="C4" s="24"/>
      <c r="F4" s="27" t="s">
        <v>105</v>
      </c>
      <c r="G4" s="27" t="s">
        <v>228</v>
      </c>
      <c r="H4" s="27" t="s">
        <v>106</v>
      </c>
      <c r="I4" s="27" t="s">
        <v>229</v>
      </c>
      <c r="J4" s="27" t="s">
        <v>230</v>
      </c>
      <c r="K4" s="27" t="s">
        <v>231</v>
      </c>
    </row>
    <row r="5" spans="2:11">
      <c r="F5" t="s">
        <v>512</v>
      </c>
      <c r="G5" t="str">
        <f>IF(F5=C$39,1,"")</f>
        <v/>
      </c>
      <c r="H5" t="s">
        <v>497</v>
      </c>
      <c r="I5" t="s">
        <v>245</v>
      </c>
      <c r="J5" t="s">
        <v>517</v>
      </c>
      <c r="K5" s="79">
        <v>11</v>
      </c>
    </row>
    <row r="6" spans="2:11">
      <c r="F6" t="s">
        <v>512</v>
      </c>
      <c r="G6" t="str">
        <f>IF(F6=C$39,MAX(G5:G$5)+1,"")</f>
        <v/>
      </c>
      <c r="H6" t="s">
        <v>498</v>
      </c>
      <c r="I6" t="s">
        <v>245</v>
      </c>
      <c r="J6" t="s">
        <v>517</v>
      </c>
      <c r="K6" s="79">
        <v>12</v>
      </c>
    </row>
    <row r="7" spans="2:11">
      <c r="B7" t="s">
        <v>473</v>
      </c>
      <c r="C7" s="25" t="s">
        <v>671</v>
      </c>
      <c r="D7" s="77" t="s">
        <v>92</v>
      </c>
      <c r="F7" t="s">
        <v>512</v>
      </c>
      <c r="G7" t="str">
        <f>IF(F7=C$39,MAX(G$5:G6)+1,"")</f>
        <v/>
      </c>
      <c r="H7" t="s">
        <v>499</v>
      </c>
      <c r="I7" t="s">
        <v>245</v>
      </c>
      <c r="J7" t="s">
        <v>517</v>
      </c>
      <c r="K7" s="79">
        <v>13</v>
      </c>
    </row>
    <row r="8" spans="2:11">
      <c r="C8" s="25" t="s">
        <v>104</v>
      </c>
      <c r="D8" s="77" t="s">
        <v>93</v>
      </c>
      <c r="F8" t="s">
        <v>512</v>
      </c>
      <c r="G8" t="str">
        <f>IF(F8=C$39,MAX(G$5:G7)+1,"")</f>
        <v/>
      </c>
      <c r="H8" t="s">
        <v>500</v>
      </c>
      <c r="I8" t="s">
        <v>245</v>
      </c>
      <c r="J8" t="s">
        <v>517</v>
      </c>
      <c r="K8" s="79">
        <v>14</v>
      </c>
    </row>
    <row r="9" spans="2:11">
      <c r="C9" s="25" t="s">
        <v>103</v>
      </c>
      <c r="D9" s="77" t="s">
        <v>94</v>
      </c>
      <c r="F9" t="s">
        <v>512</v>
      </c>
      <c r="G9" t="str">
        <f>IF(F9=C$39,MAX(G$5:G8)+1,"")</f>
        <v/>
      </c>
      <c r="H9" t="s">
        <v>501</v>
      </c>
      <c r="I9" t="s">
        <v>245</v>
      </c>
      <c r="J9" t="s">
        <v>517</v>
      </c>
      <c r="K9" s="79">
        <v>15</v>
      </c>
    </row>
    <row r="10" spans="2:11">
      <c r="C10" s="25" t="s">
        <v>102</v>
      </c>
      <c r="D10" s="77" t="s">
        <v>95</v>
      </c>
      <c r="F10" t="s">
        <v>512</v>
      </c>
      <c r="G10" t="str">
        <f>IF(F10=C$39,MAX(G$5:G9)+1,"")</f>
        <v/>
      </c>
      <c r="H10" t="s">
        <v>502</v>
      </c>
      <c r="J10" t="s">
        <v>517</v>
      </c>
      <c r="K10" s="79">
        <v>16</v>
      </c>
    </row>
    <row r="11" spans="2:11">
      <c r="C11" s="25" t="s">
        <v>101</v>
      </c>
      <c r="D11" s="77" t="s">
        <v>96</v>
      </c>
      <c r="F11" t="s">
        <v>512</v>
      </c>
      <c r="G11" t="str">
        <f>IF(F11=C$39,MAX(G$5:G10)+1,"")</f>
        <v/>
      </c>
      <c r="H11" t="s">
        <v>503</v>
      </c>
      <c r="J11" t="s">
        <v>517</v>
      </c>
      <c r="K11" s="79">
        <v>17</v>
      </c>
    </row>
    <row r="12" spans="2:11">
      <c r="C12" s="31" t="s">
        <v>472</v>
      </c>
      <c r="D12" s="77" t="s">
        <v>56</v>
      </c>
      <c r="F12" t="s">
        <v>512</v>
      </c>
      <c r="G12" t="str">
        <f>IF(F12=C$39,MAX(G$5:G11)+1,"")</f>
        <v/>
      </c>
      <c r="H12" t="s">
        <v>504</v>
      </c>
      <c r="J12" t="s">
        <v>517</v>
      </c>
      <c r="K12" s="79">
        <v>18</v>
      </c>
    </row>
    <row r="13" spans="2:11">
      <c r="D13" s="78"/>
      <c r="F13" t="s">
        <v>512</v>
      </c>
      <c r="G13" t="str">
        <f>IF(F13=C$39,MAX(G$5:G12)+1,"")</f>
        <v/>
      </c>
      <c r="H13" t="s">
        <v>233</v>
      </c>
      <c r="J13" t="s">
        <v>517</v>
      </c>
      <c r="K13" s="79">
        <v>19</v>
      </c>
    </row>
    <row r="14" spans="2:11">
      <c r="B14" t="s">
        <v>97</v>
      </c>
      <c r="C14" s="25" t="s">
        <v>98</v>
      </c>
      <c r="D14" s="77" t="s">
        <v>99</v>
      </c>
      <c r="F14" t="s">
        <v>513</v>
      </c>
      <c r="G14" t="str">
        <f>IF(F14=C$39,MAX(G$5:G13)+1,"")</f>
        <v/>
      </c>
      <c r="H14" t="s">
        <v>505</v>
      </c>
      <c r="I14" t="s">
        <v>245</v>
      </c>
      <c r="J14" t="s">
        <v>518</v>
      </c>
      <c r="K14" s="79">
        <v>21</v>
      </c>
    </row>
    <row r="15" spans="2:11">
      <c r="C15" s="25" t="s">
        <v>100</v>
      </c>
      <c r="D15" s="77"/>
      <c r="F15" t="s">
        <v>513</v>
      </c>
      <c r="G15" t="str">
        <f>IF(F15=C$39,MAX(G$5:G14)+1,"")</f>
        <v/>
      </c>
      <c r="H15" t="s">
        <v>506</v>
      </c>
      <c r="I15" t="s">
        <v>245</v>
      </c>
      <c r="J15" t="s">
        <v>518</v>
      </c>
      <c r="K15" s="79">
        <v>22</v>
      </c>
    </row>
    <row r="16" spans="2:11">
      <c r="D16" s="78"/>
      <c r="F16" t="s">
        <v>513</v>
      </c>
      <c r="G16" t="str">
        <f>IF(F16=C$39,MAX(G$5:G15)+1,"")</f>
        <v/>
      </c>
      <c r="H16" t="s">
        <v>507</v>
      </c>
      <c r="I16" t="s">
        <v>245</v>
      </c>
      <c r="J16" t="s">
        <v>518</v>
      </c>
      <c r="K16" s="79">
        <v>23</v>
      </c>
    </row>
    <row r="17" spans="2:11">
      <c r="B17" t="s">
        <v>59</v>
      </c>
      <c r="C17" s="26" t="s">
        <v>672</v>
      </c>
      <c r="D17" s="77">
        <v>1</v>
      </c>
      <c r="F17" t="s">
        <v>513</v>
      </c>
      <c r="G17" t="str">
        <f>IF(F17=C$39,MAX(G$5:G16)+1,"")</f>
        <v/>
      </c>
      <c r="H17" t="s">
        <v>508</v>
      </c>
      <c r="I17" t="s">
        <v>245</v>
      </c>
      <c r="J17" t="s">
        <v>518</v>
      </c>
      <c r="K17" s="79">
        <v>24</v>
      </c>
    </row>
    <row r="18" spans="2:11">
      <c r="C18" s="26" t="s">
        <v>673</v>
      </c>
      <c r="D18" s="77">
        <v>2</v>
      </c>
      <c r="F18" t="s">
        <v>513</v>
      </c>
      <c r="G18" t="str">
        <f>IF(F18=C$39,MAX(G$5:G17)+1,"")</f>
        <v/>
      </c>
      <c r="H18" t="s">
        <v>509</v>
      </c>
      <c r="I18" t="s">
        <v>245</v>
      </c>
      <c r="J18" t="s">
        <v>518</v>
      </c>
      <c r="K18" s="79">
        <v>25</v>
      </c>
    </row>
    <row r="19" spans="2:11">
      <c r="C19" s="26" t="s">
        <v>674</v>
      </c>
      <c r="D19" s="77">
        <v>3</v>
      </c>
      <c r="F19" t="s">
        <v>514</v>
      </c>
      <c r="G19" t="str">
        <f>IF(F19=C$39,MAX(G$5:G18)+1,"")</f>
        <v/>
      </c>
      <c r="H19" t="s">
        <v>510</v>
      </c>
      <c r="I19" t="s">
        <v>245</v>
      </c>
      <c r="K19" s="79">
        <v>31</v>
      </c>
    </row>
    <row r="20" spans="2:11">
      <c r="C20" s="26" t="s">
        <v>675</v>
      </c>
      <c r="D20" s="77">
        <v>4</v>
      </c>
      <c r="F20" t="s">
        <v>515</v>
      </c>
      <c r="G20" t="str">
        <f>IF(F20=C$39,MAX(G$5:G19)+1,"")</f>
        <v/>
      </c>
      <c r="H20" t="s">
        <v>511</v>
      </c>
      <c r="I20" t="s">
        <v>245</v>
      </c>
      <c r="K20" s="79">
        <v>41</v>
      </c>
    </row>
    <row r="21" spans="2:11">
      <c r="C21" s="26" t="s">
        <v>676</v>
      </c>
      <c r="D21" s="77">
        <v>5</v>
      </c>
      <c r="K21" s="79"/>
    </row>
    <row r="22" spans="2:11">
      <c r="D22" s="78"/>
      <c r="K22" s="79"/>
    </row>
    <row r="23" spans="2:11">
      <c r="K23" s="79"/>
    </row>
    <row r="24" spans="2:11">
      <c r="B24" t="s">
        <v>242</v>
      </c>
      <c r="K24" s="79"/>
    </row>
    <row r="25" spans="2:11">
      <c r="C25" s="24" t="s">
        <v>161</v>
      </c>
      <c r="K25" s="79"/>
    </row>
    <row r="26" spans="2:11">
      <c r="C26" s="24" t="s">
        <v>516</v>
      </c>
      <c r="K26" s="79"/>
    </row>
    <row r="27" spans="2:11">
      <c r="C27" s="24" t="s">
        <v>232</v>
      </c>
      <c r="K27" s="79"/>
    </row>
    <row r="28" spans="2:11">
      <c r="C28" s="24" t="s">
        <v>219</v>
      </c>
      <c r="K28" s="79"/>
    </row>
    <row r="29" spans="2:11">
      <c r="K29" s="79"/>
    </row>
    <row r="30" spans="2:11">
      <c r="K30" s="79"/>
    </row>
    <row r="31" spans="2:11">
      <c r="K31" s="79"/>
    </row>
    <row r="32" spans="2:11">
      <c r="K32" s="79"/>
    </row>
    <row r="33" spans="2:11">
      <c r="K33" s="79"/>
    </row>
    <row r="34" spans="2:11">
      <c r="K34" s="79"/>
    </row>
    <row r="35" spans="2:11">
      <c r="K35" s="79"/>
    </row>
    <row r="36" spans="2:11">
      <c r="K36" s="79"/>
    </row>
    <row r="37" spans="2:11">
      <c r="K37" s="79"/>
    </row>
    <row r="38" spans="2:11">
      <c r="K38" s="79"/>
    </row>
    <row r="39" spans="2:11">
      <c r="B39" t="s">
        <v>241</v>
      </c>
      <c r="C39" s="95">
        <f>入力シート!J30</f>
        <v>0</v>
      </c>
      <c r="K39" s="79"/>
    </row>
    <row r="40" spans="2:11">
      <c r="K40" s="79"/>
    </row>
    <row r="41" spans="2:11">
      <c r="B41" t="s">
        <v>243</v>
      </c>
      <c r="K41" s="79"/>
    </row>
    <row r="42" spans="2:11">
      <c r="B42">
        <v>1</v>
      </c>
      <c r="C42" s="24" t="str">
        <f t="shared" ref="C42:C50" si="0">IFERROR(VLOOKUP(B42,G$5:H$71,2,FALSE),"")</f>
        <v/>
      </c>
      <c r="K42" s="79"/>
    </row>
    <row r="43" spans="2:11">
      <c r="B43">
        <v>2</v>
      </c>
      <c r="C43" s="24" t="str">
        <f t="shared" si="0"/>
        <v/>
      </c>
      <c r="K43" s="79"/>
    </row>
    <row r="44" spans="2:11">
      <c r="B44">
        <v>3</v>
      </c>
      <c r="C44" s="24" t="str">
        <f t="shared" si="0"/>
        <v/>
      </c>
      <c r="K44" s="79"/>
    </row>
    <row r="45" spans="2:11">
      <c r="B45">
        <v>4</v>
      </c>
      <c r="C45" s="24" t="str">
        <f t="shared" si="0"/>
        <v/>
      </c>
      <c r="K45" s="79"/>
    </row>
    <row r="46" spans="2:11">
      <c r="B46">
        <v>5</v>
      </c>
      <c r="C46" s="24" t="str">
        <f t="shared" si="0"/>
        <v/>
      </c>
      <c r="K46" s="79"/>
    </row>
    <row r="47" spans="2:11">
      <c r="B47">
        <v>6</v>
      </c>
      <c r="C47" s="24" t="str">
        <f t="shared" si="0"/>
        <v/>
      </c>
      <c r="K47" s="79"/>
    </row>
    <row r="48" spans="2:11">
      <c r="B48">
        <v>7</v>
      </c>
      <c r="C48" s="24" t="str">
        <f t="shared" si="0"/>
        <v/>
      </c>
      <c r="K48" s="79"/>
    </row>
    <row r="49" spans="2:11">
      <c r="B49">
        <v>8</v>
      </c>
      <c r="C49" s="24" t="str">
        <f t="shared" si="0"/>
        <v/>
      </c>
      <c r="K49" s="79"/>
    </row>
    <row r="50" spans="2:11">
      <c r="B50">
        <v>9</v>
      </c>
      <c r="C50" s="24" t="str">
        <f t="shared" si="0"/>
        <v/>
      </c>
      <c r="K50" s="79"/>
    </row>
    <row r="51" spans="2:11">
      <c r="K51" s="79"/>
    </row>
    <row r="52" spans="2:11">
      <c r="B52" t="s">
        <v>246</v>
      </c>
      <c r="C52" s="95">
        <f>入力シート!J31</f>
        <v>0</v>
      </c>
      <c r="K52" s="79"/>
    </row>
    <row r="53" spans="2:11">
      <c r="K53" s="79"/>
    </row>
    <row r="54" spans="2:11">
      <c r="B54" t="s">
        <v>245</v>
      </c>
      <c r="C54" s="95" t="str">
        <f>IFERROR(VLOOKUP(C52,H5:J64,2,FALSE),"")</f>
        <v/>
      </c>
      <c r="K54" s="79"/>
    </row>
    <row r="55" spans="2:11">
      <c r="B55" t="s">
        <v>230</v>
      </c>
      <c r="C55" s="95" t="str">
        <f>IFERROR(VLOOKUP(C52,H5:J64,3,FALSE),"")</f>
        <v/>
      </c>
      <c r="K55" s="79"/>
    </row>
    <row r="56" spans="2:11">
      <c r="K56" s="79"/>
    </row>
    <row r="57" spans="2:11">
      <c r="B57" t="s">
        <v>240</v>
      </c>
      <c r="C57" s="24">
        <f ca="1">YEAR(TODAY())</f>
        <v>2026</v>
      </c>
      <c r="K57" s="79"/>
    </row>
    <row r="58" spans="2:11">
      <c r="C58" s="24">
        <f ca="1">C57-1</f>
        <v>2025</v>
      </c>
      <c r="K58" s="79"/>
    </row>
    <row r="59" spans="2:11">
      <c r="C59" s="24">
        <f ca="1">C58-1</f>
        <v>2024</v>
      </c>
      <c r="K59" s="79"/>
    </row>
    <row r="60" spans="2:11">
      <c r="C60" s="24">
        <f ca="1">C59-1</f>
        <v>2023</v>
      </c>
      <c r="K60" s="79"/>
    </row>
    <row r="61" spans="2:11">
      <c r="C61" s="24"/>
      <c r="K61" s="79"/>
    </row>
    <row r="62" spans="2:11">
      <c r="K62" s="79"/>
    </row>
    <row r="63" spans="2:11">
      <c r="K63" s="79"/>
    </row>
    <row r="64" spans="2:11">
      <c r="B64" t="s">
        <v>439</v>
      </c>
      <c r="K64" s="79"/>
    </row>
    <row r="65" spans="2:3">
      <c r="C65" s="24" t="s">
        <v>440</v>
      </c>
    </row>
    <row r="66" spans="2:3">
      <c r="C66" s="24" t="s">
        <v>441</v>
      </c>
    </row>
    <row r="67" spans="2:3">
      <c r="C67" s="213" t="s">
        <v>496</v>
      </c>
    </row>
    <row r="68" spans="2:3">
      <c r="C68" s="24" t="s">
        <v>442</v>
      </c>
    </row>
    <row r="71" spans="2:3">
      <c r="B71" t="s">
        <v>443</v>
      </c>
    </row>
    <row r="72" spans="2:3">
      <c r="C72" s="213" t="s">
        <v>495</v>
      </c>
    </row>
    <row r="73" spans="2:3">
      <c r="C73" s="213" t="s">
        <v>444</v>
      </c>
    </row>
    <row r="74" spans="2:3">
      <c r="C74" s="213" t="s">
        <v>445</v>
      </c>
    </row>
    <row r="75" spans="2:3">
      <c r="C75" s="213" t="s">
        <v>446</v>
      </c>
    </row>
    <row r="76" spans="2:3">
      <c r="C76" s="213" t="s">
        <v>447</v>
      </c>
    </row>
    <row r="77" spans="2:3">
      <c r="C77" s="213" t="s">
        <v>448</v>
      </c>
    </row>
    <row r="78" spans="2:3">
      <c r="C78" s="213" t="s">
        <v>449</v>
      </c>
    </row>
    <row r="79" spans="2:3">
      <c r="C79" s="213" t="s">
        <v>450</v>
      </c>
    </row>
    <row r="80" spans="2:3">
      <c r="C80" s="213" t="s">
        <v>451</v>
      </c>
    </row>
    <row r="81" spans="2:4">
      <c r="C81" s="213" t="s">
        <v>452</v>
      </c>
    </row>
    <row r="82" spans="2:4">
      <c r="C82" s="213" t="s">
        <v>453</v>
      </c>
    </row>
    <row r="83" spans="2:4">
      <c r="C83" s="213" t="s">
        <v>454</v>
      </c>
    </row>
    <row r="85" spans="2:4">
      <c r="B85" t="s">
        <v>455</v>
      </c>
    </row>
    <row r="86" spans="2:4">
      <c r="C86" s="213" t="s">
        <v>668</v>
      </c>
    </row>
    <row r="87" spans="2:4">
      <c r="C87" s="24" t="s">
        <v>456</v>
      </c>
    </row>
    <row r="88" spans="2:4">
      <c r="C88" s="24" t="s">
        <v>442</v>
      </c>
    </row>
    <row r="90" spans="2:4">
      <c r="B90" t="s">
        <v>457</v>
      </c>
    </row>
    <row r="91" spans="2:4">
      <c r="C91" s="24" t="s">
        <v>669</v>
      </c>
    </row>
    <row r="92" spans="2:4">
      <c r="C92" s="24" t="s">
        <v>458</v>
      </c>
    </row>
    <row r="93" spans="2:4">
      <c r="C93" s="24" t="s">
        <v>479</v>
      </c>
    </row>
    <row r="94" spans="2:4">
      <c r="C94" s="24" t="s">
        <v>442</v>
      </c>
    </row>
    <row r="96" spans="2:4">
      <c r="B96" t="s">
        <v>468</v>
      </c>
      <c r="C96" s="25" t="s">
        <v>593</v>
      </c>
      <c r="D96" s="77" t="s">
        <v>469</v>
      </c>
    </row>
    <row r="97" spans="2:4">
      <c r="C97" s="25" t="s">
        <v>594</v>
      </c>
      <c r="D97" s="77" t="s">
        <v>470</v>
      </c>
    </row>
    <row r="98" spans="2:4">
      <c r="C98" s="25" t="s">
        <v>595</v>
      </c>
      <c r="D98" s="77" t="s">
        <v>471</v>
      </c>
    </row>
    <row r="99" spans="2:4">
      <c r="C99" s="25" t="s">
        <v>596</v>
      </c>
      <c r="D99" s="77" t="s">
        <v>99</v>
      </c>
    </row>
    <row r="100" spans="2:4">
      <c r="C100" s="31" t="s">
        <v>472</v>
      </c>
      <c r="D100" s="77" t="s">
        <v>56</v>
      </c>
    </row>
    <row r="102" spans="2:4">
      <c r="B102" t="s">
        <v>679</v>
      </c>
      <c r="C102" s="241" t="s">
        <v>56</v>
      </c>
    </row>
    <row r="103" spans="2:4">
      <c r="C103" s="241" t="s">
        <v>680</v>
      </c>
    </row>
  </sheetData>
  <phoneticPr fontId="3"/>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9E21-F343-4CF7-BDBB-5A3266417881}">
  <sheetPr codeName="Sheet10"/>
  <dimension ref="A1:NR97"/>
  <sheetViews>
    <sheetView zoomScaleNormal="100" workbookViewId="0">
      <selection activeCell="A5" sqref="A5"/>
    </sheetView>
  </sheetViews>
  <sheetFormatPr defaultColWidth="8.875" defaultRowHeight="13.5"/>
  <cols>
    <col min="1" max="7" width="8.875" style="56"/>
    <col min="8" max="8" width="16.875" style="56" customWidth="1"/>
    <col min="9" max="9" width="12" style="56" customWidth="1"/>
    <col min="10" max="10" width="14.875" style="56" customWidth="1"/>
    <col min="11" max="12" width="8.875" style="56"/>
    <col min="13" max="13" width="28.125" style="56" customWidth="1"/>
    <col min="14" max="267" width="8.875" style="56"/>
    <col min="268" max="268" width="9.75" style="56" customWidth="1"/>
    <col min="269" max="16384" width="8.875" style="56"/>
  </cols>
  <sheetData>
    <row r="1" spans="1:382" s="103" customFormat="1">
      <c r="A1" s="96" t="s">
        <v>271</v>
      </c>
      <c r="B1" s="97" t="s">
        <v>272</v>
      </c>
      <c r="C1" s="98"/>
      <c r="D1" s="99"/>
      <c r="E1" s="100" t="s">
        <v>221</v>
      </c>
      <c r="F1" s="101"/>
      <c r="G1" s="97" t="s">
        <v>273</v>
      </c>
      <c r="H1" s="99"/>
      <c r="I1" s="96" t="s">
        <v>348</v>
      </c>
      <c r="J1" s="97" t="s">
        <v>274</v>
      </c>
      <c r="K1" s="98"/>
      <c r="L1" s="98"/>
      <c r="M1" s="99"/>
      <c r="N1" s="97" t="s">
        <v>275</v>
      </c>
      <c r="O1" s="98"/>
      <c r="P1" s="98"/>
      <c r="Q1" s="98"/>
      <c r="R1" s="98"/>
      <c r="S1" s="99"/>
      <c r="T1" s="96" t="s">
        <v>276</v>
      </c>
      <c r="U1" s="97" t="s">
        <v>277</v>
      </c>
      <c r="V1" s="98"/>
      <c r="W1" s="98"/>
      <c r="X1" s="98"/>
      <c r="Y1" s="98"/>
      <c r="Z1" s="98"/>
      <c r="AA1" s="98"/>
      <c r="AB1" s="99"/>
      <c r="AC1" s="98" t="s">
        <v>580</v>
      </c>
      <c r="AD1" s="98"/>
      <c r="AE1" s="98"/>
      <c r="AF1" s="97" t="s">
        <v>278</v>
      </c>
      <c r="AG1" s="98"/>
      <c r="AH1" s="99"/>
      <c r="AI1" s="97" t="s">
        <v>279</v>
      </c>
      <c r="AJ1" s="98"/>
      <c r="AK1" s="98"/>
      <c r="AL1" s="99"/>
      <c r="AM1" s="97" t="s">
        <v>280</v>
      </c>
      <c r="AN1" s="98"/>
      <c r="AO1" s="99"/>
      <c r="AP1" s="97" t="s">
        <v>133</v>
      </c>
      <c r="AQ1" s="98"/>
      <c r="AR1" s="98"/>
      <c r="AS1" s="98"/>
      <c r="AT1" s="98"/>
      <c r="AU1" s="98"/>
      <c r="AV1" s="98"/>
      <c r="AW1" s="98"/>
      <c r="AX1" s="98"/>
      <c r="AY1" s="98"/>
      <c r="AZ1" s="99"/>
      <c r="BA1" s="97" t="s">
        <v>281</v>
      </c>
      <c r="BB1" s="98"/>
      <c r="BC1" s="98"/>
      <c r="BD1" s="99"/>
      <c r="BE1" s="97" t="s">
        <v>282</v>
      </c>
      <c r="BF1" s="98"/>
      <c r="BG1" s="98"/>
      <c r="BH1" s="98"/>
      <c r="BI1" s="98"/>
      <c r="BJ1" s="98"/>
      <c r="BK1" s="98"/>
      <c r="BL1" s="98"/>
      <c r="BM1" s="98"/>
      <c r="BN1" s="97" t="s">
        <v>283</v>
      </c>
      <c r="BO1" s="98"/>
      <c r="BP1" s="98"/>
      <c r="BQ1" s="98"/>
      <c r="BR1" s="98"/>
      <c r="BS1" s="98"/>
      <c r="BT1" s="98"/>
      <c r="BU1" s="98"/>
      <c r="BV1" s="98"/>
      <c r="BW1" s="99"/>
      <c r="BX1" s="97" t="s">
        <v>284</v>
      </c>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102"/>
      <c r="DJ1" s="102"/>
      <c r="DK1" s="102"/>
      <c r="DL1" s="102"/>
      <c r="DM1" s="102"/>
      <c r="DN1" s="102"/>
      <c r="DO1" s="102"/>
      <c r="DP1" s="102"/>
      <c r="DQ1" s="102"/>
      <c r="DR1" s="102"/>
      <c r="DS1" s="102"/>
      <c r="DT1" s="101"/>
      <c r="DU1" s="103" t="s">
        <v>285</v>
      </c>
      <c r="ES1" s="100" t="s">
        <v>286</v>
      </c>
      <c r="ET1" s="102"/>
      <c r="EU1" s="102"/>
      <c r="EV1" s="102"/>
      <c r="EW1" s="102"/>
      <c r="EX1" s="102"/>
      <c r="EY1" s="102"/>
      <c r="EZ1" s="102"/>
      <c r="FA1" s="102"/>
      <c r="FB1" s="102"/>
      <c r="FC1" s="102"/>
      <c r="FD1" s="102"/>
      <c r="FE1" s="102"/>
      <c r="FF1" s="102"/>
      <c r="FG1" s="102"/>
      <c r="FH1" s="101"/>
      <c r="FI1" s="100" t="s">
        <v>287</v>
      </c>
      <c r="FJ1" s="102"/>
      <c r="FK1" s="102"/>
      <c r="FL1" s="102"/>
      <c r="FM1" s="102"/>
      <c r="FN1" s="102"/>
      <c r="FO1" s="102"/>
      <c r="FP1" s="102"/>
      <c r="FQ1" s="102"/>
      <c r="FR1" s="102"/>
      <c r="FS1" s="102"/>
      <c r="FT1" s="102"/>
      <c r="FU1" s="102"/>
      <c r="FV1" s="102"/>
      <c r="FW1" s="102"/>
      <c r="FX1" s="101"/>
      <c r="FY1" s="100" t="s">
        <v>288</v>
      </c>
      <c r="FZ1" s="102"/>
      <c r="GA1" s="102"/>
      <c r="GB1" s="101"/>
      <c r="GC1" s="100" t="s">
        <v>289</v>
      </c>
      <c r="GD1" s="102"/>
      <c r="GE1" s="102"/>
      <c r="GF1" s="102"/>
      <c r="GG1" s="102"/>
      <c r="GH1" s="102"/>
      <c r="GI1" s="102"/>
      <c r="GJ1" s="101"/>
      <c r="GK1" s="100" t="s">
        <v>290</v>
      </c>
      <c r="GL1" s="102"/>
      <c r="GM1" s="102"/>
      <c r="GN1" s="102"/>
      <c r="GO1" s="102"/>
      <c r="GP1" s="102"/>
      <c r="GQ1" s="102"/>
      <c r="GR1" s="102"/>
      <c r="GS1" s="102"/>
      <c r="GT1" s="102"/>
      <c r="GU1" s="102"/>
      <c r="GV1" s="101"/>
      <c r="GW1" s="100" t="s">
        <v>291</v>
      </c>
      <c r="GX1" s="102"/>
      <c r="GY1" s="102"/>
      <c r="GZ1" s="102"/>
      <c r="HA1" s="102"/>
      <c r="HB1" s="101"/>
      <c r="HC1" s="100" t="s">
        <v>566</v>
      </c>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96" t="s">
        <v>252</v>
      </c>
      <c r="IF1" s="102" t="s">
        <v>253</v>
      </c>
      <c r="IG1" s="102"/>
      <c r="IH1" s="102"/>
      <c r="II1" s="101"/>
      <c r="IJ1" s="100" t="s">
        <v>236</v>
      </c>
      <c r="IK1" s="102"/>
      <c r="IL1" s="102"/>
      <c r="IM1" s="102"/>
      <c r="IN1" s="102"/>
      <c r="IO1" s="101"/>
      <c r="IP1" s="100" t="s">
        <v>237</v>
      </c>
      <c r="IQ1" s="102"/>
      <c r="IR1" s="102"/>
      <c r="IS1" s="102"/>
      <c r="IT1" s="102"/>
      <c r="IU1" s="102"/>
      <c r="IV1" s="102"/>
      <c r="IW1" s="102"/>
      <c r="IX1" s="102"/>
      <c r="IY1" s="102"/>
      <c r="IZ1" s="102"/>
      <c r="JA1" s="102"/>
      <c r="JB1" s="102"/>
      <c r="JC1" s="102"/>
      <c r="JD1" s="102"/>
      <c r="JE1" s="102"/>
      <c r="JF1" s="102"/>
      <c r="JG1" s="102"/>
      <c r="JH1" s="102"/>
      <c r="JI1" s="102"/>
      <c r="JJ1" s="102"/>
      <c r="JK1" s="101"/>
      <c r="JL1" s="100" t="s">
        <v>238</v>
      </c>
      <c r="JM1" s="102"/>
      <c r="JN1" s="102"/>
      <c r="JO1" s="102"/>
      <c r="JP1" s="102"/>
      <c r="JQ1" s="101"/>
      <c r="JR1" s="100" t="s">
        <v>625</v>
      </c>
      <c r="JS1" s="102"/>
      <c r="JT1" s="102" t="s">
        <v>159</v>
      </c>
      <c r="JU1" s="102"/>
      <c r="JV1" s="102"/>
      <c r="JW1" s="102"/>
      <c r="JX1" s="102"/>
      <c r="JY1" s="102"/>
      <c r="JZ1" s="102"/>
      <c r="KA1" s="102"/>
      <c r="KB1" s="102"/>
      <c r="KC1" s="102"/>
      <c r="KD1" s="102"/>
      <c r="KE1" s="102"/>
      <c r="KF1" s="102" t="s">
        <v>55</v>
      </c>
      <c r="KG1" s="102"/>
      <c r="KH1" s="102"/>
      <c r="KI1" s="102"/>
      <c r="KJ1" s="102"/>
      <c r="KK1" s="102"/>
      <c r="KL1" s="102" t="s">
        <v>160</v>
      </c>
      <c r="KM1" s="102"/>
      <c r="KN1" s="102"/>
      <c r="KO1" s="102"/>
      <c r="KP1" s="102"/>
      <c r="KQ1" s="102"/>
      <c r="KR1" s="102"/>
      <c r="KS1" s="102"/>
      <c r="KT1" s="102" t="s">
        <v>162</v>
      </c>
      <c r="KU1" s="102"/>
      <c r="KV1" s="102"/>
      <c r="KW1" s="102"/>
      <c r="KX1" s="102"/>
      <c r="KY1" s="102"/>
      <c r="KZ1" s="102"/>
      <c r="LA1" s="102"/>
      <c r="LB1" s="102"/>
      <c r="LC1" s="102"/>
      <c r="LD1" s="102"/>
      <c r="LE1" s="102"/>
      <c r="LF1" s="102"/>
      <c r="LG1" s="102"/>
      <c r="LH1" s="102" t="s">
        <v>163</v>
      </c>
      <c r="LI1" s="102"/>
      <c r="LJ1" s="102"/>
      <c r="LK1" s="102"/>
      <c r="LL1" s="102"/>
      <c r="LM1" s="102"/>
      <c r="LN1" s="102" t="s">
        <v>164</v>
      </c>
      <c r="LO1" s="102"/>
      <c r="LP1" s="102"/>
      <c r="LQ1" s="102"/>
      <c r="LR1" s="102"/>
      <c r="LS1" s="102"/>
      <c r="LT1" s="102"/>
      <c r="LU1" s="102"/>
      <c r="LV1" s="102"/>
      <c r="LW1" s="102"/>
      <c r="LX1" s="102"/>
      <c r="LY1" s="102"/>
      <c r="LZ1" s="102"/>
      <c r="MA1" s="101"/>
      <c r="MB1" s="100" t="s">
        <v>260</v>
      </c>
      <c r="MC1" s="102"/>
      <c r="MD1" s="101"/>
      <c r="ME1" s="102" t="s">
        <v>261</v>
      </c>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1"/>
    </row>
    <row r="2" spans="1:382" s="106" customFormat="1" ht="65.25" customHeight="1">
      <c r="A2" s="104" t="s">
        <v>356</v>
      </c>
      <c r="B2" s="105" t="s">
        <v>292</v>
      </c>
      <c r="C2" s="106" t="s">
        <v>293</v>
      </c>
      <c r="D2" s="107" t="s">
        <v>294</v>
      </c>
      <c r="E2" s="108" t="s">
        <v>295</v>
      </c>
      <c r="F2" s="107" t="s">
        <v>296</v>
      </c>
      <c r="G2" s="105" t="s">
        <v>297</v>
      </c>
      <c r="H2" s="107" t="s">
        <v>298</v>
      </c>
      <c r="I2" s="109"/>
      <c r="J2" s="105" t="s">
        <v>299</v>
      </c>
      <c r="K2" s="106" t="s">
        <v>300</v>
      </c>
      <c r="L2" s="106" t="s">
        <v>301</v>
      </c>
      <c r="M2" s="107" t="s">
        <v>48</v>
      </c>
      <c r="N2" s="105" t="s">
        <v>647</v>
      </c>
      <c r="O2" s="106" t="s">
        <v>648</v>
      </c>
      <c r="P2" s="106" t="s">
        <v>304</v>
      </c>
      <c r="Q2" s="106" t="s">
        <v>305</v>
      </c>
      <c r="R2" s="106" t="s">
        <v>49</v>
      </c>
      <c r="S2" s="107" t="s">
        <v>50</v>
      </c>
      <c r="T2" s="109"/>
      <c r="U2" s="110" t="s">
        <v>306</v>
      </c>
      <c r="V2" s="111" t="s">
        <v>307</v>
      </c>
      <c r="W2" s="112"/>
      <c r="X2" s="113"/>
      <c r="Y2" s="114" t="s">
        <v>308</v>
      </c>
      <c r="Z2" s="114" t="s">
        <v>309</v>
      </c>
      <c r="AA2" s="114" t="s">
        <v>310</v>
      </c>
      <c r="AB2" s="115" t="s">
        <v>311</v>
      </c>
      <c r="AC2" s="114" t="s">
        <v>649</v>
      </c>
      <c r="AD2" s="114" t="s">
        <v>578</v>
      </c>
      <c r="AE2" s="114" t="s">
        <v>579</v>
      </c>
      <c r="AF2" s="111" t="s">
        <v>312</v>
      </c>
      <c r="AG2" s="112"/>
      <c r="AH2" s="113"/>
      <c r="AI2" s="111" t="s">
        <v>313</v>
      </c>
      <c r="AJ2" s="113"/>
      <c r="AK2" s="112" t="s">
        <v>314</v>
      </c>
      <c r="AL2" s="113"/>
      <c r="AM2" s="105"/>
      <c r="AO2" s="107"/>
      <c r="AP2" s="111" t="s">
        <v>222</v>
      </c>
      <c r="AQ2" s="112"/>
      <c r="AR2" s="112"/>
      <c r="AS2" s="112"/>
      <c r="AT2" s="112"/>
      <c r="AU2" s="112"/>
      <c r="AV2" s="111" t="s">
        <v>315</v>
      </c>
      <c r="AW2" s="112"/>
      <c r="AX2" s="112"/>
      <c r="AY2" s="112"/>
      <c r="AZ2" s="113"/>
      <c r="BA2" s="110"/>
      <c r="BB2" s="114"/>
      <c r="BC2" s="114"/>
      <c r="BD2" s="115"/>
      <c r="BE2" s="111" t="s">
        <v>432</v>
      </c>
      <c r="BF2" s="112"/>
      <c r="BG2" s="112"/>
      <c r="BH2" s="112"/>
      <c r="BI2" s="112"/>
      <c r="BJ2" s="112"/>
      <c r="BK2" s="112"/>
      <c r="BL2" s="112"/>
      <c r="BM2" s="113"/>
      <c r="BN2" s="111" t="s">
        <v>480</v>
      </c>
      <c r="BO2" s="112"/>
      <c r="BP2" s="111" t="s">
        <v>481</v>
      </c>
      <c r="BQ2" s="113"/>
      <c r="BR2" s="112" t="s">
        <v>18</v>
      </c>
      <c r="BS2" s="112"/>
      <c r="BT2" s="111" t="s">
        <v>650</v>
      </c>
      <c r="BU2" s="113"/>
      <c r="BV2" s="112" t="s">
        <v>316</v>
      </c>
      <c r="BW2" s="113"/>
      <c r="BX2" s="111" t="s">
        <v>349</v>
      </c>
      <c r="BY2" s="112"/>
      <c r="BZ2" s="112"/>
      <c r="CA2" s="112"/>
      <c r="CB2" s="112"/>
      <c r="CC2" s="112"/>
      <c r="CD2" s="111" t="s">
        <v>464</v>
      </c>
      <c r="CE2" s="112"/>
      <c r="CF2" s="112"/>
      <c r="CG2" s="112"/>
      <c r="CH2" s="112"/>
      <c r="CI2" s="113"/>
      <c r="CJ2" s="112" t="s">
        <v>350</v>
      </c>
      <c r="CK2" s="112"/>
      <c r="CL2" s="112"/>
      <c r="CM2" s="112"/>
      <c r="CN2" s="112"/>
      <c r="CO2" s="112"/>
      <c r="CP2" s="111" t="s">
        <v>373</v>
      </c>
      <c r="CQ2" s="112"/>
      <c r="CR2" s="112"/>
      <c r="CS2" s="112"/>
      <c r="CT2" s="112"/>
      <c r="CU2" s="113"/>
      <c r="CV2" s="112" t="s">
        <v>351</v>
      </c>
      <c r="CW2" s="112"/>
      <c r="CX2" s="112"/>
      <c r="CY2" s="112"/>
      <c r="CZ2" s="112"/>
      <c r="DA2" s="112"/>
      <c r="DB2" s="111" t="s">
        <v>317</v>
      </c>
      <c r="DC2" s="112"/>
      <c r="DD2" s="112"/>
      <c r="DE2" s="112"/>
      <c r="DF2" s="112"/>
      <c r="DG2" s="112"/>
      <c r="DH2" s="113"/>
      <c r="DI2" s="111" t="s">
        <v>318</v>
      </c>
      <c r="DJ2" s="112"/>
      <c r="DK2" s="112"/>
      <c r="DL2" s="112"/>
      <c r="DM2" s="112"/>
      <c r="DN2" s="112"/>
      <c r="DO2" s="112"/>
      <c r="DP2" s="111" t="s">
        <v>319</v>
      </c>
      <c r="DQ2" s="112"/>
      <c r="DR2" s="112"/>
      <c r="DS2" s="113"/>
      <c r="DT2" s="116" t="s">
        <v>320</v>
      </c>
      <c r="DU2" s="112" t="s">
        <v>480</v>
      </c>
      <c r="DV2" s="112"/>
      <c r="DW2" s="112"/>
      <c r="DX2" s="112"/>
      <c r="DY2" s="111" t="s">
        <v>481</v>
      </c>
      <c r="DZ2" s="112"/>
      <c r="EA2" s="112"/>
      <c r="EB2" s="113"/>
      <c r="EC2" s="112" t="s">
        <v>18</v>
      </c>
      <c r="ED2" s="112"/>
      <c r="EE2" s="112"/>
      <c r="EF2" s="112"/>
      <c r="EG2" s="111" t="s">
        <v>650</v>
      </c>
      <c r="EH2" s="112"/>
      <c r="EI2" s="112"/>
      <c r="EJ2" s="113"/>
      <c r="EK2" s="112" t="s">
        <v>316</v>
      </c>
      <c r="EL2" s="112"/>
      <c r="EM2" s="112"/>
      <c r="EN2" s="112"/>
      <c r="EO2" s="111" t="s">
        <v>319</v>
      </c>
      <c r="EP2" s="112"/>
      <c r="EQ2" s="112"/>
      <c r="ER2" s="116" t="s">
        <v>352</v>
      </c>
      <c r="ES2" s="118"/>
      <c r="ET2" s="118"/>
      <c r="EU2" s="118"/>
      <c r="EV2" s="118"/>
      <c r="EW2" s="118"/>
      <c r="EX2" s="118"/>
      <c r="EY2" s="118"/>
      <c r="EZ2" s="118"/>
      <c r="FA2" s="118"/>
      <c r="FB2" s="118"/>
      <c r="FC2" s="118"/>
      <c r="FD2" s="118"/>
      <c r="FE2" s="118"/>
      <c r="FF2" s="118"/>
      <c r="FG2" s="118"/>
      <c r="FH2" s="119"/>
      <c r="FI2" s="117"/>
      <c r="FJ2" s="118"/>
      <c r="FK2" s="118"/>
      <c r="FL2" s="118"/>
      <c r="FM2" s="118"/>
      <c r="FN2" s="118"/>
      <c r="FO2" s="118"/>
      <c r="FP2" s="118"/>
      <c r="FQ2" s="118"/>
      <c r="FR2" s="118"/>
      <c r="FS2" s="118"/>
      <c r="FT2" s="118"/>
      <c r="FU2" s="118"/>
      <c r="FV2" s="118"/>
      <c r="FW2" s="118"/>
      <c r="FX2" s="119"/>
      <c r="FY2" s="117" t="s">
        <v>223</v>
      </c>
      <c r="FZ2" s="118"/>
      <c r="GA2" s="118"/>
      <c r="GB2" s="119"/>
      <c r="GC2" s="117"/>
      <c r="GD2" s="118"/>
      <c r="GE2" s="118"/>
      <c r="GF2" s="118"/>
      <c r="GG2" s="118"/>
      <c r="GH2" s="118"/>
      <c r="GI2" s="118"/>
      <c r="GJ2" s="119"/>
      <c r="GK2" s="117"/>
      <c r="GL2" s="118"/>
      <c r="GM2" s="118"/>
      <c r="GN2" s="118"/>
      <c r="GO2" s="118"/>
      <c r="GP2" s="118"/>
      <c r="GQ2" s="118"/>
      <c r="GR2" s="118"/>
      <c r="GS2" s="118"/>
      <c r="GT2" s="118"/>
      <c r="GU2" s="118"/>
      <c r="GV2" s="119"/>
      <c r="GW2" s="117"/>
      <c r="GX2" s="118"/>
      <c r="GY2" s="118"/>
      <c r="GZ2" s="118"/>
      <c r="HA2" s="118"/>
      <c r="HB2" s="119"/>
      <c r="HC2" s="111" t="s">
        <v>321</v>
      </c>
      <c r="HD2" s="113"/>
      <c r="HE2" s="111" t="s">
        <v>567</v>
      </c>
      <c r="HF2" s="112"/>
      <c r="HG2" s="112"/>
      <c r="HH2" s="112"/>
      <c r="HI2" s="112"/>
      <c r="HJ2" s="112"/>
      <c r="HK2" s="112"/>
      <c r="HL2" s="112"/>
      <c r="HM2" s="111" t="s">
        <v>24</v>
      </c>
      <c r="HN2" s="112"/>
      <c r="HO2" s="112"/>
      <c r="HP2" s="112"/>
      <c r="HQ2" s="112"/>
      <c r="HR2" s="113"/>
      <c r="HS2" s="111" t="s">
        <v>41</v>
      </c>
      <c r="HT2" s="112"/>
      <c r="HU2" s="112"/>
      <c r="HV2" s="112"/>
      <c r="HW2" s="112"/>
      <c r="HX2" s="112"/>
      <c r="HY2" s="112"/>
      <c r="HZ2" s="112"/>
      <c r="IA2" s="112"/>
      <c r="IB2" s="112"/>
      <c r="IC2" s="112"/>
      <c r="ID2" s="112"/>
      <c r="IE2" s="120" t="s">
        <v>353</v>
      </c>
      <c r="IF2" s="121"/>
      <c r="IG2" s="118"/>
      <c r="IH2" s="118"/>
      <c r="II2" s="119"/>
      <c r="IJ2" s="111" t="s">
        <v>141</v>
      </c>
      <c r="IK2" s="112"/>
      <c r="IL2" s="112"/>
      <c r="IM2" s="112"/>
      <c r="IN2" s="112"/>
      <c r="IO2" s="113"/>
      <c r="IP2" s="111" t="s">
        <v>141</v>
      </c>
      <c r="IQ2" s="112"/>
      <c r="IR2" s="112"/>
      <c r="IS2" s="112"/>
      <c r="IT2" s="112"/>
      <c r="IU2" s="112"/>
      <c r="IV2" s="112"/>
      <c r="IW2" s="112"/>
      <c r="IX2" s="111" t="s">
        <v>227</v>
      </c>
      <c r="IY2" s="112"/>
      <c r="IZ2" s="112"/>
      <c r="JA2" s="112"/>
      <c r="JB2" s="112"/>
      <c r="JC2" s="112"/>
      <c r="JD2" s="112"/>
      <c r="JE2" s="113"/>
      <c r="JF2" s="112" t="s">
        <v>107</v>
      </c>
      <c r="JG2" s="112"/>
      <c r="JH2" s="112"/>
      <c r="JI2" s="112"/>
      <c r="JJ2" s="112"/>
      <c r="JK2" s="113"/>
      <c r="JL2" s="111" t="s">
        <v>141</v>
      </c>
      <c r="JM2" s="112"/>
      <c r="JN2" s="112"/>
      <c r="JO2" s="112"/>
      <c r="JP2" s="112"/>
      <c r="JQ2" s="113"/>
      <c r="JR2" s="111" t="s">
        <v>141</v>
      </c>
      <c r="JS2" s="112"/>
      <c r="JT2" s="111" t="s">
        <v>141</v>
      </c>
      <c r="JU2" s="112"/>
      <c r="JV2" s="112"/>
      <c r="JW2" s="113"/>
      <c r="JX2" s="112" t="s">
        <v>227</v>
      </c>
      <c r="JY2" s="112"/>
      <c r="JZ2" s="112"/>
      <c r="KA2" s="112"/>
      <c r="KB2" s="112"/>
      <c r="KC2" s="112"/>
      <c r="KD2" s="111" t="s">
        <v>107</v>
      </c>
      <c r="KE2" s="113"/>
      <c r="KF2" s="112" t="s">
        <v>141</v>
      </c>
      <c r="KG2" s="112"/>
      <c r="KH2" s="112"/>
      <c r="KI2" s="112"/>
      <c r="KJ2" s="111" t="s">
        <v>107</v>
      </c>
      <c r="KK2" s="113"/>
      <c r="KL2" s="112" t="s">
        <v>107</v>
      </c>
      <c r="KM2" s="112"/>
      <c r="KN2" s="112"/>
      <c r="KO2" s="112"/>
      <c r="KP2" s="112"/>
      <c r="KQ2" s="112"/>
      <c r="KR2" s="112"/>
      <c r="KS2" s="112"/>
      <c r="KT2" s="111" t="s">
        <v>107</v>
      </c>
      <c r="KU2" s="112"/>
      <c r="KV2" s="112"/>
      <c r="KW2" s="112"/>
      <c r="KX2" s="112"/>
      <c r="KY2" s="112"/>
      <c r="KZ2" s="112"/>
      <c r="LA2" s="112"/>
      <c r="LB2" s="112"/>
      <c r="LC2" s="112"/>
      <c r="LD2" s="112"/>
      <c r="LE2" s="112"/>
      <c r="LF2" s="112"/>
      <c r="LG2" s="113"/>
      <c r="LH2" s="112" t="s">
        <v>107</v>
      </c>
      <c r="LI2" s="112"/>
      <c r="LJ2" s="112"/>
      <c r="LK2" s="112"/>
      <c r="LL2" s="112"/>
      <c r="LM2" s="112"/>
      <c r="LN2" s="111" t="s">
        <v>107</v>
      </c>
      <c r="LO2" s="112"/>
      <c r="LP2" s="112"/>
      <c r="LQ2" s="112"/>
      <c r="LR2" s="112"/>
      <c r="LS2" s="112"/>
      <c r="LT2" s="112"/>
      <c r="LU2" s="112"/>
      <c r="LV2" s="112"/>
      <c r="LW2" s="112"/>
      <c r="LX2" s="112"/>
      <c r="LY2" s="112"/>
      <c r="LZ2" s="112"/>
      <c r="MA2" s="113"/>
      <c r="MB2" s="105" t="s">
        <v>244</v>
      </c>
      <c r="MD2" s="107"/>
      <c r="ME2" s="111" t="s">
        <v>262</v>
      </c>
      <c r="MF2" s="112"/>
      <c r="MG2" s="112"/>
      <c r="MH2" s="113"/>
      <c r="MI2" s="112" t="s">
        <v>263</v>
      </c>
      <c r="MJ2" s="112"/>
      <c r="MK2" s="112"/>
      <c r="ML2" s="112"/>
      <c r="MM2" s="111" t="s">
        <v>264</v>
      </c>
      <c r="MN2" s="112"/>
      <c r="MO2" s="112"/>
      <c r="MP2" s="112"/>
      <c r="MQ2" s="112"/>
      <c r="MR2" s="112"/>
      <c r="MS2" s="112"/>
      <c r="MT2" s="112"/>
      <c r="MU2" s="112"/>
      <c r="MV2" s="112"/>
      <c r="MW2" s="112"/>
      <c r="MX2" s="112"/>
      <c r="MY2" s="112"/>
      <c r="MZ2" s="112"/>
      <c r="NA2" s="112"/>
      <c r="NB2" s="112"/>
      <c r="NC2" s="112"/>
      <c r="ND2" s="112"/>
      <c r="NE2" s="112"/>
      <c r="NF2" s="112"/>
      <c r="NG2" s="112"/>
      <c r="NH2" s="113"/>
      <c r="NI2" s="112" t="s">
        <v>265</v>
      </c>
      <c r="NJ2" s="112"/>
      <c r="NK2" s="112"/>
      <c r="NL2" s="112"/>
      <c r="NM2" s="112"/>
      <c r="NN2" s="112"/>
      <c r="NO2" s="112"/>
      <c r="NP2" s="112"/>
      <c r="NQ2" s="112"/>
      <c r="NR2" s="113"/>
    </row>
    <row r="3" spans="1:382" s="106" customFormat="1" ht="39" customHeight="1">
      <c r="A3" s="109"/>
      <c r="B3" s="105"/>
      <c r="D3" s="107"/>
      <c r="E3" s="105"/>
      <c r="F3" s="107"/>
      <c r="G3" s="105"/>
      <c r="H3" s="107"/>
      <c r="I3" s="109"/>
      <c r="J3" s="105"/>
      <c r="M3" s="107"/>
      <c r="N3" s="105"/>
      <c r="S3" s="107"/>
      <c r="T3" s="109"/>
      <c r="U3" s="105"/>
      <c r="V3" s="110" t="s">
        <v>301</v>
      </c>
      <c r="W3" s="116" t="s">
        <v>322</v>
      </c>
      <c r="X3" s="115" t="s">
        <v>323</v>
      </c>
      <c r="AB3" s="107"/>
      <c r="AF3" s="105" t="s">
        <v>324</v>
      </c>
      <c r="AG3" s="106" t="s">
        <v>325</v>
      </c>
      <c r="AH3" s="106" t="s">
        <v>326</v>
      </c>
      <c r="AI3" s="105" t="s">
        <v>327</v>
      </c>
      <c r="AJ3" s="107" t="s">
        <v>328</v>
      </c>
      <c r="AK3" s="122" t="s">
        <v>327</v>
      </c>
      <c r="AL3" s="107" t="s">
        <v>328</v>
      </c>
      <c r="AM3" s="105" t="s">
        <v>303</v>
      </c>
      <c r="AN3" s="106" t="s">
        <v>302</v>
      </c>
      <c r="AO3" s="123" t="s">
        <v>329</v>
      </c>
      <c r="AP3" s="105" t="s">
        <v>224</v>
      </c>
      <c r="AQ3" s="106" t="s">
        <v>465</v>
      </c>
      <c r="AR3" s="106" t="s">
        <v>370</v>
      </c>
      <c r="AS3" s="106" t="s">
        <v>371</v>
      </c>
      <c r="AT3" s="122" t="s">
        <v>354</v>
      </c>
      <c r="AU3" s="106" t="s">
        <v>254</v>
      </c>
      <c r="AV3" s="105" t="s">
        <v>480</v>
      </c>
      <c r="AW3" s="106" t="s">
        <v>481</v>
      </c>
      <c r="AX3" s="106" t="s">
        <v>482</v>
      </c>
      <c r="AY3" s="106" t="s">
        <v>53</v>
      </c>
      <c r="AZ3" s="107" t="s">
        <v>54</v>
      </c>
      <c r="BA3" s="105" t="s">
        <v>330</v>
      </c>
      <c r="BB3" s="106" t="s">
        <v>331</v>
      </c>
      <c r="BC3" s="106" t="s">
        <v>332</v>
      </c>
      <c r="BD3" s="107" t="s">
        <v>333</v>
      </c>
      <c r="BE3" s="105" t="s">
        <v>349</v>
      </c>
      <c r="BF3" s="106" t="s">
        <v>464</v>
      </c>
      <c r="BG3" s="106" t="s">
        <v>350</v>
      </c>
      <c r="BH3" s="106" t="s">
        <v>372</v>
      </c>
      <c r="BI3" s="106" t="s">
        <v>351</v>
      </c>
      <c r="BJ3" s="106" t="s">
        <v>334</v>
      </c>
      <c r="BK3" s="106" t="s">
        <v>317</v>
      </c>
      <c r="BL3" s="106" t="s">
        <v>335</v>
      </c>
      <c r="BM3" s="107" t="s">
        <v>318</v>
      </c>
      <c r="BN3" s="105" t="s">
        <v>336</v>
      </c>
      <c r="BO3" s="106" t="s">
        <v>337</v>
      </c>
      <c r="BP3" s="108" t="s">
        <v>336</v>
      </c>
      <c r="BQ3" s="107" t="s">
        <v>337</v>
      </c>
      <c r="BR3" s="106" t="s">
        <v>336</v>
      </c>
      <c r="BS3" s="106" t="s">
        <v>337</v>
      </c>
      <c r="BT3" s="105" t="s">
        <v>336</v>
      </c>
      <c r="BU3" s="107" t="s">
        <v>337</v>
      </c>
      <c r="BV3" s="106" t="s">
        <v>336</v>
      </c>
      <c r="BW3" s="107" t="s">
        <v>337</v>
      </c>
      <c r="BX3" s="105" t="s">
        <v>338</v>
      </c>
      <c r="BY3" s="106" t="s">
        <v>339</v>
      </c>
      <c r="BZ3" s="106" t="s">
        <v>340</v>
      </c>
      <c r="CA3" s="106" t="s">
        <v>355</v>
      </c>
      <c r="CB3" s="106" t="s">
        <v>433</v>
      </c>
      <c r="CC3" s="106" t="s">
        <v>438</v>
      </c>
      <c r="CD3" s="105" t="s">
        <v>338</v>
      </c>
      <c r="CE3" s="106" t="s">
        <v>339</v>
      </c>
      <c r="CF3" s="106" t="s">
        <v>340</v>
      </c>
      <c r="CG3" s="106" t="s">
        <v>355</v>
      </c>
      <c r="CH3" s="106" t="s">
        <v>433</v>
      </c>
      <c r="CI3" s="107" t="s">
        <v>438</v>
      </c>
      <c r="CJ3" s="106" t="s">
        <v>338</v>
      </c>
      <c r="CK3" s="106" t="s">
        <v>339</v>
      </c>
      <c r="CL3" s="106" t="s">
        <v>340</v>
      </c>
      <c r="CM3" s="106" t="s">
        <v>355</v>
      </c>
      <c r="CN3" s="106" t="s">
        <v>433</v>
      </c>
      <c r="CO3" s="106" t="s">
        <v>438</v>
      </c>
      <c r="CP3" s="105" t="s">
        <v>338</v>
      </c>
      <c r="CQ3" s="106" t="s">
        <v>339</v>
      </c>
      <c r="CR3" s="106" t="s">
        <v>340</v>
      </c>
      <c r="CS3" s="106" t="s">
        <v>355</v>
      </c>
      <c r="CT3" s="106" t="s">
        <v>433</v>
      </c>
      <c r="CU3" s="107" t="s">
        <v>438</v>
      </c>
      <c r="CV3" s="106" t="s">
        <v>338</v>
      </c>
      <c r="CW3" s="106" t="s">
        <v>339</v>
      </c>
      <c r="CX3" s="106" t="s">
        <v>340</v>
      </c>
      <c r="CY3" s="106" t="s">
        <v>355</v>
      </c>
      <c r="CZ3" s="106" t="s">
        <v>433</v>
      </c>
      <c r="DA3" s="106" t="s">
        <v>438</v>
      </c>
      <c r="DB3" s="109" t="s">
        <v>341</v>
      </c>
      <c r="DC3" s="106" t="s">
        <v>338</v>
      </c>
      <c r="DD3" s="106" t="s">
        <v>339</v>
      </c>
      <c r="DE3" s="106" t="s">
        <v>340</v>
      </c>
      <c r="DF3" s="106" t="s">
        <v>355</v>
      </c>
      <c r="DG3" s="106" t="s">
        <v>433</v>
      </c>
      <c r="DH3" s="107" t="s">
        <v>438</v>
      </c>
      <c r="DI3" s="109" t="s">
        <v>341</v>
      </c>
      <c r="DJ3" s="106" t="s">
        <v>338</v>
      </c>
      <c r="DK3" s="106" t="s">
        <v>339</v>
      </c>
      <c r="DL3" s="106" t="s">
        <v>340</v>
      </c>
      <c r="DM3" s="106" t="s">
        <v>355</v>
      </c>
      <c r="DN3" s="106" t="s">
        <v>433</v>
      </c>
      <c r="DO3" s="106" t="s">
        <v>438</v>
      </c>
      <c r="DP3" s="105" t="s">
        <v>338</v>
      </c>
      <c r="DQ3" s="106" t="s">
        <v>339</v>
      </c>
      <c r="DR3" s="106" t="s">
        <v>340</v>
      </c>
      <c r="DS3" s="107" t="s">
        <v>225</v>
      </c>
      <c r="DT3" s="109"/>
      <c r="DU3" s="106" t="s">
        <v>338</v>
      </c>
      <c r="DV3" s="106" t="s">
        <v>339</v>
      </c>
      <c r="DW3" s="122" t="s">
        <v>340</v>
      </c>
      <c r="DX3" s="106" t="s">
        <v>355</v>
      </c>
      <c r="DY3" s="105" t="s">
        <v>338</v>
      </c>
      <c r="DZ3" s="106" t="s">
        <v>339</v>
      </c>
      <c r="EA3" s="122" t="s">
        <v>340</v>
      </c>
      <c r="EB3" s="107" t="s">
        <v>355</v>
      </c>
      <c r="EC3" s="106" t="s">
        <v>338</v>
      </c>
      <c r="ED3" s="106" t="s">
        <v>339</v>
      </c>
      <c r="EE3" s="106" t="s">
        <v>340</v>
      </c>
      <c r="EF3" s="106" t="s">
        <v>355</v>
      </c>
      <c r="EG3" s="105" t="s">
        <v>338</v>
      </c>
      <c r="EH3" s="106" t="s">
        <v>339</v>
      </c>
      <c r="EI3" s="106" t="s">
        <v>340</v>
      </c>
      <c r="EJ3" s="107" t="s">
        <v>355</v>
      </c>
      <c r="EK3" s="106" t="s">
        <v>338</v>
      </c>
      <c r="EL3" s="106" t="s">
        <v>339</v>
      </c>
      <c r="EM3" s="106" t="s">
        <v>340</v>
      </c>
      <c r="EN3" s="106" t="s">
        <v>355</v>
      </c>
      <c r="EO3" s="105" t="s">
        <v>338</v>
      </c>
      <c r="EP3" s="106" t="s">
        <v>339</v>
      </c>
      <c r="EQ3" s="106" t="s">
        <v>340</v>
      </c>
      <c r="ER3" s="109"/>
      <c r="ES3" s="106" t="s">
        <v>376</v>
      </c>
      <c r="EU3" s="106" t="s">
        <v>377</v>
      </c>
      <c r="EW3" s="106" t="s">
        <v>378</v>
      </c>
      <c r="EY3" s="106" t="s">
        <v>379</v>
      </c>
      <c r="FA3" s="106" t="s">
        <v>380</v>
      </c>
      <c r="FC3" s="106" t="s">
        <v>554</v>
      </c>
      <c r="FE3" s="106" t="s">
        <v>381</v>
      </c>
      <c r="FG3" s="106" t="s">
        <v>555</v>
      </c>
      <c r="FH3" s="107"/>
      <c r="FI3" s="105" t="s">
        <v>556</v>
      </c>
      <c r="FK3" s="106" t="s">
        <v>557</v>
      </c>
      <c r="FM3" s="106" t="s">
        <v>558</v>
      </c>
      <c r="FO3" s="106" t="s">
        <v>589</v>
      </c>
      <c r="FQ3" s="106" t="s">
        <v>382</v>
      </c>
      <c r="FS3" s="106" t="s">
        <v>559</v>
      </c>
      <c r="FU3" s="106" t="s">
        <v>383</v>
      </c>
      <c r="FW3" s="106" t="s">
        <v>590</v>
      </c>
      <c r="FX3" s="107"/>
      <c r="FY3" s="105" t="s">
        <v>384</v>
      </c>
      <c r="GA3" s="106" t="s">
        <v>385</v>
      </c>
      <c r="GB3" s="107"/>
      <c r="GC3" s="105" t="s">
        <v>651</v>
      </c>
      <c r="GE3" s="106" t="s">
        <v>652</v>
      </c>
      <c r="GG3" s="106" t="s">
        <v>653</v>
      </c>
      <c r="GI3" s="106" t="s">
        <v>560</v>
      </c>
      <c r="GJ3" s="107"/>
      <c r="GK3" s="105" t="s">
        <v>561</v>
      </c>
      <c r="GM3" s="106" t="s">
        <v>386</v>
      </c>
      <c r="GO3" s="106" t="s">
        <v>387</v>
      </c>
      <c r="GQ3" s="106" t="s">
        <v>562</v>
      </c>
      <c r="GS3" s="106" t="s">
        <v>388</v>
      </c>
      <c r="GU3" s="106" t="s">
        <v>563</v>
      </c>
      <c r="GV3" s="107"/>
      <c r="GW3" s="105" t="s">
        <v>564</v>
      </c>
      <c r="GY3" s="106" t="s">
        <v>654</v>
      </c>
      <c r="HA3" s="106" t="s">
        <v>565</v>
      </c>
      <c r="HB3" s="107"/>
      <c r="HC3" s="105" t="s">
        <v>389</v>
      </c>
      <c r="HD3" s="107"/>
      <c r="HE3" s="105" t="s">
        <v>390</v>
      </c>
      <c r="HG3" s="106" t="s">
        <v>568</v>
      </c>
      <c r="HI3" s="106" t="s">
        <v>601</v>
      </c>
      <c r="HK3" s="106" t="s">
        <v>575</v>
      </c>
      <c r="HM3" s="105" t="s">
        <v>591</v>
      </c>
      <c r="HO3" s="106" t="s">
        <v>391</v>
      </c>
      <c r="HQ3" s="106" t="s">
        <v>569</v>
      </c>
      <c r="HR3" s="107"/>
      <c r="HS3" s="105" t="s">
        <v>570</v>
      </c>
      <c r="HU3" s="106" t="s">
        <v>571</v>
      </c>
      <c r="HW3" s="106" t="s">
        <v>572</v>
      </c>
      <c r="HY3" s="106" t="s">
        <v>573</v>
      </c>
      <c r="IA3" s="106" t="s">
        <v>574</v>
      </c>
      <c r="IC3" s="106" t="s">
        <v>576</v>
      </c>
      <c r="IE3" s="109"/>
      <c r="IF3" s="106" t="s">
        <v>342</v>
      </c>
      <c r="IG3" s="106" t="s">
        <v>343</v>
      </c>
      <c r="IH3" s="106" t="s">
        <v>344</v>
      </c>
      <c r="II3" s="107" t="s">
        <v>345</v>
      </c>
      <c r="IJ3" s="105" t="s">
        <v>655</v>
      </c>
      <c r="IL3" s="106" t="s">
        <v>656</v>
      </c>
      <c r="IN3" s="106" t="s">
        <v>657</v>
      </c>
      <c r="IO3" s="107"/>
      <c r="IP3" s="105" t="s">
        <v>392</v>
      </c>
      <c r="IR3" s="106" t="s">
        <v>393</v>
      </c>
      <c r="IT3" s="106" t="s">
        <v>394</v>
      </c>
      <c r="IV3" s="106" t="s">
        <v>395</v>
      </c>
      <c r="IX3" s="105" t="s">
        <v>396</v>
      </c>
      <c r="IZ3" s="106" t="s">
        <v>397</v>
      </c>
      <c r="JB3" s="106" t="s">
        <v>398</v>
      </c>
      <c r="JD3" s="106" t="s">
        <v>399</v>
      </c>
      <c r="JE3" s="107"/>
      <c r="JF3" s="106" t="s">
        <v>400</v>
      </c>
      <c r="JH3" s="106" t="s">
        <v>401</v>
      </c>
      <c r="JJ3" s="106" t="s">
        <v>402</v>
      </c>
      <c r="JK3" s="107"/>
      <c r="JL3" s="105" t="s">
        <v>403</v>
      </c>
      <c r="JN3" s="106" t="s">
        <v>404</v>
      </c>
      <c r="JP3" s="106" t="s">
        <v>405</v>
      </c>
      <c r="JQ3" s="107"/>
      <c r="JR3" s="105" t="s">
        <v>406</v>
      </c>
      <c r="JT3" s="105" t="s">
        <v>407</v>
      </c>
      <c r="JV3" s="106" t="s">
        <v>408</v>
      </c>
      <c r="JW3" s="107"/>
      <c r="JX3" s="106" t="s">
        <v>409</v>
      </c>
      <c r="JZ3" s="106" t="s">
        <v>410</v>
      </c>
      <c r="KB3" s="106" t="s">
        <v>411</v>
      </c>
      <c r="KD3" s="105" t="s">
        <v>412</v>
      </c>
      <c r="KE3" s="107"/>
      <c r="KF3" s="106" t="s">
        <v>592</v>
      </c>
      <c r="KH3" s="106" t="s">
        <v>413</v>
      </c>
      <c r="KJ3" s="105" t="s">
        <v>658</v>
      </c>
      <c r="KK3" s="107"/>
      <c r="KL3" s="106" t="s">
        <v>414</v>
      </c>
      <c r="KN3" s="106" t="s">
        <v>415</v>
      </c>
      <c r="KP3" s="106" t="s">
        <v>416</v>
      </c>
      <c r="KR3" s="106" t="s">
        <v>417</v>
      </c>
      <c r="KT3" s="105" t="s">
        <v>418</v>
      </c>
      <c r="KV3" s="106" t="s">
        <v>659</v>
      </c>
      <c r="KX3" s="106" t="s">
        <v>419</v>
      </c>
      <c r="KZ3" s="106" t="s">
        <v>420</v>
      </c>
      <c r="LB3" s="106" t="s">
        <v>421</v>
      </c>
      <c r="LD3" s="106" t="s">
        <v>422</v>
      </c>
      <c r="LF3" s="106" t="s">
        <v>423</v>
      </c>
      <c r="LG3" s="107"/>
      <c r="LH3" s="106" t="s">
        <v>424</v>
      </c>
      <c r="LJ3" s="106" t="s">
        <v>425</v>
      </c>
      <c r="LL3" s="106" t="s">
        <v>426</v>
      </c>
      <c r="LN3" s="105" t="s">
        <v>427</v>
      </c>
      <c r="LP3" s="106" t="s">
        <v>428</v>
      </c>
      <c r="LR3" s="106" t="s">
        <v>626</v>
      </c>
      <c r="LT3" s="106" t="s">
        <v>627</v>
      </c>
      <c r="LV3" s="106" t="s">
        <v>628</v>
      </c>
      <c r="LX3" s="106" t="s">
        <v>630</v>
      </c>
      <c r="LZ3" s="106" t="s">
        <v>429</v>
      </c>
      <c r="MA3" s="107"/>
      <c r="MB3" s="105" t="s">
        <v>88</v>
      </c>
      <c r="MC3" s="106" t="s">
        <v>89</v>
      </c>
      <c r="MD3" s="107" t="s">
        <v>90</v>
      </c>
      <c r="ME3" s="105" t="s">
        <v>266</v>
      </c>
      <c r="MG3" s="106" t="s">
        <v>267</v>
      </c>
      <c r="MH3" s="107"/>
      <c r="MI3" s="106" t="s">
        <v>268</v>
      </c>
      <c r="MK3" s="106" t="s">
        <v>269</v>
      </c>
      <c r="MM3" s="105" t="s">
        <v>168</v>
      </c>
      <c r="MO3" s="106" t="s">
        <v>169</v>
      </c>
      <c r="MQ3" s="106" t="s">
        <v>170</v>
      </c>
      <c r="MS3" s="106" t="s">
        <v>171</v>
      </c>
      <c r="MU3" s="106" t="s">
        <v>172</v>
      </c>
      <c r="MW3" s="106" t="s">
        <v>202</v>
      </c>
      <c r="MY3" s="106" t="s">
        <v>173</v>
      </c>
      <c r="NA3" s="106" t="s">
        <v>174</v>
      </c>
      <c r="NC3" s="106" t="s">
        <v>175</v>
      </c>
      <c r="NE3" s="106" t="s">
        <v>176</v>
      </c>
      <c r="NG3" s="106" t="s">
        <v>177</v>
      </c>
      <c r="NH3" s="107"/>
      <c r="NI3" s="106" t="s">
        <v>178</v>
      </c>
      <c r="NK3" s="106" t="s">
        <v>179</v>
      </c>
      <c r="NM3" s="106" t="s">
        <v>180</v>
      </c>
      <c r="NO3" s="106" t="s">
        <v>176</v>
      </c>
      <c r="NQ3" s="106" t="s">
        <v>181</v>
      </c>
      <c r="NR3" s="107"/>
    </row>
    <row r="4" spans="1:382" s="106" customFormat="1" ht="18.75" customHeight="1">
      <c r="A4" s="124"/>
      <c r="B4" s="117"/>
      <c r="C4" s="118"/>
      <c r="D4" s="119"/>
      <c r="E4" s="117"/>
      <c r="F4" s="119"/>
      <c r="G4" s="117"/>
      <c r="H4" s="119"/>
      <c r="I4" s="124"/>
      <c r="J4" s="117"/>
      <c r="K4" s="118"/>
      <c r="L4" s="118"/>
      <c r="M4" s="119"/>
      <c r="N4" s="117"/>
      <c r="O4" s="118"/>
      <c r="P4" s="118"/>
      <c r="Q4" s="118"/>
      <c r="R4" s="118"/>
      <c r="S4" s="119"/>
      <c r="T4" s="124"/>
      <c r="U4" s="117"/>
      <c r="V4" s="117"/>
      <c r="W4" s="124"/>
      <c r="X4" s="119"/>
      <c r="Y4" s="118"/>
      <c r="Z4" s="118"/>
      <c r="AA4" s="118"/>
      <c r="AB4" s="119"/>
      <c r="AC4" s="118"/>
      <c r="AD4" s="118"/>
      <c r="AE4" s="118"/>
      <c r="AF4" s="117"/>
      <c r="AG4" s="118"/>
      <c r="AH4" s="118"/>
      <c r="AI4" s="117"/>
      <c r="AJ4" s="119"/>
      <c r="AK4" s="118"/>
      <c r="AL4" s="119"/>
      <c r="AM4" s="117"/>
      <c r="AN4" s="118"/>
      <c r="AO4" s="119"/>
      <c r="AP4" s="117"/>
      <c r="AQ4" s="118"/>
      <c r="AR4" s="118"/>
      <c r="AS4" s="118"/>
      <c r="AT4" s="118"/>
      <c r="AU4" s="118"/>
      <c r="AV4" s="117"/>
      <c r="AW4" s="118"/>
      <c r="AX4" s="118"/>
      <c r="AY4" s="118"/>
      <c r="AZ4" s="119"/>
      <c r="BA4" s="117"/>
      <c r="BB4" s="118"/>
      <c r="BC4" s="118"/>
      <c r="BD4" s="119"/>
      <c r="BE4" s="117"/>
      <c r="BF4" s="118"/>
      <c r="BG4" s="118"/>
      <c r="BH4" s="118"/>
      <c r="BI4" s="118"/>
      <c r="BJ4" s="118"/>
      <c r="BK4" s="118"/>
      <c r="BL4" s="118"/>
      <c r="BM4" s="119"/>
      <c r="BN4" s="117"/>
      <c r="BO4" s="118"/>
      <c r="BP4" s="117"/>
      <c r="BQ4" s="119"/>
      <c r="BR4" s="118"/>
      <c r="BS4" s="118"/>
      <c r="BT4" s="117"/>
      <c r="BU4" s="119"/>
      <c r="BV4" s="118"/>
      <c r="BW4" s="119"/>
      <c r="BX4" s="117"/>
      <c r="BY4" s="118"/>
      <c r="BZ4" s="118"/>
      <c r="CA4" s="118"/>
      <c r="CB4" s="118"/>
      <c r="CC4" s="118"/>
      <c r="CD4" s="117"/>
      <c r="CE4" s="118"/>
      <c r="CF4" s="118"/>
      <c r="CG4" s="118"/>
      <c r="CH4" s="118"/>
      <c r="CI4" s="119"/>
      <c r="CJ4" s="118"/>
      <c r="CK4" s="118"/>
      <c r="CL4" s="118"/>
      <c r="CM4" s="118"/>
      <c r="CN4" s="118"/>
      <c r="CO4" s="118"/>
      <c r="CP4" s="117"/>
      <c r="CQ4" s="118"/>
      <c r="CR4" s="118"/>
      <c r="CS4" s="118"/>
      <c r="CT4" s="118"/>
      <c r="CU4" s="119"/>
      <c r="CV4" s="118"/>
      <c r="CW4" s="118"/>
      <c r="CX4" s="118"/>
      <c r="CY4" s="118"/>
      <c r="CZ4" s="118"/>
      <c r="DA4" s="118"/>
      <c r="DB4" s="124"/>
      <c r="DC4" s="118"/>
      <c r="DD4" s="118"/>
      <c r="DE4" s="118"/>
      <c r="DF4" s="118"/>
      <c r="DG4" s="118"/>
      <c r="DH4" s="119"/>
      <c r="DI4" s="124"/>
      <c r="DJ4" s="118"/>
      <c r="DK4" s="118"/>
      <c r="DL4" s="118"/>
      <c r="DM4" s="118"/>
      <c r="DN4" s="118"/>
      <c r="DO4" s="118"/>
      <c r="DP4" s="117"/>
      <c r="DQ4" s="118"/>
      <c r="DR4" s="118"/>
      <c r="DS4" s="119"/>
      <c r="DT4" s="124"/>
      <c r="DU4" s="118"/>
      <c r="DV4" s="118"/>
      <c r="DW4" s="118"/>
      <c r="DX4" s="118"/>
      <c r="DY4" s="117"/>
      <c r="DZ4" s="118"/>
      <c r="EA4" s="118"/>
      <c r="EB4" s="119"/>
      <c r="EC4" s="118"/>
      <c r="ED4" s="118"/>
      <c r="EE4" s="118"/>
      <c r="EF4" s="118"/>
      <c r="EG4" s="117"/>
      <c r="EH4" s="118"/>
      <c r="EI4" s="118"/>
      <c r="EJ4" s="119"/>
      <c r="EK4" s="118"/>
      <c r="EL4" s="118"/>
      <c r="EM4" s="118"/>
      <c r="EN4" s="118"/>
      <c r="EO4" s="117"/>
      <c r="EP4" s="118"/>
      <c r="EQ4" s="118"/>
      <c r="ER4" s="124"/>
      <c r="ES4" s="118" t="s">
        <v>346</v>
      </c>
      <c r="ET4" s="118" t="s">
        <v>347</v>
      </c>
      <c r="EU4" s="118" t="s">
        <v>346</v>
      </c>
      <c r="EV4" s="118" t="s">
        <v>347</v>
      </c>
      <c r="EW4" s="118" t="s">
        <v>346</v>
      </c>
      <c r="EX4" s="118" t="s">
        <v>347</v>
      </c>
      <c r="EY4" s="118" t="s">
        <v>346</v>
      </c>
      <c r="EZ4" s="118" t="s">
        <v>347</v>
      </c>
      <c r="FA4" s="118" t="s">
        <v>346</v>
      </c>
      <c r="FB4" s="118" t="s">
        <v>347</v>
      </c>
      <c r="FC4" s="118" t="s">
        <v>346</v>
      </c>
      <c r="FD4" s="118" t="s">
        <v>347</v>
      </c>
      <c r="FE4" s="118" t="s">
        <v>346</v>
      </c>
      <c r="FF4" s="118" t="s">
        <v>347</v>
      </c>
      <c r="FG4" s="118" t="s">
        <v>346</v>
      </c>
      <c r="FH4" s="119" t="s">
        <v>347</v>
      </c>
      <c r="FI4" s="117" t="s">
        <v>346</v>
      </c>
      <c r="FJ4" s="118" t="s">
        <v>347</v>
      </c>
      <c r="FK4" s="118" t="s">
        <v>346</v>
      </c>
      <c r="FL4" s="118" t="s">
        <v>347</v>
      </c>
      <c r="FM4" s="118" t="s">
        <v>346</v>
      </c>
      <c r="FN4" s="118" t="s">
        <v>347</v>
      </c>
      <c r="FO4" s="118" t="s">
        <v>346</v>
      </c>
      <c r="FP4" s="118" t="s">
        <v>347</v>
      </c>
      <c r="FQ4" s="118" t="s">
        <v>346</v>
      </c>
      <c r="FR4" s="118" t="s">
        <v>347</v>
      </c>
      <c r="FS4" s="118" t="s">
        <v>346</v>
      </c>
      <c r="FT4" s="118" t="s">
        <v>347</v>
      </c>
      <c r="FU4" s="118" t="s">
        <v>346</v>
      </c>
      <c r="FV4" s="118" t="s">
        <v>347</v>
      </c>
      <c r="FW4" s="118" t="s">
        <v>346</v>
      </c>
      <c r="FX4" s="119" t="s">
        <v>347</v>
      </c>
      <c r="FY4" s="117" t="s">
        <v>346</v>
      </c>
      <c r="FZ4" s="118" t="s">
        <v>347</v>
      </c>
      <c r="GA4" s="118" t="s">
        <v>346</v>
      </c>
      <c r="GB4" s="119" t="s">
        <v>347</v>
      </c>
      <c r="GC4" s="117" t="s">
        <v>346</v>
      </c>
      <c r="GD4" s="118" t="s">
        <v>347</v>
      </c>
      <c r="GE4" s="118" t="s">
        <v>346</v>
      </c>
      <c r="GF4" s="118" t="s">
        <v>347</v>
      </c>
      <c r="GG4" s="118" t="s">
        <v>346</v>
      </c>
      <c r="GH4" s="118" t="s">
        <v>347</v>
      </c>
      <c r="GI4" s="118" t="s">
        <v>346</v>
      </c>
      <c r="GJ4" s="119" t="s">
        <v>347</v>
      </c>
      <c r="GK4" s="117" t="s">
        <v>346</v>
      </c>
      <c r="GL4" s="118" t="s">
        <v>347</v>
      </c>
      <c r="GM4" s="118" t="s">
        <v>346</v>
      </c>
      <c r="GN4" s="118" t="s">
        <v>347</v>
      </c>
      <c r="GO4" s="118" t="s">
        <v>346</v>
      </c>
      <c r="GP4" s="118" t="s">
        <v>347</v>
      </c>
      <c r="GQ4" s="118" t="s">
        <v>346</v>
      </c>
      <c r="GR4" s="118" t="s">
        <v>347</v>
      </c>
      <c r="GS4" s="118" t="s">
        <v>346</v>
      </c>
      <c r="GT4" s="118" t="s">
        <v>347</v>
      </c>
      <c r="GU4" s="118" t="s">
        <v>346</v>
      </c>
      <c r="GV4" s="119" t="s">
        <v>347</v>
      </c>
      <c r="GW4" s="117" t="s">
        <v>346</v>
      </c>
      <c r="GX4" s="118" t="s">
        <v>347</v>
      </c>
      <c r="GY4" s="118" t="s">
        <v>346</v>
      </c>
      <c r="GZ4" s="118" t="s">
        <v>347</v>
      </c>
      <c r="HA4" s="118" t="s">
        <v>346</v>
      </c>
      <c r="HB4" s="119" t="s">
        <v>347</v>
      </c>
      <c r="HC4" s="117" t="s">
        <v>346</v>
      </c>
      <c r="HD4" s="119" t="s">
        <v>347</v>
      </c>
      <c r="HE4" s="117" t="s">
        <v>346</v>
      </c>
      <c r="HF4" s="118" t="s">
        <v>347</v>
      </c>
      <c r="HG4" s="118" t="s">
        <v>346</v>
      </c>
      <c r="HH4" s="118" t="s">
        <v>347</v>
      </c>
      <c r="HI4" s="118" t="s">
        <v>346</v>
      </c>
      <c r="HJ4" s="118" t="s">
        <v>347</v>
      </c>
      <c r="HK4" s="118" t="s">
        <v>346</v>
      </c>
      <c r="HL4" s="118" t="s">
        <v>347</v>
      </c>
      <c r="HM4" s="117" t="s">
        <v>346</v>
      </c>
      <c r="HN4" s="118" t="s">
        <v>347</v>
      </c>
      <c r="HO4" s="118" t="s">
        <v>346</v>
      </c>
      <c r="HP4" s="118" t="s">
        <v>347</v>
      </c>
      <c r="HQ4" s="118" t="s">
        <v>346</v>
      </c>
      <c r="HR4" s="119" t="s">
        <v>347</v>
      </c>
      <c r="HS4" s="117" t="s">
        <v>346</v>
      </c>
      <c r="HT4" s="118" t="s">
        <v>347</v>
      </c>
      <c r="HU4" s="118" t="s">
        <v>346</v>
      </c>
      <c r="HV4" s="118" t="s">
        <v>347</v>
      </c>
      <c r="HW4" s="118" t="s">
        <v>346</v>
      </c>
      <c r="HX4" s="118" t="s">
        <v>347</v>
      </c>
      <c r="HY4" s="118" t="s">
        <v>346</v>
      </c>
      <c r="HZ4" s="118" t="s">
        <v>347</v>
      </c>
      <c r="IA4" s="118" t="s">
        <v>346</v>
      </c>
      <c r="IB4" s="118" t="s">
        <v>347</v>
      </c>
      <c r="IC4" s="118" t="s">
        <v>346</v>
      </c>
      <c r="ID4" s="118" t="s">
        <v>347</v>
      </c>
      <c r="IE4" s="124"/>
      <c r="IF4" s="118"/>
      <c r="IG4" s="118"/>
      <c r="IH4" s="118"/>
      <c r="II4" s="119"/>
      <c r="IJ4" s="117" t="s">
        <v>4</v>
      </c>
      <c r="IK4" s="118" t="s">
        <v>8</v>
      </c>
      <c r="IL4" s="118" t="s">
        <v>4</v>
      </c>
      <c r="IM4" s="118" t="s">
        <v>8</v>
      </c>
      <c r="IN4" s="118" t="s">
        <v>4</v>
      </c>
      <c r="IO4" s="119" t="s">
        <v>8</v>
      </c>
      <c r="IP4" s="117" t="s">
        <v>4</v>
      </c>
      <c r="IQ4" s="118" t="s">
        <v>8</v>
      </c>
      <c r="IR4" s="118" t="s">
        <v>4</v>
      </c>
      <c r="IS4" s="118" t="s">
        <v>8</v>
      </c>
      <c r="IT4" s="118" t="s">
        <v>4</v>
      </c>
      <c r="IU4" s="118" t="s">
        <v>8</v>
      </c>
      <c r="IV4" s="118" t="s">
        <v>4</v>
      </c>
      <c r="IW4" s="118" t="s">
        <v>8</v>
      </c>
      <c r="IX4" s="117" t="s">
        <v>4</v>
      </c>
      <c r="IY4" s="118" t="s">
        <v>8</v>
      </c>
      <c r="IZ4" s="118" t="s">
        <v>4</v>
      </c>
      <c r="JA4" s="118" t="s">
        <v>8</v>
      </c>
      <c r="JB4" s="118" t="s">
        <v>4</v>
      </c>
      <c r="JC4" s="118" t="s">
        <v>8</v>
      </c>
      <c r="JD4" s="118" t="s">
        <v>4</v>
      </c>
      <c r="JE4" s="119" t="s">
        <v>8</v>
      </c>
      <c r="JF4" s="118" t="s">
        <v>4</v>
      </c>
      <c r="JG4" s="118" t="s">
        <v>8</v>
      </c>
      <c r="JH4" s="118" t="s">
        <v>4</v>
      </c>
      <c r="JI4" s="118" t="s">
        <v>8</v>
      </c>
      <c r="JJ4" s="118" t="s">
        <v>4</v>
      </c>
      <c r="JK4" s="119" t="s">
        <v>8</v>
      </c>
      <c r="JL4" s="117" t="s">
        <v>4</v>
      </c>
      <c r="JM4" s="118" t="s">
        <v>8</v>
      </c>
      <c r="JN4" s="118" t="s">
        <v>4</v>
      </c>
      <c r="JO4" s="118" t="s">
        <v>8</v>
      </c>
      <c r="JP4" s="118" t="s">
        <v>4</v>
      </c>
      <c r="JQ4" s="119" t="s">
        <v>8</v>
      </c>
      <c r="JR4" s="117" t="s">
        <v>4</v>
      </c>
      <c r="JS4" s="118" t="s">
        <v>8</v>
      </c>
      <c r="JT4" s="117" t="s">
        <v>4</v>
      </c>
      <c r="JU4" s="118" t="s">
        <v>8</v>
      </c>
      <c r="JV4" s="118" t="s">
        <v>4</v>
      </c>
      <c r="JW4" s="119" t="s">
        <v>8</v>
      </c>
      <c r="JX4" s="118" t="s">
        <v>4</v>
      </c>
      <c r="JY4" s="118" t="s">
        <v>8</v>
      </c>
      <c r="JZ4" s="118" t="s">
        <v>4</v>
      </c>
      <c r="KA4" s="118" t="s">
        <v>8</v>
      </c>
      <c r="KB4" s="118" t="s">
        <v>4</v>
      </c>
      <c r="KC4" s="118" t="s">
        <v>8</v>
      </c>
      <c r="KD4" s="117" t="s">
        <v>4</v>
      </c>
      <c r="KE4" s="119" t="s">
        <v>8</v>
      </c>
      <c r="KF4" s="118" t="s">
        <v>4</v>
      </c>
      <c r="KG4" s="118" t="s">
        <v>8</v>
      </c>
      <c r="KH4" s="118" t="s">
        <v>4</v>
      </c>
      <c r="KI4" s="118" t="s">
        <v>8</v>
      </c>
      <c r="KJ4" s="117" t="s">
        <v>4</v>
      </c>
      <c r="KK4" s="119" t="s">
        <v>8</v>
      </c>
      <c r="KL4" s="118" t="s">
        <v>4</v>
      </c>
      <c r="KM4" s="118" t="s">
        <v>8</v>
      </c>
      <c r="KN4" s="118" t="s">
        <v>4</v>
      </c>
      <c r="KO4" s="118" t="s">
        <v>8</v>
      </c>
      <c r="KP4" s="118" t="s">
        <v>4</v>
      </c>
      <c r="KQ4" s="118" t="s">
        <v>8</v>
      </c>
      <c r="KR4" s="118" t="s">
        <v>4</v>
      </c>
      <c r="KS4" s="118" t="s">
        <v>8</v>
      </c>
      <c r="KT4" s="117" t="s">
        <v>4</v>
      </c>
      <c r="KU4" s="118" t="s">
        <v>8</v>
      </c>
      <c r="KV4" s="118" t="s">
        <v>4</v>
      </c>
      <c r="KW4" s="118" t="s">
        <v>8</v>
      </c>
      <c r="KX4" s="118" t="s">
        <v>4</v>
      </c>
      <c r="KY4" s="118" t="s">
        <v>8</v>
      </c>
      <c r="KZ4" s="118" t="s">
        <v>4</v>
      </c>
      <c r="LA4" s="118" t="s">
        <v>8</v>
      </c>
      <c r="LB4" s="118" t="s">
        <v>4</v>
      </c>
      <c r="LC4" s="118" t="s">
        <v>8</v>
      </c>
      <c r="LD4" s="118" t="s">
        <v>4</v>
      </c>
      <c r="LE4" s="118" t="s">
        <v>8</v>
      </c>
      <c r="LF4" s="118" t="s">
        <v>4</v>
      </c>
      <c r="LG4" s="119" t="s">
        <v>8</v>
      </c>
      <c r="LH4" s="118" t="s">
        <v>4</v>
      </c>
      <c r="LI4" s="118" t="s">
        <v>8</v>
      </c>
      <c r="LJ4" s="118" t="s">
        <v>4</v>
      </c>
      <c r="LK4" s="118" t="s">
        <v>8</v>
      </c>
      <c r="LL4" s="118" t="s">
        <v>4</v>
      </c>
      <c r="LM4" s="118" t="s">
        <v>8</v>
      </c>
      <c r="LN4" s="117" t="s">
        <v>4</v>
      </c>
      <c r="LO4" s="118" t="s">
        <v>8</v>
      </c>
      <c r="LP4" s="118" t="s">
        <v>4</v>
      </c>
      <c r="LQ4" s="118" t="s">
        <v>8</v>
      </c>
      <c r="LR4" s="118" t="s">
        <v>4</v>
      </c>
      <c r="LS4" s="118" t="s">
        <v>8</v>
      </c>
      <c r="LT4" s="118" t="s">
        <v>4</v>
      </c>
      <c r="LU4" s="118" t="s">
        <v>8</v>
      </c>
      <c r="LV4" s="118" t="s">
        <v>4</v>
      </c>
      <c r="LW4" s="118" t="s">
        <v>8</v>
      </c>
      <c r="LX4" s="118" t="s">
        <v>4</v>
      </c>
      <c r="LY4" s="118" t="s">
        <v>8</v>
      </c>
      <c r="LZ4" s="118" t="s">
        <v>4</v>
      </c>
      <c r="MA4" s="119" t="s">
        <v>8</v>
      </c>
      <c r="MB4" s="117"/>
      <c r="MC4" s="118"/>
      <c r="MD4" s="119"/>
      <c r="ME4" s="117" t="s">
        <v>4</v>
      </c>
      <c r="MF4" s="118" t="s">
        <v>8</v>
      </c>
      <c r="MG4" s="118" t="s">
        <v>4</v>
      </c>
      <c r="MH4" s="119" t="s">
        <v>8</v>
      </c>
      <c r="MI4" s="118" t="s">
        <v>4</v>
      </c>
      <c r="MJ4" s="118" t="s">
        <v>8</v>
      </c>
      <c r="MK4" s="118" t="s">
        <v>4</v>
      </c>
      <c r="ML4" s="118" t="s">
        <v>8</v>
      </c>
      <c r="MM4" s="117" t="s">
        <v>4</v>
      </c>
      <c r="MN4" s="118" t="s">
        <v>8</v>
      </c>
      <c r="MO4" s="118" t="s">
        <v>4</v>
      </c>
      <c r="MP4" s="118" t="s">
        <v>8</v>
      </c>
      <c r="MQ4" s="118" t="s">
        <v>4</v>
      </c>
      <c r="MR4" s="118" t="s">
        <v>8</v>
      </c>
      <c r="MS4" s="118" t="s">
        <v>4</v>
      </c>
      <c r="MT4" s="118" t="s">
        <v>8</v>
      </c>
      <c r="MU4" s="118" t="s">
        <v>4</v>
      </c>
      <c r="MV4" s="118" t="s">
        <v>8</v>
      </c>
      <c r="MW4" s="118" t="s">
        <v>4</v>
      </c>
      <c r="MX4" s="118" t="s">
        <v>8</v>
      </c>
      <c r="MY4" s="118" t="s">
        <v>4</v>
      </c>
      <c r="MZ4" s="118" t="s">
        <v>8</v>
      </c>
      <c r="NA4" s="118" t="s">
        <v>4</v>
      </c>
      <c r="NB4" s="118" t="s">
        <v>8</v>
      </c>
      <c r="NC4" s="118" t="s">
        <v>4</v>
      </c>
      <c r="ND4" s="118" t="s">
        <v>8</v>
      </c>
      <c r="NE4" s="118" t="s">
        <v>4</v>
      </c>
      <c r="NF4" s="118" t="s">
        <v>8</v>
      </c>
      <c r="NG4" s="118" t="s">
        <v>4</v>
      </c>
      <c r="NH4" s="119" t="s">
        <v>8</v>
      </c>
      <c r="NI4" s="118" t="s">
        <v>4</v>
      </c>
      <c r="NJ4" s="118" t="s">
        <v>8</v>
      </c>
      <c r="NK4" s="118" t="s">
        <v>4</v>
      </c>
      <c r="NL4" s="118" t="s">
        <v>8</v>
      </c>
      <c r="NM4" s="118" t="s">
        <v>4</v>
      </c>
      <c r="NN4" s="118" t="s">
        <v>8</v>
      </c>
      <c r="NO4" s="118" t="s">
        <v>4</v>
      </c>
      <c r="NP4" s="118" t="s">
        <v>8</v>
      </c>
      <c r="NQ4" s="118" t="s">
        <v>4</v>
      </c>
      <c r="NR4" s="119" t="s">
        <v>8</v>
      </c>
    </row>
    <row r="5" spans="1:382" s="57" customFormat="1" ht="29.25" customHeight="1">
      <c r="A5" s="57" t="s">
        <v>94</v>
      </c>
      <c r="C5" s="57" t="str">
        <f>IF(選択肢!C54="","",選択肢!C54)</f>
        <v/>
      </c>
      <c r="D5" s="57" t="str">
        <f>IF(選択肢!C55="","",選択肢!C55)</f>
        <v/>
      </c>
      <c r="E5" s="57" t="s">
        <v>56</v>
      </c>
      <c r="F5" s="57" t="s">
        <v>56</v>
      </c>
      <c r="G5" s="58" t="str">
        <f>IF(入力シート!V2="","",入力シート!V2)</f>
        <v/>
      </c>
      <c r="H5" s="58" t="str">
        <f>IF(入力シート!W2="","",入力シート!W2)</f>
        <v/>
      </c>
      <c r="I5" s="59" t="str">
        <f>IF(入力シート!J14="","",入力シート!J14)</f>
        <v/>
      </c>
      <c r="J5" s="58" t="str">
        <f>IF(入力シート!J15="","",入力シート!J15)</f>
        <v/>
      </c>
      <c r="K5" s="58" t="str">
        <f>IF(入力シート!J16="","",入力シート!J16)</f>
        <v/>
      </c>
      <c r="L5" s="58" t="str">
        <f>IF(入力シート!J17="","",入力シート!J17)</f>
        <v/>
      </c>
      <c r="M5" s="58" t="str">
        <f>IF(入力シート!J18="","",入力シート!J18)</f>
        <v/>
      </c>
      <c r="N5" s="58" t="str">
        <f>IF(入力シート!J19="","",入力シート!J19)</f>
        <v/>
      </c>
      <c r="O5" s="58" t="str">
        <f>IF(入力シート!J20="","",入力シート!J20)</f>
        <v/>
      </c>
      <c r="P5" s="58" t="str">
        <f>IF(入力シート!J21="","",入力シート!J21)</f>
        <v/>
      </c>
      <c r="Q5" s="235" t="str">
        <f>IF(入力シート!J22="","",入力シート!J22)</f>
        <v/>
      </c>
      <c r="R5" s="235" t="str">
        <f>IF(入力シート!J23="","",入力シート!J23)</f>
        <v/>
      </c>
      <c r="S5" s="58" t="str">
        <f>IF(入力シート!J24="","",入力シート!J24)</f>
        <v/>
      </c>
      <c r="T5" s="60" t="str">
        <f>IF(入力シート!J28="","",入力シート!J28)</f>
        <v/>
      </c>
      <c r="U5" s="58" t="str">
        <f>IF(入力シート!J29="","",入力シート!J29)</f>
        <v/>
      </c>
      <c r="V5" s="76"/>
      <c r="W5" s="76"/>
      <c r="X5" s="76"/>
      <c r="Z5" s="58" t="str">
        <f>IF(入力シート!J30="","",入力シート!J30)</f>
        <v/>
      </c>
      <c r="AA5" s="58" t="str">
        <f>IF(入力シート!J31="","",入力シート!J31)</f>
        <v/>
      </c>
      <c r="AC5" s="60" t="str">
        <f>IF(入力シート!V31="","",入力シート!V31)</f>
        <v/>
      </c>
      <c r="AD5" s="58" t="str">
        <f>IF(入力シート!V30="","",入力シート!V30)</f>
        <v/>
      </c>
      <c r="AE5" s="58" t="str">
        <f>IF('【様式】店舗等の一覧 '!E8="","",'【様式】店舗等の一覧 '!E8)</f>
        <v/>
      </c>
      <c r="AF5" s="76"/>
      <c r="AG5" s="76"/>
      <c r="AH5" s="236"/>
      <c r="AI5" s="83"/>
      <c r="AJ5" s="83"/>
      <c r="AK5" s="83"/>
      <c r="AL5" s="83"/>
      <c r="AM5" s="83"/>
      <c r="AN5" s="83"/>
      <c r="AO5" s="84"/>
      <c r="AP5" s="61" t="str">
        <f>IF(入力シート!S66="","",入力シート!S66)</f>
        <v/>
      </c>
      <c r="AQ5" s="62" t="str">
        <f>IF(入力シート!K67="","",入力シート!K67)</f>
        <v/>
      </c>
      <c r="AR5" s="62" t="str">
        <f>IF(入力シート!O67="","",入力シート!O67)</f>
        <v/>
      </c>
      <c r="AS5" s="62" t="str">
        <f>IF(入力シート!S67="","",入力シート!S67)</f>
        <v/>
      </c>
      <c r="AT5" s="62" t="str">
        <f>IF(入力シート!K68="","",入力シート!K68)</f>
        <v/>
      </c>
      <c r="AU5" s="62" t="str">
        <f>IF(入力シート!O68="","",入力シート!O68)</f>
        <v/>
      </c>
      <c r="AV5" s="63" t="str">
        <f>IF(入力シート!K69="","",入力シート!K69)</f>
        <v/>
      </c>
      <c r="AW5" s="63" t="str">
        <f>IF(入力シート!O69="","",入力シート!O69)</f>
        <v/>
      </c>
      <c r="AX5" s="63" t="str">
        <f>IF(入力シート!S69="","",入力シート!S69)</f>
        <v/>
      </c>
      <c r="AY5" s="63" t="str">
        <f>IF(入力シート!O70="","",入力シート!O70)</f>
        <v/>
      </c>
      <c r="AZ5" s="63" t="str">
        <f>IF(入力シート!S70="","",入力シート!S70)</f>
        <v/>
      </c>
      <c r="BA5" s="64" t="str">
        <f>IF(入力シート!D72="","",入力シート!D72)</f>
        <v/>
      </c>
      <c r="BB5" s="64" t="str">
        <f>IF(入力シート!H72="","",入力シート!H72)</f>
        <v/>
      </c>
      <c r="BC5" s="64" t="str">
        <f>IF(入力シート!L72="","",入力シート!L72)</f>
        <v/>
      </c>
      <c r="BD5" s="64" t="str">
        <f>IF(入力シート!P72="","",入力シート!P72)</f>
        <v/>
      </c>
      <c r="BE5" s="85"/>
      <c r="BF5" s="86"/>
      <c r="BG5" s="86"/>
      <c r="BH5" s="86"/>
      <c r="BI5" s="86"/>
      <c r="BJ5" s="87"/>
      <c r="BK5" s="85"/>
      <c r="BL5" s="87"/>
      <c r="BM5" s="86"/>
      <c r="BN5" s="66" t="str">
        <f>IF(入力シート!L54="","",入力シート!L54)</f>
        <v/>
      </c>
      <c r="BO5" s="65" t="str">
        <f>IF(入力シート!P54="","",入力シート!P54)</f>
        <v/>
      </c>
      <c r="BP5" s="66" t="str">
        <f>IF(入力シート!L55="","",入力シート!L55)</f>
        <v/>
      </c>
      <c r="BQ5" s="65" t="str">
        <f>IF(入力シート!P55="","",入力シート!P55)</f>
        <v/>
      </c>
      <c r="BR5" s="66" t="str">
        <f>IF(入力シート!L56="","",入力シート!L56)</f>
        <v/>
      </c>
      <c r="BS5" s="66" t="str">
        <f>IF(入力シート!P56="","",入力シート!P56)</f>
        <v/>
      </c>
      <c r="BT5" s="65" t="str">
        <f>IF(入力シート!L57="","",入力シート!L57)</f>
        <v/>
      </c>
      <c r="BU5" s="66" t="str">
        <f>IF(入力シート!P57="","",入力シート!P57)</f>
        <v/>
      </c>
      <c r="BV5" s="66" t="str">
        <f>IF(入力シート!L58="","",入力シート!L58)</f>
        <v/>
      </c>
      <c r="BW5" s="65" t="str">
        <f>IF(入力シート!P58="","",入力シート!P58)</f>
        <v/>
      </c>
      <c r="BX5" s="68" t="str">
        <f>IF(入力シート!E40="","",入力シート!E40)</f>
        <v/>
      </c>
      <c r="BY5" s="57" t="s">
        <v>56</v>
      </c>
      <c r="BZ5" s="68" t="str">
        <f>IF(入力シート!I40="","",入力シート!I40)</f>
        <v/>
      </c>
      <c r="CA5" s="69" t="str">
        <f>IF(入力シート!K40="","",入力シート!K40)</f>
        <v/>
      </c>
      <c r="CB5" s="57" t="s">
        <v>56</v>
      </c>
      <c r="CC5" s="57" t="s">
        <v>56</v>
      </c>
      <c r="CD5" s="68" t="str">
        <f>IF(入力シート!E41="","",入力シート!E41)</f>
        <v/>
      </c>
      <c r="CE5" s="68" t="str">
        <f>IF(入力シート!G41="","",入力シート!G41)</f>
        <v/>
      </c>
      <c r="CF5" s="68" t="str">
        <f>IF(入力シート!I41="","",入力シート!I41)</f>
        <v/>
      </c>
      <c r="CG5" s="70" t="str">
        <f>IF(入力シート!K41="","",入力シート!K41)</f>
        <v/>
      </c>
      <c r="CH5" s="69" t="str">
        <f>IF(入力シート!L41="","",入力シート!L41)</f>
        <v/>
      </c>
      <c r="CI5" s="69" t="str">
        <f>IF(入力シート!P41="","",入力シート!P41)</f>
        <v/>
      </c>
      <c r="CJ5" s="68" t="str">
        <f>IF(入力シート!E42="","",入力シート!E42)</f>
        <v/>
      </c>
      <c r="CK5" s="68" t="str">
        <f>IF(入力シート!G42="","",入力シート!G42)</f>
        <v/>
      </c>
      <c r="CL5" s="68" t="str">
        <f>IF(入力シート!I42="","",入力シート!I42)</f>
        <v/>
      </c>
      <c r="CM5" s="70" t="str">
        <f>IF(入力シート!K42="","",入力シート!K42)</f>
        <v/>
      </c>
      <c r="CN5" s="69" t="str">
        <f>IF(入力シート!L42="","",入力シート!L42)</f>
        <v/>
      </c>
      <c r="CO5" s="69" t="str">
        <f>IF(入力シート!P42="","",入力シート!P42)</f>
        <v/>
      </c>
      <c r="CP5" s="68" t="str">
        <f>IF(入力シート!E43="","",入力シート!E43)</f>
        <v/>
      </c>
      <c r="CQ5" s="68" t="str">
        <f>IF(入力シート!G43="","",入力シート!G43)</f>
        <v/>
      </c>
      <c r="CR5" s="68" t="str">
        <f>IF(入力シート!I43="","",入力シート!I43)</f>
        <v/>
      </c>
      <c r="CS5" s="70" t="str">
        <f>IF(入力シート!K43="","",入力シート!K43)</f>
        <v/>
      </c>
      <c r="CT5" s="69" t="str">
        <f>IF(入力シート!L43="","",入力シート!L43)</f>
        <v/>
      </c>
      <c r="CU5" s="69" t="str">
        <f>IF(入力シート!P43="","",入力シート!P43)</f>
        <v/>
      </c>
      <c r="CV5" s="68" t="str">
        <f>IF(入力シート!E44="","",入力シート!E44)</f>
        <v/>
      </c>
      <c r="CW5" s="68" t="str">
        <f>IF(入力シート!G44="","",入力シート!G44)</f>
        <v/>
      </c>
      <c r="CX5" s="68" t="str">
        <f>IF(入力シート!I44="","",入力シート!I44)</f>
        <v/>
      </c>
      <c r="CY5" s="70" t="str">
        <f>IF(入力シート!K44="","",入力シート!K44)</f>
        <v/>
      </c>
      <c r="CZ5" s="71" t="str">
        <f>IF(入力シート!L44="","",入力シート!L44)</f>
        <v/>
      </c>
      <c r="DA5" s="69" t="str">
        <f>IF(入力シート!P44="","",入力シート!P44)</f>
        <v/>
      </c>
      <c r="DB5" s="58" t="str">
        <f>IF(入力シート!B45="","",入力シート!B45)</f>
        <v/>
      </c>
      <c r="DC5" s="68" t="str">
        <f>IF(入力シート!E45="","",入力シート!E45)</f>
        <v/>
      </c>
      <c r="DD5" s="68" t="str">
        <f>IF(入力シート!G45="","",入力シート!G45)</f>
        <v/>
      </c>
      <c r="DE5" s="68" t="str">
        <f>IF(入力シート!I45="","",入力シート!I45)</f>
        <v/>
      </c>
      <c r="DF5" s="70" t="str">
        <f>IF(入力シート!K45="","",入力シート!K45)</f>
        <v/>
      </c>
      <c r="DG5" s="71" t="str">
        <f>IF(入力シート!L45="","",入力シート!L45)</f>
        <v/>
      </c>
      <c r="DH5" s="69" t="str">
        <f>IF(入力シート!P45="","",入力シート!P45)</f>
        <v/>
      </c>
      <c r="DI5" s="58" t="str">
        <f>IF(入力シート!B46="","",入力シート!B46)</f>
        <v/>
      </c>
      <c r="DJ5" s="68" t="str">
        <f>IF(入力シート!E46="","",入力シート!E46)</f>
        <v/>
      </c>
      <c r="DK5" s="68" t="str">
        <f>IF(入力シート!G46="","",入力シート!G46)</f>
        <v/>
      </c>
      <c r="DL5" s="68" t="str">
        <f>IF(入力シート!I46="","",入力シート!I46)</f>
        <v/>
      </c>
      <c r="DM5" s="70" t="str">
        <f>IF(入力シート!K46="","",入力シート!K46)</f>
        <v/>
      </c>
      <c r="DN5" s="69" t="str">
        <f>IF(入力シート!L46="","",入力シート!L46)</f>
        <v/>
      </c>
      <c r="DO5" s="69" t="str">
        <f>IF(入力シート!P46="","",入力シート!P46)</f>
        <v/>
      </c>
      <c r="DP5" s="68" t="str">
        <f>IF(入力シート!E47="","",入力シート!E47)</f>
        <v/>
      </c>
      <c r="DQ5" s="68" t="str">
        <f>IF(入力シート!G47="","",入力シート!G47)</f>
        <v/>
      </c>
      <c r="DR5" s="68" t="str">
        <f>IF(入力シート!I47="","",入力シート!I47)</f>
        <v/>
      </c>
      <c r="DS5" s="72" t="str">
        <f>IF(入力シート!Q47="","",入力シート!Q47)</f>
        <v/>
      </c>
      <c r="DT5" s="67" t="str">
        <f>IF(入力シート!A63="","",入力シート!A63)</f>
        <v/>
      </c>
      <c r="DU5" s="68" t="str">
        <f>IF(入力シート!E54="","",入力シート!E54)</f>
        <v/>
      </c>
      <c r="DV5" s="73" t="str">
        <f>IF(入力シート!I54="","",入力シート!I54)</f>
        <v/>
      </c>
      <c r="DW5" s="73" t="str">
        <f>IF(入力シート!M54="","",入力シート!M54)</f>
        <v/>
      </c>
      <c r="DX5" s="66" t="str">
        <f>IF(入力シート!Q54="","",入力シート!Q54)</f>
        <v/>
      </c>
      <c r="DY5" s="68" t="str">
        <f>IF(入力シート!E55="","",入力シート!E55)</f>
        <v/>
      </c>
      <c r="DZ5" s="73" t="str">
        <f>IF(入力シート!I55="","",入力シート!I55)</f>
        <v/>
      </c>
      <c r="EA5" s="74" t="str">
        <f>IF(入力シート!M55="","",入力シート!M55)</f>
        <v/>
      </c>
      <c r="EB5" s="66" t="str">
        <f>IF(入力シート!Q55="","",入力シート!Q55)</f>
        <v/>
      </c>
      <c r="EC5" s="68" t="str">
        <f>IF(入力シート!E56="","",入力シート!E56)</f>
        <v/>
      </c>
      <c r="ED5" s="73" t="str">
        <f>IF(入力シート!I56="","",入力シート!I56)</f>
        <v/>
      </c>
      <c r="EE5" s="74" t="str">
        <f>IF(入力シート!M56="","",入力シート!M56)</f>
        <v/>
      </c>
      <c r="EF5" s="66" t="str">
        <f>IF(入力シート!Q56="","",入力シート!Q56)</f>
        <v/>
      </c>
      <c r="EG5" s="68" t="str">
        <f>IF(入力シート!E57="","",入力シート!E57)</f>
        <v/>
      </c>
      <c r="EH5" s="73" t="str">
        <f>IF(入力シート!I57="","",入力シート!I57)</f>
        <v/>
      </c>
      <c r="EI5" s="74" t="str">
        <f>IF(入力シート!M57="","",入力シート!M57)</f>
        <v/>
      </c>
      <c r="EJ5" s="66" t="str">
        <f>IF(入力シート!Q57="","",入力シート!Q57)</f>
        <v/>
      </c>
      <c r="EK5" s="68" t="str">
        <f>IF(入力シート!E58="","",入力シート!E58)</f>
        <v/>
      </c>
      <c r="EL5" s="73" t="str">
        <f>IF(入力シート!I58="","",入力シート!I58)</f>
        <v/>
      </c>
      <c r="EM5" s="74" t="str">
        <f>IF(入力シート!M58="","",入力シート!M58)</f>
        <v/>
      </c>
      <c r="EN5" s="66" t="str">
        <f>IF(入力シート!Q58="","",入力シート!Q58)</f>
        <v/>
      </c>
      <c r="EO5" s="68" t="str">
        <f>IF(入力シート!E59="","",入力シート!E59)</f>
        <v/>
      </c>
      <c r="EP5" s="73" t="str">
        <f>IF(入力シート!I59="","",入力シート!I59)</f>
        <v/>
      </c>
      <c r="EQ5" s="74" t="str">
        <f>IF(入力シート!M59="","",入力シート!M59)</f>
        <v/>
      </c>
      <c r="ER5" s="171"/>
      <c r="ES5" s="65" t="str">
        <f>IF(入力シート!R79="","",入力シート!R79)</f>
        <v>-</v>
      </c>
      <c r="ET5" s="65" t="str">
        <f>IF(入力シート!S79="","",入力シート!S79)</f>
        <v>-</v>
      </c>
      <c r="EU5" s="65" t="str">
        <f>IF(入力シート!R80="","",入力シート!R80)</f>
        <v>-</v>
      </c>
      <c r="EV5" s="65" t="str">
        <f>IF(入力シート!S80="","",入力シート!S80)</f>
        <v>-</v>
      </c>
      <c r="EW5" s="65" t="str">
        <f>IF(入力シート!R81="","",入力シート!R81)</f>
        <v>-</v>
      </c>
      <c r="EX5" s="65" t="str">
        <f>IF(入力シート!S81="","",入力シート!S81)</f>
        <v>-</v>
      </c>
      <c r="EY5" s="65" t="str">
        <f>IF(入力シート!R82="","",入力シート!R82)</f>
        <v>-</v>
      </c>
      <c r="EZ5" s="65" t="str">
        <f>IF(入力シート!S82="","",入力シート!S82)</f>
        <v>-</v>
      </c>
      <c r="FA5" s="75" t="str">
        <f>IF(入力シート!R83="","",入力シート!R83)</f>
        <v>-</v>
      </c>
      <c r="FB5" s="75" t="str">
        <f>IF(入力シート!S83="","",入力シート!S83)</f>
        <v>-</v>
      </c>
      <c r="FC5" s="75" t="str">
        <f>IF(入力シート!R84="","",入力シート!R84)</f>
        <v>-</v>
      </c>
      <c r="FD5" s="75" t="str">
        <f>IF(入力シート!S84="","",入力シート!S84)</f>
        <v>-</v>
      </c>
      <c r="FE5" s="75" t="str">
        <f>IF(入力シート!R85="","",入力シート!R85)</f>
        <v>-</v>
      </c>
      <c r="FF5" s="75" t="str">
        <f>IF(入力シート!S85="","",入力シート!S85)</f>
        <v>-</v>
      </c>
      <c r="FG5" s="75" t="str">
        <f>IF(入力シート!R86="","",入力シート!R86)</f>
        <v>-</v>
      </c>
      <c r="FH5" s="75" t="str">
        <f>IF(入力シート!S86="","",入力シート!S86)</f>
        <v>-</v>
      </c>
      <c r="FI5" s="75" t="str">
        <f>IF(入力シート!R87="","",入力シート!R87)</f>
        <v>-</v>
      </c>
      <c r="FJ5" s="75" t="str">
        <f>IF(入力シート!S87="","",入力シート!S87)</f>
        <v>-</v>
      </c>
      <c r="FK5" s="75" t="str">
        <f>IF(入力シート!R88="","",入力シート!R88)</f>
        <v>-</v>
      </c>
      <c r="FL5" s="75" t="str">
        <f>IF(入力シート!S88="","",入力シート!S88)</f>
        <v>-</v>
      </c>
      <c r="FM5" s="75" t="str">
        <f>IF(入力シート!R89="","",入力シート!R89)</f>
        <v>-</v>
      </c>
      <c r="FN5" s="75" t="str">
        <f>IF(入力シート!S89="","",入力シート!S89)</f>
        <v>-</v>
      </c>
      <c r="FO5" s="75" t="str">
        <f>IF(入力シート!R90="","",入力シート!R90)</f>
        <v>-</v>
      </c>
      <c r="FP5" s="75" t="str">
        <f>IF(入力シート!S90="","",入力シート!S90)</f>
        <v>-</v>
      </c>
      <c r="FQ5" s="75" t="str">
        <f>IF(入力シート!R91="","",入力シート!R91)</f>
        <v>-</v>
      </c>
      <c r="FR5" s="75" t="str">
        <f>IF(入力シート!S91="","",入力シート!S91)</f>
        <v>-</v>
      </c>
      <c r="FS5" s="75" t="str">
        <f>IF(入力シート!R92="","",入力シート!R92)</f>
        <v>-</v>
      </c>
      <c r="FT5" s="75" t="str">
        <f>IF(入力シート!S92="","",入力シート!S92)</f>
        <v>-</v>
      </c>
      <c r="FU5" s="75" t="str">
        <f>IF(入力シート!R93="","",入力シート!R93)</f>
        <v>-</v>
      </c>
      <c r="FV5" s="75" t="str">
        <f>IF(入力シート!S93="","",入力シート!S93)</f>
        <v>-</v>
      </c>
      <c r="FW5" s="75" t="str">
        <f>IF(入力シート!R94="","",入力シート!R94)</f>
        <v>-</v>
      </c>
      <c r="FX5" s="75" t="str">
        <f>IF(入力シート!S94="","",入力シート!S94)</f>
        <v>-</v>
      </c>
      <c r="FY5" s="75" t="str">
        <f>IF(入力シート!R95="","",入力シート!R95)</f>
        <v>-</v>
      </c>
      <c r="FZ5" s="75" t="str">
        <f>IF(入力シート!S95="","",入力シート!S95)</f>
        <v>-</v>
      </c>
      <c r="GA5" s="75" t="str">
        <f>IF(入力シート!R96="","",入力シート!R96)</f>
        <v>-</v>
      </c>
      <c r="GB5" s="75" t="str">
        <f>IF(入力シート!S96="","",入力シート!S96)</f>
        <v>-</v>
      </c>
      <c r="GC5" s="63" t="str">
        <f>IF(入力シート!R97="","",入力シート!R97)</f>
        <v>-</v>
      </c>
      <c r="GD5" s="63" t="str">
        <f>IF(入力シート!S97="","",入力シート!S97)</f>
        <v>-</v>
      </c>
      <c r="GE5" s="63" t="str">
        <f>IF(入力シート!R98="","",入力シート!R98)</f>
        <v>-</v>
      </c>
      <c r="GF5" s="63" t="str">
        <f>IF(入力シート!S98="","",入力シート!S98)</f>
        <v>-</v>
      </c>
      <c r="GG5" s="63" t="str">
        <f>IF(入力シート!R99="","",入力シート!R99)</f>
        <v>-</v>
      </c>
      <c r="GH5" s="63" t="str">
        <f>IF(入力シート!S99="","",入力シート!S99)</f>
        <v>-</v>
      </c>
      <c r="GI5" s="88"/>
      <c r="GJ5" s="88"/>
      <c r="GK5" s="88"/>
      <c r="GL5" s="88"/>
      <c r="GM5" s="88"/>
      <c r="GN5" s="88"/>
      <c r="GO5" s="88"/>
      <c r="GP5" s="88"/>
      <c r="GQ5" s="75" t="str">
        <f>JF5</f>
        <v>-</v>
      </c>
      <c r="GR5" s="75" t="str">
        <f t="shared" ref="GR5:GT5" si="0">JG5</f>
        <v>-</v>
      </c>
      <c r="GS5" s="75" t="str">
        <f t="shared" si="0"/>
        <v>-</v>
      </c>
      <c r="GT5" s="75" t="str">
        <f t="shared" si="0"/>
        <v>-</v>
      </c>
      <c r="GU5" s="75" t="str">
        <f t="shared" ref="GU5" si="1">JJ5</f>
        <v>-</v>
      </c>
      <c r="GV5" s="75" t="str">
        <f t="shared" ref="GV5" si="2">JK5</f>
        <v>-</v>
      </c>
      <c r="GW5" s="75" t="str">
        <f>JL5</f>
        <v>-</v>
      </c>
      <c r="GX5" s="75" t="str">
        <f t="shared" ref="GX5:GZ5" si="3">JM5</f>
        <v>-</v>
      </c>
      <c r="GY5" s="75" t="str">
        <f t="shared" si="3"/>
        <v>-</v>
      </c>
      <c r="GZ5" s="75" t="str">
        <f t="shared" si="3"/>
        <v>-</v>
      </c>
      <c r="HA5" s="75" t="str">
        <f>JP5</f>
        <v>-</v>
      </c>
      <c r="HB5" s="75" t="str">
        <f>JQ5</f>
        <v>-</v>
      </c>
      <c r="HC5" s="75" t="str">
        <f>JR5</f>
        <v>-</v>
      </c>
      <c r="HD5" s="75" t="str">
        <f>JS5</f>
        <v>-</v>
      </c>
      <c r="HE5" s="75" t="str">
        <f>KN5</f>
        <v>-</v>
      </c>
      <c r="HF5" s="75" t="str">
        <f t="shared" ref="HF5:HJ5" si="4">KO5</f>
        <v>-</v>
      </c>
      <c r="HG5" s="75" t="str">
        <f t="shared" si="4"/>
        <v>-</v>
      </c>
      <c r="HH5" s="75" t="str">
        <f t="shared" si="4"/>
        <v>-</v>
      </c>
      <c r="HI5" s="75" t="str">
        <f t="shared" si="4"/>
        <v>-</v>
      </c>
      <c r="HJ5" s="75" t="str">
        <f t="shared" si="4"/>
        <v>-</v>
      </c>
      <c r="HK5" s="88"/>
      <c r="HL5" s="88"/>
      <c r="HM5" s="75" t="str">
        <f>KF5</f>
        <v>-</v>
      </c>
      <c r="HN5" s="75" t="str">
        <f>KG5</f>
        <v>-</v>
      </c>
      <c r="HO5" s="88"/>
      <c r="HP5" s="88"/>
      <c r="HQ5" s="88"/>
      <c r="HR5" s="88"/>
      <c r="HS5" s="88"/>
      <c r="HT5" s="88"/>
      <c r="HU5" s="88"/>
      <c r="HV5" s="88"/>
      <c r="HW5" s="88"/>
      <c r="HX5" s="88"/>
      <c r="HY5" s="88"/>
      <c r="HZ5" s="88"/>
      <c r="IA5" s="88"/>
      <c r="IB5" s="88"/>
      <c r="IC5" s="88"/>
      <c r="ID5" s="88"/>
      <c r="IE5" s="65" t="str">
        <f>IF(入力シート!A146="","",入力シート!A146)</f>
        <v/>
      </c>
      <c r="IJ5" s="63" t="str">
        <f>IF(入力シート!R97="","",入力シート!R97)</f>
        <v>-</v>
      </c>
      <c r="IK5" s="63" t="str">
        <f>IF(入力シート!S97="","",入力シート!S97)</f>
        <v>-</v>
      </c>
      <c r="IL5" s="63" t="str">
        <f>IF(入力シート!R98="","",入力シート!R98)</f>
        <v>-</v>
      </c>
      <c r="IM5" s="63" t="str">
        <f>IF(入力シート!S98="","",入力シート!S98)</f>
        <v>-</v>
      </c>
      <c r="IN5" s="63" t="str">
        <f>IF(入力シート!R99="","",入力シート!R99)</f>
        <v>-</v>
      </c>
      <c r="IO5" s="63" t="str">
        <f>IF(入力シート!S99="","",入力シート!S99)</f>
        <v>-</v>
      </c>
      <c r="IP5" s="63" t="str">
        <f>IF(入力シート!R100="","",入力シート!R100)</f>
        <v>-</v>
      </c>
      <c r="IQ5" s="63" t="str">
        <f>IF(入力シート!S100="","",入力シート!S100)</f>
        <v>-</v>
      </c>
      <c r="IR5" s="63" t="str">
        <f>IF(入力シート!R101="","",入力シート!R101)</f>
        <v>-</v>
      </c>
      <c r="IS5" s="63" t="str">
        <f>IF(入力シート!S101="","",入力シート!S101)</f>
        <v>-</v>
      </c>
      <c r="IT5" s="63" t="str">
        <f>IF(入力シート!R102="","",入力シート!R102)</f>
        <v>-</v>
      </c>
      <c r="IU5" s="63" t="str">
        <f>IF(入力シート!S102="","",入力シート!S102)</f>
        <v>-</v>
      </c>
      <c r="IV5" s="63" t="str">
        <f>IF(入力シート!R103="","",入力シート!R103)</f>
        <v>-</v>
      </c>
      <c r="IW5" s="63" t="str">
        <f>IF(入力シート!S103="","",入力シート!S103)</f>
        <v>-</v>
      </c>
      <c r="IX5" s="63" t="str">
        <f>IF(入力シート!R104="","",入力シート!R104)</f>
        <v>-</v>
      </c>
      <c r="IY5" s="63" t="str">
        <f>IF(入力シート!S104="","",入力シート!S104)</f>
        <v>-</v>
      </c>
      <c r="IZ5" s="63" t="str">
        <f>IF(入力シート!R105="","",入力シート!R105)</f>
        <v>-</v>
      </c>
      <c r="JA5" s="63" t="str">
        <f>IF(入力シート!S105="","",入力シート!S105)</f>
        <v>-</v>
      </c>
      <c r="JB5" s="63" t="str">
        <f>IF(入力シート!R106="","",入力シート!R106)</f>
        <v>-</v>
      </c>
      <c r="JC5" s="63" t="str">
        <f>IF(入力シート!S106="","",入力シート!S106)</f>
        <v>-</v>
      </c>
      <c r="JD5" s="63" t="str">
        <f>IF(入力シート!R107="","",入力シート!R107)</f>
        <v>-</v>
      </c>
      <c r="JE5" s="63" t="str">
        <f>IF(入力シート!S107="","",入力シート!S107)</f>
        <v>-</v>
      </c>
      <c r="JF5" s="63" t="str">
        <f>IF(入力シート!R108="","",入力シート!R108)</f>
        <v>-</v>
      </c>
      <c r="JG5" s="63" t="str">
        <f>IF(入力シート!S108="","",入力シート!S108)</f>
        <v>-</v>
      </c>
      <c r="JH5" s="63" t="str">
        <f>IF(入力シート!R109="","",入力シート!R109)</f>
        <v>-</v>
      </c>
      <c r="JI5" s="63" t="str">
        <f>IF(入力シート!S109="","",入力シート!S109)</f>
        <v>-</v>
      </c>
      <c r="JJ5" s="63" t="str">
        <f>IF(入力シート!R110="","",入力シート!R110)</f>
        <v>-</v>
      </c>
      <c r="JK5" s="63" t="str">
        <f>IF(入力シート!S110="","",入力シート!S110)</f>
        <v>-</v>
      </c>
      <c r="JL5" s="63" t="str">
        <f>IF(入力シート!R111="","",入力シート!R111)</f>
        <v>-</v>
      </c>
      <c r="JM5" s="63" t="str">
        <f>IF(入力シート!S111="","",入力シート!S111)</f>
        <v>-</v>
      </c>
      <c r="JN5" s="63" t="str">
        <f>IF(入力シート!R112="","",入力シート!R112)</f>
        <v>-</v>
      </c>
      <c r="JO5" s="63" t="str">
        <f>IF(入力シート!S112="","",入力シート!S112)</f>
        <v>-</v>
      </c>
      <c r="JP5" s="63" t="str">
        <f>IF(入力シート!R113="","",入力シート!R113)</f>
        <v>-</v>
      </c>
      <c r="JQ5" s="63" t="str">
        <f>IF(入力シート!S113="","",入力シート!S113)</f>
        <v>-</v>
      </c>
      <c r="JR5" s="63" t="str">
        <f>IF(入力シート!R114="","",入力シート!R114)</f>
        <v>-</v>
      </c>
      <c r="JS5" s="63" t="str">
        <f>IF(入力シート!S114="","",入力シート!S114)</f>
        <v>-</v>
      </c>
      <c r="JT5" s="63" t="str">
        <f>IF(入力シート!R115="","",入力シート!R115)</f>
        <v>-</v>
      </c>
      <c r="JU5" s="63" t="str">
        <f>IF(入力シート!S115="","",入力シート!S115)</f>
        <v>-</v>
      </c>
      <c r="JV5" s="63" t="str">
        <f>IF(入力シート!R116="","",入力シート!R116)</f>
        <v>-</v>
      </c>
      <c r="JW5" s="63" t="str">
        <f>IF(入力シート!S116="","",入力シート!S116)</f>
        <v>-</v>
      </c>
      <c r="JX5" s="63" t="str">
        <f>IF(入力シート!R117="","",入力シート!R117)</f>
        <v>-</v>
      </c>
      <c r="JY5" s="63" t="str">
        <f>IF(入力シート!S117="","",入力シート!S117)</f>
        <v>-</v>
      </c>
      <c r="JZ5" s="63" t="str">
        <f>IF(入力シート!R118="","",入力シート!R118)</f>
        <v>-</v>
      </c>
      <c r="KA5" s="63" t="str">
        <f>IF(入力シート!S118="","",入力シート!S118)</f>
        <v>-</v>
      </c>
      <c r="KB5" s="63" t="str">
        <f>IF(入力シート!R119="","",入力シート!R119)</f>
        <v>-</v>
      </c>
      <c r="KC5" s="63" t="str">
        <f>IF(入力シート!S119="","",入力シート!S119)</f>
        <v>-</v>
      </c>
      <c r="KD5" s="63" t="str">
        <f>IF(入力シート!R120="","",入力シート!R120)</f>
        <v>-</v>
      </c>
      <c r="KE5" s="63" t="str">
        <f>IF(入力シート!S120="","",入力シート!S120)</f>
        <v>-</v>
      </c>
      <c r="KF5" s="63" t="str">
        <f>IF(入力シート!R121="","",入力シート!R121)</f>
        <v>-</v>
      </c>
      <c r="KG5" s="63" t="str">
        <f>IF(入力シート!S121="","",入力シート!S121)</f>
        <v>-</v>
      </c>
      <c r="KH5" s="63" t="str">
        <f>IF(入力シート!R122="","",入力シート!R122)</f>
        <v>-</v>
      </c>
      <c r="KI5" s="63" t="str">
        <f>IF(入力シート!S122="","",入力シート!S122)</f>
        <v>-</v>
      </c>
      <c r="KJ5" s="63" t="str">
        <f>IF(入力シート!R123="","",入力シート!R123)</f>
        <v>-</v>
      </c>
      <c r="KK5" s="63" t="str">
        <f>IF(入力シート!S123="","",入力シート!S123)</f>
        <v>-</v>
      </c>
      <c r="KL5" s="63" t="str">
        <f>IF(入力シート!R124="","",入力シート!R124)</f>
        <v>-</v>
      </c>
      <c r="KM5" s="63" t="str">
        <f>IF(入力シート!S124="","",入力シート!S124)</f>
        <v>-</v>
      </c>
      <c r="KN5" s="63" t="str">
        <f>IF(入力シート!R125="","",入力シート!R125)</f>
        <v>-</v>
      </c>
      <c r="KO5" s="63" t="str">
        <f>IF(入力シート!S125="","",入力シート!S125)</f>
        <v>-</v>
      </c>
      <c r="KP5" s="63" t="str">
        <f>IF(入力シート!R126="","",入力シート!R126)</f>
        <v>-</v>
      </c>
      <c r="KQ5" s="63" t="str">
        <f>IF(入力シート!S126="","",入力シート!S126)</f>
        <v>-</v>
      </c>
      <c r="KR5" s="63" t="str">
        <f>IF(入力シート!R127="","",入力シート!R127)</f>
        <v>-</v>
      </c>
      <c r="KS5" s="63" t="str">
        <f>IF(入力シート!S127="","",入力シート!S127)</f>
        <v>-</v>
      </c>
      <c r="KT5" s="63" t="str">
        <f>IF(入力シート!R128="","",入力シート!R128)</f>
        <v>-</v>
      </c>
      <c r="KU5" s="63" t="str">
        <f>IF(入力シート!S128="","",入力シート!S128)</f>
        <v>-</v>
      </c>
      <c r="KV5" s="63" t="str">
        <f>IF(入力シート!R129="","",入力シート!R129)</f>
        <v>-</v>
      </c>
      <c r="KW5" s="63" t="str">
        <f>IF(入力シート!S129="","",入力シート!S129)</f>
        <v>-</v>
      </c>
      <c r="KX5" s="63" t="str">
        <f>IF(入力シート!R130="","",入力シート!R130)</f>
        <v>-</v>
      </c>
      <c r="KY5" s="63" t="str">
        <f>IF(入力シート!S130="","",入力シート!S130)</f>
        <v>-</v>
      </c>
      <c r="KZ5" s="63" t="str">
        <f>IF(入力シート!R131="","",入力シート!R131)</f>
        <v>-</v>
      </c>
      <c r="LA5" s="63" t="str">
        <f>IF(入力シート!S131="","",入力シート!S131)</f>
        <v>-</v>
      </c>
      <c r="LB5" s="63" t="str">
        <f>IF(入力シート!R132="","",入力シート!R132)</f>
        <v>-</v>
      </c>
      <c r="LC5" s="63" t="str">
        <f>IF(入力シート!S132="","",入力シート!S132)</f>
        <v>-</v>
      </c>
      <c r="LD5" s="63" t="str">
        <f>IF(入力シート!R133="","",入力シート!R133)</f>
        <v>-</v>
      </c>
      <c r="LE5" s="63" t="str">
        <f>IF(入力シート!S133="","",入力シート!S133)</f>
        <v>-</v>
      </c>
      <c r="LF5" s="63" t="str">
        <f>IF(入力シート!R134="","",入力シート!R134)</f>
        <v>-</v>
      </c>
      <c r="LG5" s="63" t="str">
        <f>IF(入力シート!S134="","",入力シート!S134)</f>
        <v>-</v>
      </c>
      <c r="LH5" s="63" t="str">
        <f>IF(入力シート!R135="","",入力シート!R135)</f>
        <v>-</v>
      </c>
      <c r="LI5" s="63" t="str">
        <f>IF(入力シート!S135="","",入力シート!S135)</f>
        <v>-</v>
      </c>
      <c r="LJ5" s="63" t="str">
        <f>IF(入力シート!R136="","",入力シート!R136)</f>
        <v>-</v>
      </c>
      <c r="LK5" s="63" t="str">
        <f>IF(入力シート!S136="","",入力シート!S136)</f>
        <v>-</v>
      </c>
      <c r="LL5" s="63" t="str">
        <f>IF(入力シート!R137="","",入力シート!R137)</f>
        <v>-</v>
      </c>
      <c r="LM5" s="63" t="str">
        <f>IF(入力シート!S137="","",入力シート!S137)</f>
        <v>-</v>
      </c>
      <c r="LN5" s="63" t="str">
        <f>IF(入力シート!R138="","",入力シート!R138)</f>
        <v>-</v>
      </c>
      <c r="LO5" s="63" t="str">
        <f>IF(入力シート!S138="","",入力シート!S138)</f>
        <v>-</v>
      </c>
      <c r="LP5" s="63" t="str">
        <f>IF(入力シート!R139="","",入力シート!R139)</f>
        <v>-</v>
      </c>
      <c r="LQ5" s="63" t="str">
        <f>IF(入力シート!S139="","",入力シート!S139)</f>
        <v>-</v>
      </c>
      <c r="LR5" s="63" t="str">
        <f>IF(入力シート!R140="","",入力シート!R140)</f>
        <v>-</v>
      </c>
      <c r="LS5" s="63" t="str">
        <f>IF(入力シート!S140="","",入力シート!S140)</f>
        <v>-</v>
      </c>
      <c r="LT5" s="63" t="str">
        <f>IF(入力シート!R141="","",入力シート!R141)</f>
        <v>-</v>
      </c>
      <c r="LU5" s="63" t="str">
        <f>IF(入力シート!S141="","",入力シート!S141)</f>
        <v>-</v>
      </c>
      <c r="LV5" s="63" t="str">
        <f>IF(入力シート!R142="","",入力シート!R142)</f>
        <v>-</v>
      </c>
      <c r="LW5" s="63" t="str">
        <f>IF(入力シート!S142="","",入力シート!S142)</f>
        <v>-</v>
      </c>
      <c r="LX5" s="63" t="str">
        <f>IF(入力シート!R143="","",入力シート!R143)</f>
        <v>-</v>
      </c>
      <c r="LY5" s="63" t="str">
        <f>IF(入力シート!S143="","",入力シート!S143)</f>
        <v>-</v>
      </c>
      <c r="LZ5" s="63" t="str">
        <f>IF(入力シート!R144="","",入力シート!R144)</f>
        <v>-</v>
      </c>
      <c r="MA5" s="63" t="str">
        <f>IF(入力シート!S144="","",入力シート!S144)</f>
        <v>-</v>
      </c>
      <c r="MB5" s="58" t="str">
        <f>IF(OR(入力シート!R85="S",入力シート!R85="A",入力シート!R85="B",入力シート!R85="C",入力シート!S85="◎",入力シート!S85="○",入力シート!S85="△"),"○","")</f>
        <v/>
      </c>
      <c r="MC5" s="58" t="str">
        <f>IF(OR(入力シート!R86="S",入力シート!R86="A",入力シート!R86="B",入力シート!R86="C",入力シート!S86="◎",入力シート!S86="○",入力シート!S86="△"),"○","")</f>
        <v/>
      </c>
      <c r="MD5" s="58" t="str">
        <f>IF(OR(入力シート!R94="S",入力シート!R94="A",入力シート!R94="B",入力シート!R94="C",入力シート!S94="◎",入力シート!S94="○",入力シート!S94="△"),"○","")</f>
        <v/>
      </c>
      <c r="MM5" s="58" t="str">
        <f>IF('【様式】２R（物品小売業者）'!J26="","",'【様式】２R（物品小売業者）'!J26)</f>
        <v/>
      </c>
      <c r="MN5" s="58" t="str">
        <f>IF('【様式】２R（物品小売業者）'!O26="","",'【様式】２R（物品小売業者）'!O26)</f>
        <v/>
      </c>
      <c r="MO5" s="58" t="str">
        <f>IF('【様式】２R（物品小売業者）'!J27="","",'【様式】２R（物品小売業者）'!J27)</f>
        <v/>
      </c>
      <c r="MP5" s="58" t="str">
        <f>IF('【様式】２R（物品小売業者）'!O27="","",'【様式】２R（物品小売業者）'!O27)</f>
        <v/>
      </c>
      <c r="MQ5" s="58" t="str">
        <f>IF('【様式】２R（物品小売業者）'!J28="","",'【様式】２R（物品小売業者）'!J28)</f>
        <v/>
      </c>
      <c r="MR5" s="58" t="str">
        <f>IF('【様式】２R（物品小売業者）'!O28="","",'【様式】２R（物品小売業者）'!O28)</f>
        <v/>
      </c>
      <c r="MS5" s="58" t="str">
        <f>IF('【様式】２R（物品小売業者）'!J29="","",'【様式】２R（物品小売業者）'!J29)</f>
        <v/>
      </c>
      <c r="MT5" s="58" t="str">
        <f>IF('【様式】２R（物品小売業者）'!O29="","",'【様式】２R（物品小売業者）'!O29)</f>
        <v/>
      </c>
      <c r="MU5" s="58" t="str">
        <f>IF('【様式】２R（物品小売業者）'!J30="","",'【様式】２R（物品小売業者）'!J30)</f>
        <v/>
      </c>
      <c r="MV5" s="58" t="str">
        <f>IF('【様式】２R（物品小売業者）'!O30="","",'【様式】２R（物品小売業者）'!O30)</f>
        <v/>
      </c>
      <c r="MW5" s="58" t="str">
        <f>IF('【様式】２R（物品小売業者）'!J31="","",'【様式】２R（物品小売業者）'!J31)</f>
        <v/>
      </c>
      <c r="MX5" s="58" t="str">
        <f>IF('【様式】２R（物品小売業者）'!O31="","",'【様式】２R（物品小売業者）'!O31)</f>
        <v/>
      </c>
      <c r="MY5" s="58" t="str">
        <f>IF('【様式】２R（物品小売業者）'!J32="","",'【様式】２R（物品小売業者）'!J32)</f>
        <v/>
      </c>
      <c r="MZ5" s="58" t="str">
        <f>IF('【様式】２R（物品小売業者）'!O32="","",'【様式】２R（物品小売業者）'!O32)</f>
        <v/>
      </c>
      <c r="NA5" s="58" t="str">
        <f>IF('【様式】２R（物品小売業者）'!J33="","",'【様式】２R（物品小売業者）'!J33)</f>
        <v/>
      </c>
      <c r="NB5" s="58" t="str">
        <f>IF('【様式】２R（物品小売業者）'!O33="","",'【様式】２R（物品小売業者）'!O33)</f>
        <v/>
      </c>
      <c r="NC5" s="58" t="str">
        <f>IF('【様式】２R（物品小売業者）'!J34="","",'【様式】２R（物品小売業者）'!J34)</f>
        <v/>
      </c>
      <c r="ND5" s="58" t="str">
        <f>IF('【様式】２R（物品小売業者）'!O34="","",'【様式】２R（物品小売業者）'!O34)</f>
        <v/>
      </c>
      <c r="NE5" s="58" t="str">
        <f>IF('【様式】２R（物品小売業者）'!J35="","",'【様式】２R（物品小売業者）'!J35)</f>
        <v/>
      </c>
      <c r="NF5" s="58" t="str">
        <f>IF('【様式】２R（物品小売業者）'!O35="","",'【様式】２R（物品小売業者）'!O35)</f>
        <v/>
      </c>
      <c r="NG5" s="58" t="str">
        <f>IF('【様式】２R（物品小売業者）'!J36="","",'【様式】２R（物品小売業者）'!J36)</f>
        <v/>
      </c>
      <c r="NH5" s="58" t="str">
        <f>IF('【様式】２R（物品小売業者）'!O36="","",'【様式】２R（物品小売業者）'!O36)</f>
        <v/>
      </c>
      <c r="NI5" s="58" t="str">
        <f>IF('【様式】２R（飲食店業者）'!J27="","",'【様式】２R（飲食店業者）'!J27)</f>
        <v/>
      </c>
      <c r="NJ5" s="58" t="str">
        <f>IF('【様式】２R（飲食店業者）'!O27="","",'【様式】２R（飲食店業者）'!O27)</f>
        <v/>
      </c>
      <c r="NK5" s="58" t="str">
        <f>IF('【様式】２R（飲食店業者）'!J28="","",'【様式】２R（飲食店業者）'!J28)</f>
        <v/>
      </c>
      <c r="NL5" s="58" t="str">
        <f>IF('【様式】２R（飲食店業者）'!O28="","",'【様式】２R（飲食店業者）'!O28)</f>
        <v/>
      </c>
      <c r="NM5" s="58" t="str">
        <f>IF('【様式】２R（飲食店業者）'!J29="","",'【様式】２R（飲食店業者）'!J29)</f>
        <v/>
      </c>
      <c r="NN5" s="58" t="str">
        <f>IF('【様式】２R（飲食店業者）'!O29="","",'【様式】２R（飲食店業者）'!O29)</f>
        <v/>
      </c>
      <c r="NO5" s="58" t="str">
        <f>IF('【様式】２R（飲食店業者）'!J30="","",'【様式】２R（飲食店業者）'!J30)</f>
        <v/>
      </c>
      <c r="NP5" s="58" t="str">
        <f>IF('【様式】２R（飲食店業者）'!O30="","",'【様式】２R（飲食店業者）'!O30)</f>
        <v/>
      </c>
      <c r="NQ5" s="58" t="str">
        <f>IF('【様式】２R（飲食店業者）'!J31="","",'【様式】２R（飲食店業者）'!J31)</f>
        <v/>
      </c>
      <c r="NR5" s="58" t="str">
        <f>IF('【様式】２R（飲食店業者）'!O31="","",'【様式】２R（飲食店業者）'!O31)</f>
        <v/>
      </c>
    </row>
    <row r="7" spans="1:382">
      <c r="A7" s="2"/>
      <c r="Q7" s="2"/>
      <c r="R7" s="2"/>
      <c r="S7" s="2"/>
      <c r="T7" s="2"/>
      <c r="U7" s="2"/>
      <c r="V7" s="2"/>
      <c r="W7" s="2"/>
      <c r="X7" s="2"/>
    </row>
    <row r="8" spans="1:382">
      <c r="A8" s="2"/>
      <c r="Q8" s="2"/>
      <c r="R8" s="2"/>
      <c r="S8" s="2"/>
      <c r="T8" s="2"/>
      <c r="U8" s="2"/>
      <c r="V8" s="2"/>
      <c r="W8" s="2"/>
      <c r="X8" s="2"/>
    </row>
    <row r="9" spans="1:382">
      <c r="A9" s="2"/>
      <c r="Q9" s="2"/>
      <c r="R9" s="2"/>
      <c r="S9" s="2"/>
      <c r="T9" s="2"/>
      <c r="U9" s="2"/>
      <c r="V9" s="2"/>
      <c r="W9" s="2"/>
      <c r="X9" s="2"/>
    </row>
    <row r="10" spans="1:382">
      <c r="A10" s="2"/>
      <c r="Q10" s="2"/>
      <c r="R10" s="2"/>
      <c r="S10" s="2"/>
      <c r="T10" s="2"/>
      <c r="U10" s="2"/>
      <c r="V10" s="2"/>
      <c r="W10" s="2"/>
      <c r="X10" s="2"/>
    </row>
    <row r="11" spans="1:382">
      <c r="A11" s="2"/>
      <c r="Q11" s="2"/>
      <c r="R11" s="2"/>
      <c r="S11" s="2"/>
      <c r="T11" s="2"/>
      <c r="U11" s="2"/>
      <c r="V11" s="2"/>
      <c r="W11" s="2"/>
      <c r="X11" s="2"/>
    </row>
    <row r="12" spans="1:382">
      <c r="A12" s="2"/>
      <c r="Q12" s="2"/>
      <c r="R12" s="2"/>
      <c r="S12" s="2"/>
      <c r="T12" s="2"/>
      <c r="U12" s="2"/>
      <c r="V12" s="2"/>
      <c r="W12" s="2"/>
      <c r="X12" s="2"/>
    </row>
    <row r="13" spans="1:382">
      <c r="A13" s="2"/>
      <c r="Q13" s="2"/>
      <c r="R13" s="2"/>
      <c r="S13" s="2"/>
      <c r="T13" s="2"/>
      <c r="U13" s="2"/>
      <c r="V13" s="2"/>
      <c r="W13" s="2"/>
      <c r="X13" s="2"/>
    </row>
    <row r="14" spans="1:382">
      <c r="A14" s="2"/>
      <c r="Q14" s="2"/>
      <c r="R14" s="2"/>
      <c r="S14" s="2"/>
      <c r="T14" s="2"/>
      <c r="U14" s="2"/>
      <c r="V14" s="2"/>
      <c r="W14" s="2"/>
      <c r="X14" s="2"/>
    </row>
    <row r="15" spans="1:382">
      <c r="A15" s="2"/>
      <c r="Q15" s="2"/>
      <c r="R15" s="2"/>
      <c r="S15" s="2"/>
      <c r="T15" s="2"/>
      <c r="U15" s="2"/>
      <c r="V15" s="2"/>
      <c r="W15" s="2"/>
      <c r="X15" s="2"/>
    </row>
    <row r="16" spans="1:382">
      <c r="A16" s="2"/>
      <c r="Q16" s="2"/>
      <c r="R16" s="2"/>
      <c r="S16" s="2"/>
      <c r="T16" s="2"/>
      <c r="U16" s="2"/>
      <c r="V16" s="2"/>
      <c r="W16" s="2"/>
      <c r="X16" s="2"/>
    </row>
    <row r="17" spans="1:24">
      <c r="A17" s="2"/>
      <c r="Q17" s="2"/>
      <c r="R17" s="2"/>
      <c r="S17" s="2"/>
      <c r="T17" s="2"/>
      <c r="U17" s="2"/>
      <c r="V17" s="2"/>
      <c r="W17" s="2"/>
      <c r="X17" s="2"/>
    </row>
    <row r="18" spans="1:24">
      <c r="A18" s="2"/>
      <c r="Q18" s="2"/>
      <c r="R18" s="2"/>
      <c r="S18" s="2"/>
      <c r="T18" s="2"/>
      <c r="U18" s="2"/>
      <c r="V18" s="2"/>
      <c r="W18" s="2"/>
      <c r="X18" s="2"/>
    </row>
    <row r="19" spans="1:24">
      <c r="A19" s="2"/>
      <c r="Q19" s="2"/>
      <c r="R19" s="2"/>
      <c r="S19" s="2"/>
      <c r="T19" s="2"/>
      <c r="U19" s="2"/>
      <c r="V19" s="2"/>
      <c r="W19" s="2"/>
      <c r="X19" s="2"/>
    </row>
    <row r="20" spans="1:24">
      <c r="A20" s="2"/>
      <c r="Q20" s="2"/>
      <c r="R20" s="2"/>
      <c r="S20" s="2"/>
      <c r="T20" s="2"/>
      <c r="U20" s="2"/>
      <c r="V20" s="2"/>
      <c r="W20" s="2"/>
      <c r="X20" s="2"/>
    </row>
    <row r="21" spans="1:24">
      <c r="A21" s="2"/>
      <c r="Q21" s="2"/>
      <c r="R21" s="2"/>
      <c r="S21" s="2"/>
      <c r="T21" s="2"/>
      <c r="U21" s="2"/>
      <c r="V21" s="2"/>
      <c r="W21" s="2"/>
      <c r="X21" s="2"/>
    </row>
    <row r="22" spans="1:24">
      <c r="A22" s="2"/>
      <c r="Q22" s="2"/>
      <c r="R22" s="2"/>
      <c r="S22" s="2"/>
      <c r="T22" s="2"/>
      <c r="U22" s="2"/>
      <c r="V22" s="2"/>
      <c r="W22" s="2"/>
      <c r="X22" s="2"/>
    </row>
    <row r="23" spans="1:24">
      <c r="A23" s="2"/>
      <c r="Q23" s="2"/>
      <c r="R23" s="2"/>
      <c r="S23" s="2"/>
      <c r="T23" s="2"/>
      <c r="U23" s="2"/>
      <c r="V23" s="2"/>
      <c r="W23" s="2"/>
      <c r="X23" s="2"/>
    </row>
    <row r="24" spans="1:24">
      <c r="A24" s="2"/>
      <c r="Q24" s="2"/>
      <c r="R24" s="2"/>
      <c r="S24" s="2"/>
      <c r="T24" s="2"/>
      <c r="U24" s="2"/>
      <c r="V24" s="2"/>
      <c r="W24" s="2"/>
      <c r="X24" s="2"/>
    </row>
    <row r="25" spans="1:24">
      <c r="A25" s="2"/>
      <c r="Q25" s="2"/>
      <c r="R25" s="2"/>
      <c r="S25" s="2"/>
      <c r="T25" s="2"/>
      <c r="U25" s="2"/>
      <c r="V25" s="2"/>
      <c r="W25" s="2"/>
      <c r="X25" s="2"/>
    </row>
    <row r="26" spans="1:24">
      <c r="A26" s="2"/>
      <c r="Q26" s="2"/>
      <c r="R26" s="2"/>
      <c r="S26" s="2"/>
      <c r="T26" s="2"/>
      <c r="U26" s="2"/>
      <c r="V26" s="2"/>
      <c r="W26" s="2"/>
      <c r="X26" s="2"/>
    </row>
    <row r="27" spans="1:24">
      <c r="A27" s="2"/>
      <c r="Q27" s="2"/>
      <c r="R27" s="2"/>
      <c r="S27" s="2"/>
      <c r="T27" s="2"/>
      <c r="U27" s="2"/>
      <c r="V27" s="2"/>
      <c r="W27" s="2"/>
      <c r="X27" s="2"/>
    </row>
    <row r="28" spans="1:24">
      <c r="A28" s="2"/>
      <c r="Q28" s="2"/>
      <c r="R28" s="2"/>
      <c r="S28" s="2"/>
      <c r="T28" s="2"/>
      <c r="U28" s="2"/>
      <c r="V28" s="2"/>
      <c r="W28" s="2"/>
      <c r="X28" s="2"/>
    </row>
    <row r="29" spans="1:24">
      <c r="A29" s="2"/>
      <c r="Q29" s="2"/>
      <c r="R29" s="2"/>
      <c r="S29" s="2"/>
      <c r="T29" s="2"/>
      <c r="U29" s="2"/>
      <c r="V29" s="2"/>
      <c r="W29" s="2"/>
      <c r="X29" s="2"/>
    </row>
    <row r="30" spans="1:24">
      <c r="A30" s="2"/>
      <c r="Q30" s="2"/>
      <c r="R30" s="2"/>
      <c r="S30" s="2"/>
      <c r="T30" s="2"/>
      <c r="U30" s="2"/>
      <c r="V30" s="2"/>
      <c r="W30" s="2"/>
      <c r="X30" s="2"/>
    </row>
    <row r="31" spans="1:24">
      <c r="A31" s="2"/>
      <c r="Q31" s="2"/>
      <c r="R31" s="2"/>
      <c r="S31" s="2"/>
      <c r="T31" s="2"/>
      <c r="U31" s="2"/>
      <c r="V31" s="2"/>
      <c r="W31" s="2"/>
      <c r="X31" s="2"/>
    </row>
    <row r="32" spans="1:24">
      <c r="A32" s="2"/>
      <c r="Q32" s="2"/>
      <c r="R32" s="2"/>
      <c r="S32" s="2"/>
      <c r="T32" s="2"/>
      <c r="U32" s="2"/>
      <c r="V32" s="2"/>
      <c r="W32" s="2"/>
      <c r="X32" s="2"/>
    </row>
    <row r="33" spans="1:24">
      <c r="A33" s="2"/>
      <c r="Q33" s="2"/>
      <c r="R33" s="2"/>
      <c r="S33" s="2"/>
      <c r="T33" s="2"/>
      <c r="U33" s="2"/>
      <c r="V33" s="2"/>
      <c r="W33" s="2"/>
      <c r="X33" s="2"/>
    </row>
    <row r="34" spans="1:24" ht="13.5" customHeight="1">
      <c r="A34" s="2"/>
      <c r="Q34" s="2"/>
      <c r="R34" s="2"/>
      <c r="S34" s="2"/>
      <c r="T34" s="2"/>
      <c r="U34" s="2"/>
      <c r="V34" s="2"/>
      <c r="W34" s="2"/>
      <c r="X34" s="2"/>
    </row>
    <row r="35" spans="1:24" ht="13.5" customHeight="1">
      <c r="A35" s="2"/>
      <c r="Q35" s="2"/>
      <c r="R35" s="2"/>
      <c r="S35" s="2"/>
      <c r="T35" s="2"/>
      <c r="U35" s="2"/>
      <c r="V35" s="2"/>
      <c r="W35" s="2"/>
      <c r="X35" s="2"/>
    </row>
    <row r="36" spans="1:24">
      <c r="A36" s="2"/>
      <c r="Q36" s="2"/>
      <c r="R36" s="2"/>
      <c r="S36" s="2"/>
      <c r="T36" s="2"/>
      <c r="U36" s="2"/>
      <c r="V36" s="2"/>
      <c r="W36" s="2"/>
      <c r="X36" s="2"/>
    </row>
    <row r="37" spans="1:24">
      <c r="A37" s="2"/>
      <c r="Q37" s="2"/>
      <c r="R37" s="2"/>
      <c r="S37" s="2"/>
      <c r="T37" s="2"/>
      <c r="U37" s="2"/>
      <c r="V37" s="2"/>
      <c r="W37" s="2"/>
      <c r="X37" s="2"/>
    </row>
    <row r="38" spans="1:24">
      <c r="A38" s="2"/>
      <c r="Q38" s="2"/>
      <c r="R38" s="2"/>
      <c r="S38" s="2"/>
      <c r="T38" s="2"/>
      <c r="U38" s="2"/>
      <c r="V38" s="2"/>
      <c r="W38" s="2"/>
      <c r="X38" s="2"/>
    </row>
    <row r="39" spans="1:24">
      <c r="A39" s="2"/>
      <c r="Q39" s="2"/>
      <c r="R39" s="2"/>
      <c r="S39" s="2"/>
      <c r="T39" s="2"/>
      <c r="U39" s="2"/>
      <c r="V39" s="2"/>
      <c r="W39" s="2"/>
      <c r="X39" s="2"/>
    </row>
    <row r="40" spans="1:24">
      <c r="A40" s="55"/>
      <c r="Q40" s="53"/>
      <c r="R40" s="53"/>
      <c r="S40" s="2"/>
      <c r="T40" s="2"/>
      <c r="U40" s="2"/>
      <c r="V40" s="2"/>
      <c r="W40" s="54"/>
      <c r="X40" s="54"/>
    </row>
    <row r="41" spans="1:24">
      <c r="A41" s="55"/>
      <c r="Q41" s="53"/>
      <c r="R41" s="53"/>
      <c r="S41" s="2"/>
      <c r="T41" s="2"/>
      <c r="U41" s="2"/>
      <c r="V41" s="2"/>
      <c r="W41" s="54"/>
      <c r="X41" s="54"/>
    </row>
    <row r="42" spans="1:24">
      <c r="A42" s="2"/>
      <c r="Q42" s="2"/>
      <c r="R42" s="2"/>
      <c r="S42" s="2"/>
      <c r="T42" s="2"/>
      <c r="U42" s="2"/>
      <c r="V42" s="2"/>
      <c r="W42" s="2"/>
      <c r="X42" s="2"/>
    </row>
    <row r="43" spans="1:24">
      <c r="A43" s="2"/>
      <c r="Q43" s="2"/>
      <c r="R43" s="2"/>
      <c r="S43" s="2"/>
      <c r="T43" s="2"/>
      <c r="U43" s="2"/>
      <c r="V43" s="2"/>
      <c r="W43" s="2"/>
      <c r="X43" s="2"/>
    </row>
    <row r="44" spans="1:24">
      <c r="A44" s="2"/>
      <c r="Q44" s="4"/>
      <c r="R44" s="4"/>
      <c r="S44" s="4"/>
      <c r="T44" s="4"/>
      <c r="U44" s="4"/>
      <c r="V44" s="4"/>
      <c r="W44" s="4"/>
      <c r="X44" s="4"/>
    </row>
    <row r="45" spans="1:24">
      <c r="A45" s="2"/>
      <c r="Q45" s="4"/>
      <c r="R45" s="4"/>
      <c r="S45" s="4"/>
      <c r="T45" s="4"/>
      <c r="U45" s="4"/>
      <c r="V45" s="4"/>
      <c r="W45" s="4"/>
      <c r="X45" s="4"/>
    </row>
    <row r="46" spans="1:24">
      <c r="A46" s="2"/>
      <c r="Q46" s="4"/>
      <c r="R46" s="4"/>
      <c r="S46" s="4"/>
      <c r="T46" s="4"/>
      <c r="U46" s="4"/>
      <c r="V46" s="4"/>
      <c r="W46" s="4"/>
      <c r="X46" s="4"/>
    </row>
    <row r="47" spans="1:24">
      <c r="A47" s="2"/>
      <c r="Q47" s="4"/>
      <c r="R47" s="4"/>
      <c r="S47" s="4"/>
      <c r="T47" s="4"/>
      <c r="U47" s="4"/>
      <c r="V47" s="4"/>
      <c r="W47" s="4"/>
      <c r="X47" s="4"/>
    </row>
    <row r="48" spans="1:24">
      <c r="A48" s="2"/>
      <c r="Q48" s="4"/>
      <c r="R48" s="4"/>
      <c r="S48" s="4"/>
      <c r="T48" s="4"/>
      <c r="U48" s="4"/>
      <c r="V48" s="4"/>
      <c r="W48" s="4"/>
      <c r="X48" s="4"/>
    </row>
    <row r="49" spans="1:24">
      <c r="A49" s="2"/>
      <c r="Q49" s="4"/>
      <c r="R49" s="4"/>
      <c r="S49" s="4"/>
      <c r="T49" s="4"/>
      <c r="U49" s="4"/>
      <c r="V49" s="4"/>
      <c r="W49" s="4"/>
      <c r="X49" s="4"/>
    </row>
    <row r="50" spans="1:24">
      <c r="A50" s="2"/>
      <c r="Q50" s="4"/>
      <c r="R50" s="4"/>
      <c r="S50" s="4"/>
      <c r="T50" s="4"/>
      <c r="U50" s="4"/>
      <c r="V50" s="4"/>
      <c r="W50" s="4"/>
      <c r="X50" s="4"/>
    </row>
    <row r="52" spans="1:24" ht="14.25" customHeight="1"/>
    <row r="53" spans="1:24" ht="13.5" customHeight="1"/>
    <row r="54" spans="1:24" ht="13.5" customHeight="1"/>
    <row r="55" spans="1:24" ht="13.5" customHeight="1"/>
    <row r="56" spans="1:24" ht="13.5" customHeight="1"/>
    <row r="57" spans="1:24" ht="13.5" customHeight="1"/>
    <row r="58" spans="1:24" ht="13.5" customHeight="1"/>
    <row r="59" spans="1:24" ht="13.5" customHeight="1"/>
    <row r="60" spans="1:24" ht="13.5" customHeight="1"/>
    <row r="61" spans="1:24" ht="13.5" customHeight="1"/>
    <row r="62" spans="1:24" ht="13.5" customHeight="1"/>
    <row r="63" spans="1:24" ht="13.5" customHeight="1"/>
    <row r="64" spans="1:2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4.2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4.25" customHeight="1"/>
    <row r="96" ht="13.5" customHeight="1"/>
    <row r="97" ht="13.5" customHeight="1"/>
  </sheetData>
  <sheetProtection algorithmName="SHA-512" hashValue="/TWso/ANy+AksLFKzyGJqlJroNvfnwipXaoBPhOXWRI8+47PwlWuwt3gCDOioE73cnoRcdExab08wPgpfYU2KA==" saltValue="02oGI1qhTwi3nkqQNkEmhw==" spinCount="100000" sheet="1" objects="1" scenarios="1"/>
  <protectedRanges>
    <protectedRange sqref="I5:S5 AV5:AZ5" name="範囲1_1"/>
  </protectedRanges>
  <phoneticPr fontId="3"/>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DE49FDE-42A4-4D45-BCC4-6B54FE30B530}">
          <x14:formula1>
            <xm:f>選択肢!$C$7:$C$12</xm:f>
          </x14:formula1>
          <xm:sqref>CP6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入力シート</vt:lpstr>
      <vt:lpstr>入力シート-店舗等一覧</vt:lpstr>
      <vt:lpstr>【様式】特定食品</vt:lpstr>
      <vt:lpstr>【様式】２R（物品小売業者）</vt:lpstr>
      <vt:lpstr>【様式】２R（飲食店業者）</vt:lpstr>
      <vt:lpstr>【様式】店舗等の一覧 </vt:lpstr>
      <vt:lpstr>【様式】 店頭回収</vt:lpstr>
      <vt:lpstr>選択肢</vt:lpstr>
      <vt:lpstr>一覧情報</vt:lpstr>
      <vt:lpstr>'【様式】 店頭回収'!Print_Area</vt:lpstr>
      <vt:lpstr>'【様式】２R（飲食店業者）'!Print_Area</vt:lpstr>
      <vt:lpstr>'【様式】２R（物品小売業者）'!Print_Area</vt:lpstr>
      <vt:lpstr>'【様式】店舗等の一覧 '!Print_Area</vt:lpstr>
      <vt:lpstr>【様式】特定食品!Print_Area</vt:lpstr>
      <vt:lpstr>【様式】特定食品!その他事業</vt:lpstr>
      <vt:lpstr>【様式】特定食品!医療・福祉</vt:lpstr>
      <vt:lpstr>【様式】特定食品!運輸業・郵便業</vt:lpstr>
      <vt:lpstr>'【様式】２R（飲食店業者）'!卸売業</vt:lpstr>
      <vt:lpstr>'【様式】２R（物品小売業者）'!卸売業</vt:lpstr>
      <vt:lpstr>【様式】特定食品!卸売業</vt:lpstr>
      <vt:lpstr>【様式】特定食品!教育・学習支援業</vt:lpstr>
      <vt:lpstr>【様式】特定食品!宿泊業・飲食サービス業</vt:lpstr>
      <vt:lpstr>'【様式】２R（飲食店業者）'!小売業</vt:lpstr>
      <vt:lpstr>'【様式】２R（物品小売業者）'!小売業</vt:lpstr>
      <vt:lpstr>【様式】特定食品!小売業</vt:lpstr>
      <vt:lpstr>【様式】特定食品!生活関連サービス業・娯楽業</vt:lpstr>
      <vt:lpstr>'【様式】２R（飲食店業者）'!製造業</vt:lpstr>
      <vt:lpstr>'【様式】２R（物品小売業者）'!製造業</vt:lpstr>
      <vt:lpstr>【様式】特定食品!製造業</vt:lpstr>
      <vt:lpstr>【様式】特定食品!不動産業・物品賃貸業</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2026-03-12T13:27:18Z</cp:lastPrinted>
  <dcterms:created xsi:type="dcterms:W3CDTF">2024-08-05T02:22:28Z</dcterms:created>
  <dcterms:modified xsi:type="dcterms:W3CDTF">2026-03-23T07:45:33Z</dcterms:modified>
</cp:coreProperties>
</file>