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C:\Users\koqbb136\Desktop\"/>
    </mc:Choice>
  </mc:AlternateContent>
  <xr:revisionPtr revIDLastSave="0" documentId="8_{4EC416C4-7C8E-4263-8B03-08680F63BB4F}" xr6:coauthVersionLast="47" xr6:coauthVersionMax="47" xr10:uidLastSave="{00000000-0000-0000-0000-000000000000}"/>
  <workbookProtection workbookAlgorithmName="SHA-512" workbookHashValue="YblWXvyQB3twBwXO5Egn770I5DufPHZU3hhsHNrT9eoiuFcFQeh5oUvt3fYynjIXN5rxJE0aNN2MBrQvCud5Zg==" workbookSaltValue="qSAUrr5lBI4IK0gYnu1oAg==" workbookSpinCount="100000" lockStructure="1"/>
  <bookViews>
    <workbookView xWindow="-120" yWindow="-120" windowWidth="20730" windowHeight="11040" xr2:uid="{8F1872F0-A36D-4BAE-BA44-5615F273361F}"/>
  </bookViews>
  <sheets>
    <sheet name="入力シート" sheetId="14" r:id="rId1"/>
    <sheet name="【様式】事業用大規模" sheetId="1" r:id="rId2"/>
    <sheet name="【様式】特定食品(旅館業者等）" sheetId="10" r:id="rId3"/>
    <sheet name="【様式】２R（旅館業者等）" sheetId="11" r:id="rId4"/>
    <sheet name="【様式】２R（大学）" sheetId="13" r:id="rId5"/>
    <sheet name="選択肢" sheetId="17" state="hidden" r:id="rId6"/>
    <sheet name="一覧情報" sheetId="16" state="hidden" r:id="rId7"/>
  </sheets>
  <definedNames>
    <definedName name="_xlnm.Print_Area" localSheetId="4">'【様式】２R（大学）'!$A$2:$S$127</definedName>
    <definedName name="_xlnm.Print_Area" localSheetId="3">'【様式】２R（旅館業者等）'!$A$2:$S$131</definedName>
    <definedName name="_xlnm.Print_Area" localSheetId="1">【様式】事業用大規模!$A$1:$S$177</definedName>
    <definedName name="_xlnm.Print_Area" localSheetId="2">'【様式】特定食品(旅館業者等）'!$A$2:$S$143</definedName>
    <definedName name="その他事業" localSheetId="4">'【様式】２R（大学）'!#REF!</definedName>
    <definedName name="その他事業" localSheetId="3">'【様式】２R（旅館業者等）'!#REF!</definedName>
    <definedName name="その他事業" localSheetId="2">'【様式】特定食品(旅館業者等）'!#REF!</definedName>
    <definedName name="その他事業">【様式】事業用大規模!#REF!</definedName>
    <definedName name="医療・福祉" localSheetId="4">'【様式】２R（大学）'!#REF!</definedName>
    <definedName name="医療・福祉" localSheetId="3">'【様式】２R（旅館業者等）'!#REF!</definedName>
    <definedName name="医療・福祉" localSheetId="2">'【様式】特定食品(旅館業者等）'!#REF!</definedName>
    <definedName name="医療・福祉">【様式】事業用大規模!#REF!</definedName>
    <definedName name="運輸業・郵便業" localSheetId="4">'【様式】２R（大学）'!#REF!</definedName>
    <definedName name="運輸業・郵便業" localSheetId="3">'【様式】２R（旅館業者等）'!#REF!</definedName>
    <definedName name="運輸業・郵便業" localSheetId="2">'【様式】特定食品(旅館業者等）'!#REF!</definedName>
    <definedName name="運輸業・郵便業">【様式】事業用大規模!#REF!</definedName>
    <definedName name="卸売業" localSheetId="4">'【様式】２R（大学）'!$Y$22:$Y$28</definedName>
    <definedName name="卸売業" localSheetId="3">'【様式】２R（旅館業者等）'!$Y$22:$Y$28</definedName>
    <definedName name="卸売業" localSheetId="2">'【様式】特定食品(旅館業者等）'!$Y$25:$Y$40</definedName>
    <definedName name="卸売業">【様式】事業用大規模!#REF!</definedName>
    <definedName name="教育・学習支援業" localSheetId="4">'【様式】２R（大学）'!#REF!</definedName>
    <definedName name="教育・学習支援業" localSheetId="3">'【様式】２R（旅館業者等）'!#REF!</definedName>
    <definedName name="教育・学習支援業" localSheetId="2">'【様式】特定食品(旅館業者等）'!#REF!</definedName>
    <definedName name="教育・学習支援業">【様式】事業用大規模!#REF!</definedName>
    <definedName name="減少する">#REF!</definedName>
    <definedName name="宿泊業・飲食サービス業" localSheetId="4">'【様式】２R（大学）'!#REF!</definedName>
    <definedName name="宿泊業・飲食サービス業" localSheetId="3">'【様式】２R（旅館業者等）'!#REF!</definedName>
    <definedName name="宿泊業・飲食サービス業" localSheetId="2">'【様式】特定食品(旅館業者等）'!#REF!</definedName>
    <definedName name="宿泊業・飲食サービス業">【様式】事業用大規模!#REF!</definedName>
    <definedName name="小売業" localSheetId="4">'【様式】２R（大学）'!$Z$22:$Z$28</definedName>
    <definedName name="小売業" localSheetId="3">'【様式】２R（旅館業者等）'!$Z$22:$Z$28</definedName>
    <definedName name="小売業" localSheetId="2">'【様式】特定食品(旅館業者等）'!$Z$25:$Z$40</definedName>
    <definedName name="小売業">【様式】事業用大規模!#REF!</definedName>
    <definedName name="生活関連サービス業・娯楽業" localSheetId="4">'【様式】２R（大学）'!#REF!</definedName>
    <definedName name="生活関連サービス業・娯楽業" localSheetId="3">'【様式】２R（旅館業者等）'!#REF!</definedName>
    <definedName name="生活関連サービス業・娯楽業" localSheetId="2">'【様式】特定食品(旅館業者等）'!#REF!</definedName>
    <definedName name="生活関連サービス業・娯楽業">【様式】事業用大規模!#REF!</definedName>
    <definedName name="製造業" localSheetId="4">'【様式】２R（大学）'!$W$22:$W$28</definedName>
    <definedName name="製造業" localSheetId="3">'【様式】２R（旅館業者等）'!$W$22:$W$28</definedName>
    <definedName name="製造業" localSheetId="2">'【様式】特定食品(旅館業者等）'!$W$25:$W$40</definedName>
    <definedName name="製造業">【様式】事業用大規模!#REF!</definedName>
    <definedName name="増加する">#REF!</definedName>
    <definedName name="不動産業・物品賃貸業" localSheetId="4">'【様式】２R（大学）'!#REF!</definedName>
    <definedName name="不動産業・物品賃貸業" localSheetId="3">'【様式】２R（旅館業者等）'!#REF!</definedName>
    <definedName name="不動産業・物品賃貸業" localSheetId="2">'【様式】特定食品(旅館業者等）'!#REF!</definedName>
    <definedName name="不動産業・物品賃貸業">【様式】事業用大規模!#REF!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0" i="10" l="1"/>
  <c r="O44" i="1"/>
  <c r="K44" i="1"/>
  <c r="Q2" i="1"/>
  <c r="J26" i="1"/>
  <c r="J25" i="1"/>
  <c r="W3" i="14"/>
  <c r="D89" i="14"/>
  <c r="S171" i="1" l="1"/>
  <c r="R171" i="1"/>
  <c r="R170" i="1"/>
  <c r="S170" i="1"/>
  <c r="K97" i="13" l="1"/>
  <c r="K101" i="11"/>
  <c r="K48" i="10"/>
  <c r="K82" i="1"/>
  <c r="S78" i="11" l="1"/>
  <c r="R78" i="11"/>
  <c r="S78" i="13" l="1"/>
  <c r="R78" i="13"/>
  <c r="S87" i="11"/>
  <c r="V87" i="11" s="1"/>
  <c r="R87" i="11"/>
  <c r="U87" i="11" s="1"/>
  <c r="S128" i="10"/>
  <c r="R128" i="10"/>
  <c r="S137" i="10"/>
  <c r="R137" i="10"/>
  <c r="HL5" i="16"/>
  <c r="HK5" i="16"/>
  <c r="ID5" i="16"/>
  <c r="IC5" i="16"/>
  <c r="S162" i="1"/>
  <c r="R162" i="1"/>
  <c r="Q82" i="14" l="1"/>
  <c r="B52" i="10" l="1"/>
  <c r="B53" i="10"/>
  <c r="Q49" i="14"/>
  <c r="A68" i="14" s="1"/>
  <c r="A52" i="14" l="1"/>
  <c r="A78" i="1" s="1"/>
  <c r="CG5" i="16"/>
  <c r="E59" i="1"/>
  <c r="E60" i="1"/>
  <c r="II5" i="16"/>
  <c r="I76" i="14"/>
  <c r="G76" i="14"/>
  <c r="E75" i="14"/>
  <c r="E74" i="14"/>
  <c r="E73" i="14"/>
  <c r="E72" i="14"/>
  <c r="E71" i="14"/>
  <c r="DL5" i="16"/>
  <c r="DE5" i="16"/>
  <c r="CX5" i="16"/>
  <c r="CR5" i="16"/>
  <c r="CL5" i="16"/>
  <c r="CF5" i="16"/>
  <c r="I102" i="13"/>
  <c r="I101" i="13"/>
  <c r="I100" i="13"/>
  <c r="I99" i="13"/>
  <c r="I98" i="13"/>
  <c r="I97" i="13"/>
  <c r="I106" i="11"/>
  <c r="I105" i="11"/>
  <c r="I104" i="11"/>
  <c r="I103" i="11"/>
  <c r="I102" i="11"/>
  <c r="I101" i="11"/>
  <c r="I53" i="10"/>
  <c r="I52" i="10"/>
  <c r="I51" i="10"/>
  <c r="I50" i="10"/>
  <c r="I49" i="10"/>
  <c r="I48" i="10"/>
  <c r="I47" i="10"/>
  <c r="I87" i="1"/>
  <c r="I86" i="1"/>
  <c r="I85" i="1"/>
  <c r="I84" i="1"/>
  <c r="I83" i="1"/>
  <c r="I81" i="1"/>
  <c r="G64" i="14"/>
  <c r="I64" i="14"/>
  <c r="E63" i="14"/>
  <c r="E62" i="14"/>
  <c r="E61" i="14"/>
  <c r="E60" i="14"/>
  <c r="E59" i="14"/>
  <c r="E57" i="14"/>
  <c r="E55" i="14"/>
  <c r="I82" i="1"/>
  <c r="A100" i="1" l="1"/>
  <c r="A44" i="10"/>
  <c r="A97" i="11"/>
  <c r="A93" i="13"/>
  <c r="E76" i="14"/>
  <c r="EO5" i="16" s="1"/>
  <c r="E64" i="14"/>
  <c r="DP5" i="16" s="1"/>
  <c r="BL5" i="16"/>
  <c r="BM5" i="16"/>
  <c r="BJ5" i="16"/>
  <c r="BK5" i="16"/>
  <c r="DI5" i="16"/>
  <c r="DB5" i="16"/>
  <c r="DA5" i="16"/>
  <c r="H5" i="16"/>
  <c r="G5" i="16"/>
  <c r="C57" i="17"/>
  <c r="C58" i="17" s="1"/>
  <c r="C59" i="17" s="1"/>
  <c r="C60" i="17" s="1"/>
  <c r="IH5" i="16"/>
  <c r="IG5" i="16"/>
  <c r="IF5" i="16"/>
  <c r="IE5" i="16"/>
  <c r="IB5" i="16"/>
  <c r="IA5" i="16"/>
  <c r="HZ5" i="16"/>
  <c r="HY5" i="16"/>
  <c r="HX5" i="16"/>
  <c r="HW5" i="16"/>
  <c r="HV5" i="16"/>
  <c r="HU5" i="16"/>
  <c r="HT5" i="16"/>
  <c r="HS5" i="16"/>
  <c r="HR5" i="16"/>
  <c r="HQ5" i="16"/>
  <c r="HP5" i="16"/>
  <c r="HO5" i="16"/>
  <c r="HN5" i="16"/>
  <c r="HM5" i="16"/>
  <c r="HJ5" i="16"/>
  <c r="HI5" i="16"/>
  <c r="HH5" i="16"/>
  <c r="HG5" i="16"/>
  <c r="HF5" i="16"/>
  <c r="HE5" i="16"/>
  <c r="HD5" i="16"/>
  <c r="HC5" i="16"/>
  <c r="HB5" i="16"/>
  <c r="HA5" i="16"/>
  <c r="GZ5" i="16"/>
  <c r="GY5" i="16"/>
  <c r="GX5" i="16"/>
  <c r="GW5" i="16"/>
  <c r="GV5" i="16"/>
  <c r="GU5" i="16"/>
  <c r="GT5" i="16"/>
  <c r="GS5" i="16"/>
  <c r="GR5" i="16"/>
  <c r="GQ5" i="16"/>
  <c r="GP5" i="16"/>
  <c r="GO5" i="16"/>
  <c r="GN5" i="16"/>
  <c r="GM5" i="16"/>
  <c r="GL5" i="16"/>
  <c r="GK5" i="16"/>
  <c r="GJ5" i="16"/>
  <c r="GI5" i="16"/>
  <c r="GH5" i="16"/>
  <c r="GG5" i="16"/>
  <c r="GF5" i="16"/>
  <c r="GE5" i="16"/>
  <c r="GD5" i="16"/>
  <c r="GC5" i="16"/>
  <c r="GB5" i="16"/>
  <c r="GA5" i="16"/>
  <c r="FZ5" i="16"/>
  <c r="FY5" i="16"/>
  <c r="FX5" i="16"/>
  <c r="FW5" i="16"/>
  <c r="FV5" i="16"/>
  <c r="FU5" i="16"/>
  <c r="FT5" i="16"/>
  <c r="FS5" i="16"/>
  <c r="FR5" i="16"/>
  <c r="FQ5" i="16"/>
  <c r="FP5" i="16"/>
  <c r="FO5" i="16"/>
  <c r="FN5" i="16"/>
  <c r="FM5" i="16"/>
  <c r="FL5" i="16"/>
  <c r="FK5" i="16"/>
  <c r="FJ5" i="16"/>
  <c r="FI5" i="16"/>
  <c r="FH5" i="16"/>
  <c r="FG5" i="16"/>
  <c r="FF5" i="16"/>
  <c r="FE5" i="16"/>
  <c r="FD5" i="16"/>
  <c r="FC5" i="16"/>
  <c r="FB5" i="16"/>
  <c r="FA5" i="16"/>
  <c r="EZ5" i="16"/>
  <c r="EY5" i="16"/>
  <c r="EX5" i="16"/>
  <c r="EW5" i="16"/>
  <c r="EV5" i="16"/>
  <c r="EU5" i="16"/>
  <c r="ET5" i="16"/>
  <c r="ES5" i="16"/>
  <c r="EQ5" i="16"/>
  <c r="EP5" i="16"/>
  <c r="EN5" i="16"/>
  <c r="EM5" i="16"/>
  <c r="EL5" i="16"/>
  <c r="EK5" i="16"/>
  <c r="EJ5" i="16"/>
  <c r="EI5" i="16"/>
  <c r="EH5" i="16"/>
  <c r="EG5" i="16"/>
  <c r="EF5" i="16"/>
  <c r="EE5" i="16"/>
  <c r="ED5" i="16"/>
  <c r="EC5" i="16"/>
  <c r="EB5" i="16"/>
  <c r="EA5" i="16"/>
  <c r="DZ5" i="16"/>
  <c r="DY5" i="16"/>
  <c r="DX5" i="16"/>
  <c r="DW5" i="16"/>
  <c r="DV5" i="16"/>
  <c r="DU5" i="16"/>
  <c r="DT5" i="16"/>
  <c r="DR5" i="16"/>
  <c r="DQ5" i="16"/>
  <c r="DO5" i="16"/>
  <c r="DN5" i="16"/>
  <c r="DM5" i="16"/>
  <c r="DK5" i="16"/>
  <c r="DJ5" i="16"/>
  <c r="DH5" i="16"/>
  <c r="DG5" i="16"/>
  <c r="DF5" i="16"/>
  <c r="DD5" i="16"/>
  <c r="DC5" i="16"/>
  <c r="CZ5" i="16"/>
  <c r="CY5" i="16"/>
  <c r="CW5" i="16"/>
  <c r="CV5" i="16"/>
  <c r="CU5" i="16"/>
  <c r="CT5" i="16"/>
  <c r="CS5" i="16"/>
  <c r="CQ5" i="16"/>
  <c r="CP5" i="16"/>
  <c r="CO5" i="16"/>
  <c r="CN5" i="16"/>
  <c r="CM5" i="16"/>
  <c r="CK5" i="16"/>
  <c r="CJ5" i="16"/>
  <c r="CI5" i="16"/>
  <c r="CH5" i="16"/>
  <c r="CE5" i="16"/>
  <c r="CD5" i="16"/>
  <c r="CA5" i="16"/>
  <c r="BZ5" i="16"/>
  <c r="BX5" i="16"/>
  <c r="BW5" i="16"/>
  <c r="BV5" i="16"/>
  <c r="BU5" i="16"/>
  <c r="BT5" i="16"/>
  <c r="BS5" i="16"/>
  <c r="BR5" i="16"/>
  <c r="BQ5" i="16"/>
  <c r="BP5" i="16"/>
  <c r="BO5" i="16"/>
  <c r="BN5" i="16"/>
  <c r="BI5" i="16"/>
  <c r="BH5" i="16"/>
  <c r="BG5" i="16"/>
  <c r="BF5" i="16"/>
  <c r="BE5" i="16"/>
  <c r="BC5" i="16"/>
  <c r="BB5" i="16"/>
  <c r="BA5" i="16"/>
  <c r="AS5" i="16"/>
  <c r="AU5" i="16"/>
  <c r="AR5" i="16"/>
  <c r="AT5" i="16"/>
  <c r="AQ5" i="16"/>
  <c r="AP5" i="16"/>
  <c r="AO5" i="16"/>
  <c r="AN5" i="16"/>
  <c r="AM5" i="16"/>
  <c r="AL5" i="16"/>
  <c r="AK5" i="16"/>
  <c r="AJ5" i="16"/>
  <c r="AI5" i="16"/>
  <c r="AH5" i="16"/>
  <c r="AG5" i="16"/>
  <c r="AF5" i="16"/>
  <c r="AB5" i="16"/>
  <c r="AA5" i="16"/>
  <c r="Z5" i="16"/>
  <c r="Y5" i="16"/>
  <c r="X5" i="16"/>
  <c r="W5" i="16"/>
  <c r="V5" i="16"/>
  <c r="U5" i="16"/>
  <c r="T5" i="16"/>
  <c r="C52" i="17"/>
  <c r="P89" i="14"/>
  <c r="BD5" i="16" s="1"/>
  <c r="C39" i="17"/>
  <c r="C54" i="17" l="1"/>
  <c r="M8" i="14" s="1"/>
  <c r="C55" i="17"/>
  <c r="A66" i="10"/>
  <c r="A115" i="13"/>
  <c r="A119" i="11"/>
  <c r="Q64" i="14"/>
  <c r="DS5" i="16" s="1"/>
  <c r="G5" i="17"/>
  <c r="D5" i="16" l="1"/>
  <c r="M9" i="14"/>
  <c r="C5" i="16"/>
  <c r="G6" i="17"/>
  <c r="G7" i="17" s="1"/>
  <c r="G8" i="17"/>
  <c r="G9" i="17" l="1"/>
  <c r="G10" i="17"/>
  <c r="G11" i="17" s="1"/>
  <c r="G12" i="17" s="1"/>
  <c r="G13" i="17" l="1"/>
  <c r="A139" i="10"/>
  <c r="A173" i="1"/>
  <c r="S136" i="10"/>
  <c r="R136" i="10"/>
  <c r="S135" i="10"/>
  <c r="R135" i="10"/>
  <c r="S134" i="10"/>
  <c r="R134" i="10"/>
  <c r="S133" i="10"/>
  <c r="R133" i="10"/>
  <c r="S132" i="10"/>
  <c r="R132" i="10"/>
  <c r="S131" i="10"/>
  <c r="R131" i="10"/>
  <c r="S130" i="10"/>
  <c r="R130" i="10"/>
  <c r="S129" i="10"/>
  <c r="R129" i="10"/>
  <c r="S127" i="10"/>
  <c r="R127" i="10"/>
  <c r="S126" i="10"/>
  <c r="R126" i="10"/>
  <c r="S125" i="10"/>
  <c r="R125" i="10"/>
  <c r="S124" i="10"/>
  <c r="R124" i="10"/>
  <c r="S123" i="10"/>
  <c r="R123" i="10"/>
  <c r="S122" i="10"/>
  <c r="R122" i="10"/>
  <c r="S121" i="10"/>
  <c r="R121" i="10"/>
  <c r="S120" i="10"/>
  <c r="R120" i="10"/>
  <c r="S119" i="10"/>
  <c r="R119" i="10"/>
  <c r="S118" i="10"/>
  <c r="R118" i="10"/>
  <c r="S117" i="10"/>
  <c r="R117" i="10"/>
  <c r="S116" i="10"/>
  <c r="R116" i="10"/>
  <c r="S115" i="10"/>
  <c r="R115" i="10"/>
  <c r="S111" i="10"/>
  <c r="R111" i="10"/>
  <c r="S110" i="10"/>
  <c r="R110" i="10"/>
  <c r="S109" i="10"/>
  <c r="R109" i="10"/>
  <c r="S108" i="10"/>
  <c r="R108" i="10"/>
  <c r="S107" i="10"/>
  <c r="R107" i="10"/>
  <c r="S106" i="10"/>
  <c r="R106" i="10"/>
  <c r="S105" i="10"/>
  <c r="R105" i="10"/>
  <c r="S104" i="10"/>
  <c r="R104" i="10"/>
  <c r="S103" i="10"/>
  <c r="R103" i="10"/>
  <c r="S102" i="10"/>
  <c r="R102" i="10"/>
  <c r="S101" i="10"/>
  <c r="R101" i="10"/>
  <c r="S100" i="10"/>
  <c r="R100" i="10"/>
  <c r="S99" i="10"/>
  <c r="R99" i="10"/>
  <c r="S98" i="10"/>
  <c r="R98" i="10"/>
  <c r="S97" i="10"/>
  <c r="R97" i="10"/>
  <c r="S96" i="10"/>
  <c r="R96" i="10"/>
  <c r="S95" i="10"/>
  <c r="R95" i="10"/>
  <c r="S94" i="10"/>
  <c r="R94" i="10"/>
  <c r="S93" i="10"/>
  <c r="R93" i="10"/>
  <c r="S92" i="10"/>
  <c r="R92" i="10"/>
  <c r="S91" i="10"/>
  <c r="R91" i="10"/>
  <c r="S90" i="10"/>
  <c r="R90" i="10"/>
  <c r="M74" i="10"/>
  <c r="I74" i="10"/>
  <c r="E74" i="10"/>
  <c r="Q73" i="10"/>
  <c r="M73" i="10"/>
  <c r="I73" i="10"/>
  <c r="E73" i="10"/>
  <c r="Q72" i="10"/>
  <c r="M72" i="10"/>
  <c r="I72" i="10"/>
  <c r="E72" i="10"/>
  <c r="Q71" i="10"/>
  <c r="M71" i="10"/>
  <c r="I71" i="10"/>
  <c r="E71" i="10"/>
  <c r="Q70" i="10"/>
  <c r="M70" i="10"/>
  <c r="I70" i="10"/>
  <c r="E70" i="10"/>
  <c r="Q69" i="10"/>
  <c r="M69" i="10"/>
  <c r="I69" i="10"/>
  <c r="E69" i="10"/>
  <c r="A78" i="10"/>
  <c r="Q54" i="10"/>
  <c r="I54" i="10"/>
  <c r="G54" i="10"/>
  <c r="E54" i="10"/>
  <c r="P53" i="10"/>
  <c r="L53" i="10"/>
  <c r="K53" i="10"/>
  <c r="G53" i="10"/>
  <c r="E53" i="10"/>
  <c r="P52" i="10"/>
  <c r="L52" i="10"/>
  <c r="K52" i="10"/>
  <c r="G52" i="10"/>
  <c r="E52" i="10"/>
  <c r="P51" i="10"/>
  <c r="L51" i="10"/>
  <c r="K51" i="10"/>
  <c r="G51" i="10"/>
  <c r="E51" i="10"/>
  <c r="P50" i="10"/>
  <c r="L50" i="10"/>
  <c r="K50" i="10"/>
  <c r="G50" i="10"/>
  <c r="E50" i="10"/>
  <c r="P49" i="10"/>
  <c r="L49" i="10"/>
  <c r="K49" i="10"/>
  <c r="G49" i="10"/>
  <c r="E49" i="10"/>
  <c r="P48" i="10"/>
  <c r="L48" i="10"/>
  <c r="G48" i="10"/>
  <c r="E48" i="10"/>
  <c r="K47" i="10"/>
  <c r="E47" i="10"/>
  <c r="S33" i="10"/>
  <c r="O33" i="10"/>
  <c r="S32" i="10"/>
  <c r="O32" i="10"/>
  <c r="K32" i="10"/>
  <c r="O31" i="10"/>
  <c r="K31" i="10"/>
  <c r="S30" i="10"/>
  <c r="K30" i="10"/>
  <c r="S29" i="10"/>
  <c r="S169" i="1"/>
  <c r="R169" i="1"/>
  <c r="S168" i="1"/>
  <c r="R168" i="1"/>
  <c r="S167" i="1"/>
  <c r="R167" i="1"/>
  <c r="S166" i="1"/>
  <c r="R166" i="1"/>
  <c r="S165" i="1"/>
  <c r="R165" i="1"/>
  <c r="S164" i="1"/>
  <c r="R164" i="1"/>
  <c r="S163" i="1"/>
  <c r="R163" i="1"/>
  <c r="S161" i="1"/>
  <c r="R161" i="1"/>
  <c r="S160" i="1"/>
  <c r="R160" i="1"/>
  <c r="S159" i="1"/>
  <c r="R159" i="1"/>
  <c r="S158" i="1"/>
  <c r="R158" i="1"/>
  <c r="S157" i="1"/>
  <c r="R157" i="1"/>
  <c r="S156" i="1"/>
  <c r="R156" i="1"/>
  <c r="S155" i="1"/>
  <c r="R155" i="1"/>
  <c r="S154" i="1"/>
  <c r="R154" i="1"/>
  <c r="S153" i="1"/>
  <c r="R153" i="1"/>
  <c r="S152" i="1"/>
  <c r="R152" i="1"/>
  <c r="S151" i="1"/>
  <c r="R151" i="1"/>
  <c r="S150" i="1"/>
  <c r="R150" i="1"/>
  <c r="S149" i="1"/>
  <c r="R149" i="1"/>
  <c r="S145" i="1"/>
  <c r="R145" i="1"/>
  <c r="S144" i="1"/>
  <c r="R144" i="1"/>
  <c r="S143" i="1"/>
  <c r="R143" i="1"/>
  <c r="S142" i="1"/>
  <c r="R142" i="1"/>
  <c r="S141" i="1"/>
  <c r="R141" i="1"/>
  <c r="S140" i="1"/>
  <c r="R140" i="1"/>
  <c r="S139" i="1"/>
  <c r="R139" i="1"/>
  <c r="S138" i="1"/>
  <c r="R138" i="1"/>
  <c r="S137" i="1"/>
  <c r="R137" i="1"/>
  <c r="S136" i="1"/>
  <c r="R136" i="1"/>
  <c r="S135" i="1"/>
  <c r="R135" i="1"/>
  <c r="S134" i="1"/>
  <c r="R134" i="1"/>
  <c r="S133" i="1"/>
  <c r="R133" i="1"/>
  <c r="S132" i="1"/>
  <c r="R132" i="1"/>
  <c r="S131" i="1"/>
  <c r="R131" i="1"/>
  <c r="S130" i="1"/>
  <c r="R130" i="1"/>
  <c r="S129" i="1"/>
  <c r="R129" i="1"/>
  <c r="S128" i="1"/>
  <c r="R128" i="1"/>
  <c r="S127" i="1"/>
  <c r="R127" i="1"/>
  <c r="S126" i="1"/>
  <c r="R126" i="1"/>
  <c r="S125" i="1"/>
  <c r="R125" i="1"/>
  <c r="S124" i="1"/>
  <c r="R124" i="1"/>
  <c r="A112" i="1"/>
  <c r="Q88" i="1"/>
  <c r="I88" i="1"/>
  <c r="G88" i="1"/>
  <c r="E88" i="1"/>
  <c r="P87" i="1"/>
  <c r="L87" i="1"/>
  <c r="K87" i="1"/>
  <c r="G87" i="1"/>
  <c r="E87" i="1"/>
  <c r="B87" i="1"/>
  <c r="B60" i="1" s="1"/>
  <c r="P86" i="1"/>
  <c r="L86" i="1"/>
  <c r="K86" i="1"/>
  <c r="G86" i="1"/>
  <c r="E86" i="1"/>
  <c r="B86" i="1"/>
  <c r="B59" i="1" s="1"/>
  <c r="P85" i="1"/>
  <c r="L85" i="1"/>
  <c r="K85" i="1"/>
  <c r="G85" i="1"/>
  <c r="E85" i="1"/>
  <c r="P84" i="1"/>
  <c r="L84" i="1"/>
  <c r="K84" i="1"/>
  <c r="G84" i="1"/>
  <c r="E84" i="1"/>
  <c r="P83" i="1"/>
  <c r="L83" i="1"/>
  <c r="K83" i="1"/>
  <c r="G83" i="1"/>
  <c r="E83" i="1"/>
  <c r="P82" i="1"/>
  <c r="L82" i="1"/>
  <c r="G82" i="1"/>
  <c r="E82" i="1"/>
  <c r="K81" i="1"/>
  <c r="E81" i="1"/>
  <c r="S47" i="1"/>
  <c r="O47" i="1"/>
  <c r="S46" i="1"/>
  <c r="O46" i="1"/>
  <c r="K46" i="1"/>
  <c r="O45" i="1"/>
  <c r="K45" i="1"/>
  <c r="S44" i="1"/>
  <c r="S43" i="1"/>
  <c r="M108" i="1"/>
  <c r="I108" i="1"/>
  <c r="E108" i="1"/>
  <c r="Q107" i="1"/>
  <c r="M107" i="1"/>
  <c r="I107" i="1"/>
  <c r="E107" i="1"/>
  <c r="Q106" i="1"/>
  <c r="M106" i="1"/>
  <c r="I106" i="1"/>
  <c r="E106" i="1"/>
  <c r="Q105" i="1"/>
  <c r="M105" i="1"/>
  <c r="I105" i="1"/>
  <c r="E105" i="1"/>
  <c r="Q104" i="1"/>
  <c r="M104" i="1"/>
  <c r="I104" i="1"/>
  <c r="E104" i="1"/>
  <c r="Q103" i="1"/>
  <c r="M103" i="1"/>
  <c r="I103" i="1"/>
  <c r="E103" i="1"/>
  <c r="M127" i="11"/>
  <c r="I127" i="11"/>
  <c r="E127" i="11"/>
  <c r="Q126" i="11"/>
  <c r="M126" i="11"/>
  <c r="I126" i="11"/>
  <c r="E126" i="11"/>
  <c r="Q125" i="11"/>
  <c r="M125" i="11"/>
  <c r="I125" i="11"/>
  <c r="E125" i="11"/>
  <c r="Q124" i="11"/>
  <c r="M124" i="11"/>
  <c r="I124" i="11"/>
  <c r="E124" i="11"/>
  <c r="Q123" i="11"/>
  <c r="M123" i="11"/>
  <c r="I123" i="11"/>
  <c r="E123" i="11"/>
  <c r="Q122" i="11"/>
  <c r="M122" i="11"/>
  <c r="I122" i="11"/>
  <c r="E122" i="11"/>
  <c r="A131" i="11"/>
  <c r="Q107" i="11"/>
  <c r="I107" i="11"/>
  <c r="G107" i="11"/>
  <c r="E107" i="11"/>
  <c r="P106" i="11"/>
  <c r="L106" i="11"/>
  <c r="K106" i="11"/>
  <c r="G106" i="11"/>
  <c r="E106" i="11"/>
  <c r="B106" i="11"/>
  <c r="P105" i="11"/>
  <c r="L105" i="11"/>
  <c r="K105" i="11"/>
  <c r="G105" i="11"/>
  <c r="E105" i="11"/>
  <c r="B105" i="11"/>
  <c r="P104" i="11"/>
  <c r="L104" i="11"/>
  <c r="K104" i="11"/>
  <c r="G104" i="11"/>
  <c r="E104" i="11"/>
  <c r="P103" i="11"/>
  <c r="L103" i="11"/>
  <c r="K103" i="11"/>
  <c r="G103" i="11"/>
  <c r="E103" i="11"/>
  <c r="P102" i="11"/>
  <c r="L102" i="11"/>
  <c r="K102" i="11"/>
  <c r="G102" i="11"/>
  <c r="E102" i="11"/>
  <c r="P101" i="11"/>
  <c r="L101" i="11"/>
  <c r="G101" i="11"/>
  <c r="E101" i="11"/>
  <c r="K100" i="11"/>
  <c r="I100" i="11"/>
  <c r="E100" i="11"/>
  <c r="S86" i="11"/>
  <c r="V86" i="11" s="1"/>
  <c r="R86" i="11"/>
  <c r="U86" i="11" s="1"/>
  <c r="S85" i="11"/>
  <c r="V85" i="11" s="1"/>
  <c r="R85" i="11"/>
  <c r="U85" i="11" s="1"/>
  <c r="S84" i="11"/>
  <c r="R84" i="11"/>
  <c r="S83" i="11"/>
  <c r="V83" i="11" s="1"/>
  <c r="R83" i="11"/>
  <c r="U83" i="11" s="1"/>
  <c r="S82" i="11"/>
  <c r="V82" i="11" s="1"/>
  <c r="R82" i="11"/>
  <c r="U82" i="11" s="1"/>
  <c r="S81" i="11"/>
  <c r="R81" i="11"/>
  <c r="S80" i="11"/>
  <c r="R80" i="11"/>
  <c r="S79" i="11"/>
  <c r="R79" i="11"/>
  <c r="S77" i="11"/>
  <c r="R77" i="11"/>
  <c r="S76" i="11"/>
  <c r="R76" i="11"/>
  <c r="S75" i="11"/>
  <c r="R75" i="11"/>
  <c r="S74" i="11"/>
  <c r="R74" i="11"/>
  <c r="S73" i="11"/>
  <c r="R73" i="11"/>
  <c r="S72" i="11"/>
  <c r="R72" i="11"/>
  <c r="S71" i="11"/>
  <c r="R71" i="11"/>
  <c r="S70" i="11"/>
  <c r="R70" i="11"/>
  <c r="S69" i="11"/>
  <c r="R69" i="11"/>
  <c r="S68" i="11"/>
  <c r="R68" i="11"/>
  <c r="S67" i="11"/>
  <c r="R67" i="11"/>
  <c r="S66" i="11"/>
  <c r="R66" i="11"/>
  <c r="S65" i="11"/>
  <c r="R65" i="11"/>
  <c r="S61" i="11"/>
  <c r="R61" i="11"/>
  <c r="S60" i="11"/>
  <c r="V60" i="11" s="1"/>
  <c r="R60" i="11"/>
  <c r="U60" i="11" s="1"/>
  <c r="S59" i="11"/>
  <c r="V59" i="11" s="1"/>
  <c r="R59" i="11"/>
  <c r="U59" i="11" s="1"/>
  <c r="S58" i="11"/>
  <c r="R58" i="11"/>
  <c r="S57" i="11"/>
  <c r="R57" i="11"/>
  <c r="S56" i="11"/>
  <c r="R56" i="11"/>
  <c r="S55" i="11"/>
  <c r="R55" i="11"/>
  <c r="S54" i="11"/>
  <c r="R54" i="11"/>
  <c r="S53" i="11"/>
  <c r="R53" i="11"/>
  <c r="S52" i="11"/>
  <c r="R52" i="11"/>
  <c r="S51" i="11"/>
  <c r="R51" i="11"/>
  <c r="S50" i="11"/>
  <c r="R50" i="11"/>
  <c r="S49" i="11"/>
  <c r="R49" i="11"/>
  <c r="S48" i="11"/>
  <c r="R48" i="11"/>
  <c r="S47" i="11"/>
  <c r="R47" i="11"/>
  <c r="S46" i="11"/>
  <c r="R46" i="11"/>
  <c r="S45" i="11"/>
  <c r="R45" i="11"/>
  <c r="S44" i="11"/>
  <c r="R44" i="11"/>
  <c r="S43" i="11"/>
  <c r="R43" i="11"/>
  <c r="S42" i="11"/>
  <c r="R42" i="11"/>
  <c r="S41" i="11"/>
  <c r="R41" i="11"/>
  <c r="S40" i="11"/>
  <c r="R40" i="11"/>
  <c r="M123" i="13"/>
  <c r="I123" i="13"/>
  <c r="E123" i="13"/>
  <c r="Q122" i="13"/>
  <c r="M122" i="13"/>
  <c r="I122" i="13"/>
  <c r="E122" i="13"/>
  <c r="Q121" i="13"/>
  <c r="M121" i="13"/>
  <c r="I121" i="13"/>
  <c r="E121" i="13"/>
  <c r="Q120" i="13"/>
  <c r="M120" i="13"/>
  <c r="I120" i="13"/>
  <c r="E120" i="13"/>
  <c r="Q119" i="13"/>
  <c r="M119" i="13"/>
  <c r="I119" i="13"/>
  <c r="E119" i="13"/>
  <c r="Q118" i="13"/>
  <c r="M118" i="13"/>
  <c r="I118" i="13"/>
  <c r="E118" i="13"/>
  <c r="A127" i="13"/>
  <c r="Q103" i="13"/>
  <c r="I103" i="13"/>
  <c r="G103" i="13"/>
  <c r="E103" i="13"/>
  <c r="P102" i="13"/>
  <c r="L102" i="13"/>
  <c r="K102" i="13"/>
  <c r="G102" i="13"/>
  <c r="E102" i="13"/>
  <c r="B102" i="13"/>
  <c r="P101" i="13"/>
  <c r="L101" i="13"/>
  <c r="K101" i="13"/>
  <c r="G101" i="13"/>
  <c r="E101" i="13"/>
  <c r="B101" i="13"/>
  <c r="P100" i="13"/>
  <c r="L100" i="13"/>
  <c r="K100" i="13"/>
  <c r="G100" i="13"/>
  <c r="E100" i="13"/>
  <c r="P99" i="13"/>
  <c r="L99" i="13"/>
  <c r="K99" i="13"/>
  <c r="G99" i="13"/>
  <c r="E99" i="13"/>
  <c r="P98" i="13"/>
  <c r="L98" i="13"/>
  <c r="K98" i="13"/>
  <c r="G98" i="13"/>
  <c r="E98" i="13"/>
  <c r="P97" i="13"/>
  <c r="L97" i="13"/>
  <c r="G97" i="13"/>
  <c r="E97" i="13"/>
  <c r="K96" i="13"/>
  <c r="I96" i="13"/>
  <c r="E96" i="13"/>
  <c r="A85" i="13"/>
  <c r="A89" i="11"/>
  <c r="S83" i="13"/>
  <c r="R83" i="13"/>
  <c r="S82" i="13"/>
  <c r="R82" i="13"/>
  <c r="S81" i="13"/>
  <c r="R81" i="13"/>
  <c r="S80" i="13"/>
  <c r="R80" i="13"/>
  <c r="S79" i="13"/>
  <c r="R79" i="13"/>
  <c r="S77" i="13"/>
  <c r="R77" i="13"/>
  <c r="S76" i="13"/>
  <c r="R76" i="13"/>
  <c r="S75" i="13"/>
  <c r="R75" i="13"/>
  <c r="S74" i="13"/>
  <c r="R74" i="13"/>
  <c r="S73" i="13"/>
  <c r="R73" i="13"/>
  <c r="S72" i="13"/>
  <c r="R72" i="13"/>
  <c r="S71" i="13"/>
  <c r="R71" i="13"/>
  <c r="S70" i="13"/>
  <c r="R70" i="13"/>
  <c r="S69" i="13"/>
  <c r="R69" i="13"/>
  <c r="S68" i="13"/>
  <c r="R68" i="13"/>
  <c r="S67" i="13"/>
  <c r="R67" i="13"/>
  <c r="S66" i="13"/>
  <c r="R66" i="13"/>
  <c r="S65" i="13"/>
  <c r="R65" i="13"/>
  <c r="S61" i="13"/>
  <c r="R61" i="13"/>
  <c r="S60" i="13"/>
  <c r="R60" i="13"/>
  <c r="S59" i="13"/>
  <c r="O26" i="13" s="1"/>
  <c r="R59" i="13"/>
  <c r="J26" i="13" s="1"/>
  <c r="S58" i="13"/>
  <c r="O25" i="13" s="1"/>
  <c r="R58" i="13"/>
  <c r="J25" i="13" s="1"/>
  <c r="S57" i="13"/>
  <c r="R57" i="13"/>
  <c r="S56" i="13"/>
  <c r="R56" i="13"/>
  <c r="S55" i="13"/>
  <c r="R55" i="13"/>
  <c r="S54" i="13"/>
  <c r="R54" i="13"/>
  <c r="S53" i="13"/>
  <c r="R53" i="13"/>
  <c r="S52" i="13"/>
  <c r="R52" i="13"/>
  <c r="S51" i="13"/>
  <c r="R51" i="13"/>
  <c r="S50" i="13"/>
  <c r="R50" i="13"/>
  <c r="S49" i="13"/>
  <c r="R49" i="13"/>
  <c r="S48" i="13"/>
  <c r="R48" i="13"/>
  <c r="S47" i="13"/>
  <c r="R47" i="13"/>
  <c r="S46" i="13"/>
  <c r="R46" i="13"/>
  <c r="S45" i="13"/>
  <c r="R45" i="13"/>
  <c r="S44" i="13"/>
  <c r="R44" i="13"/>
  <c r="S43" i="13"/>
  <c r="R43" i="13"/>
  <c r="S42" i="13"/>
  <c r="R42" i="13"/>
  <c r="S41" i="13"/>
  <c r="R41" i="13"/>
  <c r="S40" i="13"/>
  <c r="R40" i="13"/>
  <c r="E58" i="1"/>
  <c r="E57" i="1"/>
  <c r="E56" i="1"/>
  <c r="E55" i="1"/>
  <c r="E54" i="1"/>
  <c r="J29" i="1"/>
  <c r="J24" i="10"/>
  <c r="J28" i="1"/>
  <c r="J23" i="10"/>
  <c r="J27" i="1"/>
  <c r="J22" i="10"/>
  <c r="J22" i="1"/>
  <c r="E65" i="1"/>
  <c r="E66" i="1"/>
  <c r="E67" i="1"/>
  <c r="E68" i="1"/>
  <c r="E64" i="1"/>
  <c r="D49" i="1"/>
  <c r="L49" i="1"/>
  <c r="H49" i="1"/>
  <c r="J33" i="1"/>
  <c r="J34" i="1"/>
  <c r="J35" i="1"/>
  <c r="J36" i="1"/>
  <c r="J37" i="1"/>
  <c r="J38" i="1"/>
  <c r="J39" i="1"/>
  <c r="O25" i="11" l="1"/>
  <c r="J26" i="11"/>
  <c r="J25" i="11"/>
  <c r="ME5" i="16" s="1"/>
  <c r="O26" i="11"/>
  <c r="MH5" i="16" s="1"/>
  <c r="R26" i="10"/>
  <c r="MB5" i="16" s="1"/>
  <c r="R27" i="10"/>
  <c r="MC5" i="16" s="1"/>
  <c r="R28" i="10"/>
  <c r="MD5" i="16" s="1"/>
  <c r="ML5" i="16"/>
  <c r="MI5" i="16"/>
  <c r="MJ5" i="16"/>
  <c r="MK5" i="16"/>
  <c r="MG5" i="16"/>
  <c r="MF5" i="16"/>
  <c r="G14" i="17"/>
  <c r="J21" i="13"/>
  <c r="J21" i="11"/>
  <c r="G15" i="17" l="1"/>
  <c r="G16" i="17" l="1"/>
  <c r="P49" i="1"/>
  <c r="AZ5" i="16"/>
  <c r="AY5" i="16"/>
  <c r="AX5" i="16"/>
  <c r="AW5" i="16"/>
  <c r="AV5" i="16"/>
  <c r="S5" i="16"/>
  <c r="R5" i="16"/>
  <c r="Q5" i="16"/>
  <c r="P5" i="16"/>
  <c r="O5" i="16"/>
  <c r="N5" i="16"/>
  <c r="M5" i="16"/>
  <c r="L5" i="16"/>
  <c r="K5" i="16"/>
  <c r="J5" i="16"/>
  <c r="I5" i="16"/>
  <c r="J8" i="13"/>
  <c r="P35" i="10"/>
  <c r="L35" i="10"/>
  <c r="H35" i="10"/>
  <c r="D35" i="10"/>
  <c r="J23" i="1"/>
  <c r="J22" i="13"/>
  <c r="J22" i="11"/>
  <c r="J25" i="10"/>
  <c r="J24" i="1"/>
  <c r="J30" i="1"/>
  <c r="J31" i="1"/>
  <c r="J32" i="1"/>
  <c r="J20" i="13"/>
  <c r="J20" i="11"/>
  <c r="J21" i="10"/>
  <c r="J21" i="1"/>
  <c r="J17" i="13"/>
  <c r="J16" i="13"/>
  <c r="J15" i="13"/>
  <c r="J14" i="13"/>
  <c r="J13" i="13"/>
  <c r="J12" i="13"/>
  <c r="J11" i="13"/>
  <c r="J10" i="13"/>
  <c r="J9" i="13"/>
  <c r="J7" i="13"/>
  <c r="J17" i="11"/>
  <c r="J16" i="11"/>
  <c r="J15" i="11"/>
  <c r="J14" i="11"/>
  <c r="J13" i="11"/>
  <c r="J12" i="11"/>
  <c r="J11" i="11"/>
  <c r="J10" i="11"/>
  <c r="J9" i="11"/>
  <c r="J8" i="11"/>
  <c r="J7" i="11"/>
  <c r="J17" i="10"/>
  <c r="J16" i="10"/>
  <c r="J15" i="10"/>
  <c r="J14" i="10"/>
  <c r="J13" i="10"/>
  <c r="J12" i="10"/>
  <c r="J11" i="10"/>
  <c r="J10" i="10"/>
  <c r="J9" i="10"/>
  <c r="J8" i="10"/>
  <c r="J7" i="10"/>
  <c r="J8" i="1"/>
  <c r="J9" i="1"/>
  <c r="J10" i="1"/>
  <c r="J11" i="1"/>
  <c r="J12" i="1"/>
  <c r="J13" i="1"/>
  <c r="J14" i="1"/>
  <c r="J15" i="1"/>
  <c r="J16" i="1"/>
  <c r="J17" i="1"/>
  <c r="J7" i="1"/>
  <c r="G17" i="17" l="1"/>
  <c r="G18" i="17" l="1"/>
  <c r="G19" i="17" l="1"/>
  <c r="G24" i="17" l="1"/>
  <c r="G25" i="17" s="1"/>
  <c r="G26" i="17" s="1"/>
  <c r="G20" i="17"/>
  <c r="G21" i="17" s="1"/>
  <c r="G22" i="17" s="1"/>
  <c r="G23" i="17" s="1"/>
  <c r="G27" i="17" l="1"/>
  <c r="G28" i="17" s="1"/>
  <c r="G29" i="17" s="1"/>
  <c r="G30" i="17" s="1"/>
  <c r="G31" i="17" s="1"/>
  <c r="G32" i="17" s="1"/>
  <c r="G33" i="17" s="1"/>
  <c r="G34" i="17" s="1"/>
  <c r="G35" i="17" s="1"/>
  <c r="G36" i="17" s="1"/>
  <c r="G37" i="17" l="1"/>
  <c r="G38" i="17" s="1"/>
  <c r="G39" i="17" s="1"/>
  <c r="G40" i="17" s="1"/>
  <c r="G41" i="17" s="1"/>
  <c r="G42" i="17" l="1"/>
  <c r="G43" i="17" s="1"/>
  <c r="G44" i="17" l="1"/>
  <c r="G45" i="17" s="1"/>
  <c r="G46" i="17" s="1"/>
  <c r="G47" i="17" s="1"/>
  <c r="G48" i="17" s="1"/>
  <c r="G49" i="17" s="1"/>
  <c r="G50" i="17" s="1"/>
  <c r="G51" i="17" l="1"/>
  <c r="G52" i="17" s="1"/>
  <c r="G53" i="17" s="1"/>
  <c r="G54" i="17" s="1"/>
  <c r="G55" i="17" s="1"/>
  <c r="G56" i="17" s="1"/>
  <c r="G57" i="17" s="1"/>
  <c r="G58" i="17" s="1"/>
  <c r="G59" i="17" s="1"/>
  <c r="G60" i="17" s="1"/>
  <c r="G61" i="17" l="1"/>
  <c r="G62" i="17" s="1"/>
  <c r="G63" i="17" s="1"/>
  <c r="G64" i="17" s="1"/>
  <c r="C42" i="17" s="1"/>
  <c r="C50" i="17" l="1"/>
  <c r="C48" i="17"/>
  <c r="C45" i="17"/>
  <c r="C46" i="17"/>
  <c r="C44" i="17"/>
  <c r="C43" i="17"/>
  <c r="C49" i="17"/>
  <c r="C47" i="17"/>
</calcChain>
</file>

<file path=xl/sharedStrings.xml><?xml version="1.0" encoding="utf-8"?>
<sst xmlns="http://schemas.openxmlformats.org/spreadsheetml/2006/main" count="2231" uniqueCount="904">
  <si>
    <t>氏名</t>
    <rPh sb="0" eb="2">
      <t>シメイ</t>
    </rPh>
    <phoneticPr fontId="3"/>
  </si>
  <si>
    <t>所属部署名</t>
    <rPh sb="0" eb="2">
      <t>ショゾク</t>
    </rPh>
    <rPh sb="2" eb="4">
      <t>ブショ</t>
    </rPh>
    <rPh sb="4" eb="5">
      <t>メイ</t>
    </rPh>
    <phoneticPr fontId="3"/>
  </si>
  <si>
    <t>役職等</t>
    <rPh sb="0" eb="2">
      <t>ヤクショク</t>
    </rPh>
    <rPh sb="2" eb="3">
      <t>トウ</t>
    </rPh>
    <phoneticPr fontId="3"/>
  </si>
  <si>
    <t>（宛先）</t>
    <rPh sb="1" eb="3">
      <t>アテサキ</t>
    </rPh>
    <phoneticPr fontId="3"/>
  </si>
  <si>
    <t>京都市長</t>
    <rPh sb="0" eb="2">
      <t>キョウト</t>
    </rPh>
    <rPh sb="2" eb="4">
      <t>シチョウ</t>
    </rPh>
    <phoneticPr fontId="3"/>
  </si>
  <si>
    <t>実績</t>
    <rPh sb="0" eb="2">
      <t>ジッセキ</t>
    </rPh>
    <phoneticPr fontId="3"/>
  </si>
  <si>
    <t>提出年月日(年/月/日）</t>
    <rPh sb="0" eb="2">
      <t>テイシュツ</t>
    </rPh>
    <rPh sb="2" eb="5">
      <t>ネンガッピ</t>
    </rPh>
    <rPh sb="6" eb="7">
      <t>ネン</t>
    </rPh>
    <rPh sb="8" eb="9">
      <t>ツキ</t>
    </rPh>
    <rPh sb="10" eb="11">
      <t>ヒ</t>
    </rPh>
    <phoneticPr fontId="3"/>
  </si>
  <si>
    <t>発生量</t>
    <rPh sb="0" eb="2">
      <t>ハッセイ</t>
    </rPh>
    <rPh sb="2" eb="3">
      <t>リョウ</t>
    </rPh>
    <phoneticPr fontId="3"/>
  </si>
  <si>
    <t>再生利用量</t>
    <rPh sb="0" eb="2">
      <t>サイセイ</t>
    </rPh>
    <rPh sb="2" eb="4">
      <t>リヨウ</t>
    </rPh>
    <rPh sb="4" eb="5">
      <t>リョウ</t>
    </rPh>
    <phoneticPr fontId="3"/>
  </si>
  <si>
    <t>計画</t>
    <rPh sb="0" eb="2">
      <t>ケイカク</t>
    </rPh>
    <phoneticPr fontId="3"/>
  </si>
  <si>
    <t>郵便番号</t>
    <rPh sb="0" eb="4">
      <t>ユウビンバンゴウ</t>
    </rPh>
    <phoneticPr fontId="3"/>
  </si>
  <si>
    <t>行政区</t>
    <rPh sb="0" eb="3">
      <t>ギョウセイク</t>
    </rPh>
    <phoneticPr fontId="3"/>
  </si>
  <si>
    <t>所在地（行政区以降）</t>
    <rPh sb="0" eb="3">
      <t>ショザイチ</t>
    </rPh>
    <rPh sb="4" eb="7">
      <t>ギョウセイク</t>
    </rPh>
    <rPh sb="7" eb="9">
      <t>イコウ</t>
    </rPh>
    <phoneticPr fontId="3"/>
  </si>
  <si>
    <t>代表者名</t>
    <rPh sb="0" eb="3">
      <t>ダイヒョウシャ</t>
    </rPh>
    <rPh sb="3" eb="4">
      <t>メイ</t>
    </rPh>
    <phoneticPr fontId="3"/>
  </si>
  <si>
    <t>廃棄物管理・保管場所</t>
    <rPh sb="0" eb="3">
      <t>ハイキブツ</t>
    </rPh>
    <rPh sb="3" eb="5">
      <t>カンリ</t>
    </rPh>
    <rPh sb="6" eb="8">
      <t>ホカン</t>
    </rPh>
    <rPh sb="8" eb="10">
      <t>バショ</t>
    </rPh>
    <phoneticPr fontId="3"/>
  </si>
  <si>
    <t>再生利用をする廃棄物の保管場所</t>
    <rPh sb="0" eb="2">
      <t>サイセイ</t>
    </rPh>
    <rPh sb="2" eb="4">
      <t>リヨウ</t>
    </rPh>
    <rPh sb="7" eb="10">
      <t>ハイキブツ</t>
    </rPh>
    <rPh sb="11" eb="13">
      <t>ホカン</t>
    </rPh>
    <rPh sb="13" eb="15">
      <t>バショ</t>
    </rPh>
    <phoneticPr fontId="3"/>
  </si>
  <si>
    <t>再生利用をしない廃棄物の保管場所</t>
    <rPh sb="0" eb="2">
      <t>サイセイ</t>
    </rPh>
    <rPh sb="2" eb="4">
      <t>リヨウ</t>
    </rPh>
    <rPh sb="8" eb="11">
      <t>ハイキブツ</t>
    </rPh>
    <rPh sb="12" eb="14">
      <t>ホカン</t>
    </rPh>
    <rPh sb="14" eb="16">
      <t>バショ</t>
    </rPh>
    <phoneticPr fontId="3"/>
  </si>
  <si>
    <t>箇所数</t>
    <rPh sb="0" eb="2">
      <t>カショ</t>
    </rPh>
    <rPh sb="2" eb="3">
      <t>スウ</t>
    </rPh>
    <phoneticPr fontId="3"/>
  </si>
  <si>
    <t>事業の用に供する部分の床面積の合計（㎡）</t>
    <rPh sb="0" eb="2">
      <t>ジギョウ</t>
    </rPh>
    <rPh sb="3" eb="4">
      <t>ヨウ</t>
    </rPh>
    <rPh sb="5" eb="6">
      <t>キョウ</t>
    </rPh>
    <rPh sb="8" eb="10">
      <t>ブブン</t>
    </rPh>
    <rPh sb="11" eb="14">
      <t>ユカメンセキ</t>
    </rPh>
    <rPh sb="15" eb="17">
      <t>ゴウケイ</t>
    </rPh>
    <phoneticPr fontId="3"/>
  </si>
  <si>
    <t>床面積（㎡）</t>
    <rPh sb="0" eb="3">
      <t>ユカメンセキ</t>
    </rPh>
    <phoneticPr fontId="3"/>
  </si>
  <si>
    <t>処理方法</t>
    <rPh sb="0" eb="2">
      <t>ショリ</t>
    </rPh>
    <rPh sb="2" eb="4">
      <t>ホウホウ</t>
    </rPh>
    <phoneticPr fontId="3"/>
  </si>
  <si>
    <t>住所（主たる事務所の所在地と異なる場合に記載）</t>
    <rPh sb="0" eb="2">
      <t>ジュウショ</t>
    </rPh>
    <rPh sb="3" eb="4">
      <t>シュ</t>
    </rPh>
    <rPh sb="6" eb="8">
      <t>ジム</t>
    </rPh>
    <rPh sb="8" eb="9">
      <t>ショ</t>
    </rPh>
    <rPh sb="10" eb="13">
      <t>ショザイチ</t>
    </rPh>
    <rPh sb="14" eb="15">
      <t>コト</t>
    </rPh>
    <rPh sb="17" eb="19">
      <t>バアイ</t>
    </rPh>
    <rPh sb="20" eb="22">
      <t>キサイ</t>
    </rPh>
    <phoneticPr fontId="3"/>
  </si>
  <si>
    <t>　京都市廃棄物の減量及び適正処理等に関する条例第２１条第１項の規定により提出します。</t>
    <rPh sb="26" eb="27">
      <t>ジョウ</t>
    </rPh>
    <rPh sb="36" eb="38">
      <t>テイシュツ</t>
    </rPh>
    <phoneticPr fontId="4"/>
  </si>
  <si>
    <t>事業用大規模建築物減量計画書</t>
    <rPh sb="0" eb="3">
      <t>ジギョウヨウ</t>
    </rPh>
    <rPh sb="3" eb="6">
      <t>ダイキボ</t>
    </rPh>
    <rPh sb="6" eb="9">
      <t>ケンチクブツ</t>
    </rPh>
    <rPh sb="9" eb="11">
      <t>ゲンリョウ</t>
    </rPh>
    <rPh sb="11" eb="13">
      <t>ケイカク</t>
    </rPh>
    <rPh sb="13" eb="14">
      <t>ショ</t>
    </rPh>
    <phoneticPr fontId="3"/>
  </si>
  <si>
    <t>計画の年度</t>
    <rPh sb="0" eb="2">
      <t>ケイカク</t>
    </rPh>
    <rPh sb="3" eb="5">
      <t>ネンド</t>
    </rPh>
    <phoneticPr fontId="3"/>
  </si>
  <si>
    <t>一般廃棄物</t>
    <rPh sb="0" eb="2">
      <t>イッパン</t>
    </rPh>
    <rPh sb="2" eb="5">
      <t>ハイキブツ</t>
    </rPh>
    <phoneticPr fontId="3"/>
  </si>
  <si>
    <t>びん</t>
    <phoneticPr fontId="3"/>
  </si>
  <si>
    <t>ペットボトル</t>
    <phoneticPr fontId="3"/>
  </si>
  <si>
    <t>産業廃棄物のうち次のもの</t>
    <rPh sb="0" eb="2">
      <t>サンギョウ</t>
    </rPh>
    <rPh sb="2" eb="5">
      <t>ハイキブツ</t>
    </rPh>
    <rPh sb="8" eb="9">
      <t>ツギ</t>
    </rPh>
    <phoneticPr fontId="3"/>
  </si>
  <si>
    <t>生ごみの分別</t>
    <rPh sb="0" eb="1">
      <t>ナマ</t>
    </rPh>
    <rPh sb="4" eb="6">
      <t>ブンベツ</t>
    </rPh>
    <phoneticPr fontId="3"/>
  </si>
  <si>
    <t>レジ袋・特定レジ袋の有料化</t>
    <rPh sb="2" eb="3">
      <t>ブクロ</t>
    </rPh>
    <rPh sb="4" eb="6">
      <t>トクテイ</t>
    </rPh>
    <rPh sb="8" eb="9">
      <t>ブクロ</t>
    </rPh>
    <rPh sb="10" eb="13">
      <t>ユウリョウカ</t>
    </rPh>
    <phoneticPr fontId="3"/>
  </si>
  <si>
    <t>レジ袋・特定レジ袋の要否と必要枚数の確認（レジ袋購入カードの設置等含む）</t>
    <rPh sb="2" eb="3">
      <t>ブクロ</t>
    </rPh>
    <rPh sb="4" eb="6">
      <t>トクテイ</t>
    </rPh>
    <rPh sb="8" eb="9">
      <t>ブクロ</t>
    </rPh>
    <rPh sb="10" eb="12">
      <t>ヨウヒ</t>
    </rPh>
    <rPh sb="13" eb="15">
      <t>ヒツヨウ</t>
    </rPh>
    <rPh sb="15" eb="17">
      <t>マイスウ</t>
    </rPh>
    <rPh sb="18" eb="20">
      <t>カクニン</t>
    </rPh>
    <rPh sb="23" eb="24">
      <t>フクロ</t>
    </rPh>
    <rPh sb="24" eb="26">
      <t>コウニュウ</t>
    </rPh>
    <rPh sb="30" eb="32">
      <t>セッチ</t>
    </rPh>
    <rPh sb="32" eb="33">
      <t>トウ</t>
    </rPh>
    <rPh sb="33" eb="34">
      <t>フク</t>
    </rPh>
    <phoneticPr fontId="3"/>
  </si>
  <si>
    <t>プラスチック類（ペットボトルを除く）の分別</t>
  </si>
  <si>
    <t>各項目の前年度実績及び今年度計画について、以下の選択肢の中から適するものを記入してください。</t>
    <rPh sb="0" eb="3">
      <t>カクコウモク</t>
    </rPh>
    <rPh sb="4" eb="7">
      <t>ゼンネンド</t>
    </rPh>
    <rPh sb="7" eb="9">
      <t>ジッセキ</t>
    </rPh>
    <rPh sb="9" eb="10">
      <t>オヨ</t>
    </rPh>
    <rPh sb="11" eb="14">
      <t>コンネンド</t>
    </rPh>
    <rPh sb="14" eb="16">
      <t>ケイカク</t>
    </rPh>
    <rPh sb="21" eb="23">
      <t>イカ</t>
    </rPh>
    <rPh sb="24" eb="27">
      <t>センタクシ</t>
    </rPh>
    <rPh sb="28" eb="29">
      <t>ナカ</t>
    </rPh>
    <rPh sb="31" eb="32">
      <t>テキ</t>
    </rPh>
    <rPh sb="37" eb="39">
      <t>キニュウ</t>
    </rPh>
    <phoneticPr fontId="3"/>
  </si>
  <si>
    <t>マイボトルの利用促進</t>
    <phoneticPr fontId="3"/>
  </si>
  <si>
    <t>実施状況（実績及び計画）</t>
    <phoneticPr fontId="3"/>
  </si>
  <si>
    <t>具体的な取組</t>
  </si>
  <si>
    <t>区分等</t>
    <rPh sb="0" eb="2">
      <t>クブン</t>
    </rPh>
    <rPh sb="2" eb="3">
      <t>トウ</t>
    </rPh>
    <phoneticPr fontId="3"/>
  </si>
  <si>
    <t>【備考】</t>
    <rPh sb="1" eb="3">
      <t>ビコウ</t>
    </rPh>
    <phoneticPr fontId="3"/>
  </si>
  <si>
    <t>その他の取組、積極的に取り組んでいることなど</t>
    <rPh sb="2" eb="3">
      <t>タ</t>
    </rPh>
    <rPh sb="4" eb="6">
      <t>トリクミ</t>
    </rPh>
    <rPh sb="7" eb="10">
      <t>セッキョクテキ</t>
    </rPh>
    <rPh sb="11" eb="12">
      <t>ト</t>
    </rPh>
    <rPh sb="13" eb="14">
      <t>ク</t>
    </rPh>
    <phoneticPr fontId="3"/>
  </si>
  <si>
    <t>（A+B)</t>
    <phoneticPr fontId="3"/>
  </si>
  <si>
    <t>（A)</t>
    <phoneticPr fontId="3"/>
  </si>
  <si>
    <t>（B)</t>
    <phoneticPr fontId="3"/>
  </si>
  <si>
    <t>利用者（利用客・宿泊客、学生など）に向けたごみ減量、分別・リサイクルの周知・啓発の実施</t>
    <rPh sb="0" eb="3">
      <t>リヨウシャ</t>
    </rPh>
    <rPh sb="4" eb="6">
      <t>リヨウ</t>
    </rPh>
    <rPh sb="6" eb="7">
      <t>キャク</t>
    </rPh>
    <rPh sb="8" eb="11">
      <t>シュクハクキャク</t>
    </rPh>
    <rPh sb="12" eb="14">
      <t>ガクセイ</t>
    </rPh>
    <rPh sb="18" eb="19">
      <t>ム</t>
    </rPh>
    <rPh sb="23" eb="25">
      <t>ゲンリョウ</t>
    </rPh>
    <rPh sb="26" eb="28">
      <t>ブンベツ</t>
    </rPh>
    <rPh sb="35" eb="37">
      <t>シュウチ</t>
    </rPh>
    <rPh sb="38" eb="40">
      <t>ケイハツ</t>
    </rPh>
    <rPh sb="41" eb="43">
      <t>ジッシ</t>
    </rPh>
    <phoneticPr fontId="3"/>
  </si>
  <si>
    <t>注１　「廃棄物の発生抑制等」とは、廃棄物の発生の抑制、再使用及び再生利用をいいます。</t>
    <rPh sb="0" eb="1">
      <t>チュウ</t>
    </rPh>
    <phoneticPr fontId="3"/>
  </si>
  <si>
    <t>注２　「レジ袋」とは、購入者が購入した物品を運搬するために譲渡されるプラスチック製の手提げ袋をいいます。</t>
    <rPh sb="0" eb="1">
      <t>チュウ</t>
    </rPh>
    <phoneticPr fontId="3"/>
  </si>
  <si>
    <t>注３　「特定レジ袋」とは、小売業に属する事業を行う者の容器包装の使用の合理化による容器包装廃棄物の排出の抑制の促進に関する判断の基準となるべき事項を定める省令第２条第１項各号に掲げるものをいいます。</t>
    <rPh sb="0" eb="1">
      <t>チュウ</t>
    </rPh>
    <phoneticPr fontId="3"/>
  </si>
  <si>
    <t>廃棄量</t>
    <rPh sb="0" eb="2">
      <t>ハイキ</t>
    </rPh>
    <rPh sb="2" eb="3">
      <t>リョウ</t>
    </rPh>
    <phoneticPr fontId="3"/>
  </si>
  <si>
    <t>トン</t>
    <phoneticPr fontId="3"/>
  </si>
  <si>
    <t>燃やすごみ※１</t>
    <rPh sb="0" eb="1">
      <t>モ</t>
    </rPh>
    <phoneticPr fontId="3"/>
  </si>
  <si>
    <t>合計</t>
    <rPh sb="0" eb="2">
      <t>ゴウケイ</t>
    </rPh>
    <phoneticPr fontId="3"/>
  </si>
  <si>
    <r>
      <t>プラスチック類</t>
    </r>
    <r>
      <rPr>
        <sz val="9"/>
        <rFont val="ＭＳ Ｐ明朝"/>
        <family val="1"/>
        <charset val="128"/>
      </rPr>
      <t>（ビニール、弁当ガラ等）</t>
    </r>
    <rPh sb="6" eb="7">
      <t>ルイ</t>
    </rPh>
    <rPh sb="13" eb="15">
      <t>ベントウ</t>
    </rPh>
    <rPh sb="17" eb="18">
      <t>トウ</t>
    </rPh>
    <phoneticPr fontId="3"/>
  </si>
  <si>
    <t>廃食用油</t>
    <rPh sb="0" eb="1">
      <t>ハイ</t>
    </rPh>
    <rPh sb="1" eb="3">
      <t>ショクヨウ</t>
    </rPh>
    <rPh sb="3" eb="4">
      <t>ユ</t>
    </rPh>
    <phoneticPr fontId="3"/>
  </si>
  <si>
    <t>％</t>
    <phoneticPr fontId="3"/>
  </si>
  <si>
    <t>再生利用率（A／（A+B)）（％）</t>
    <rPh sb="0" eb="2">
      <t>サイセイ</t>
    </rPh>
    <rPh sb="2" eb="4">
      <t>リヨウ</t>
    </rPh>
    <rPh sb="4" eb="5">
      <t>リツ</t>
    </rPh>
    <phoneticPr fontId="3"/>
  </si>
  <si>
    <t>　京都市廃棄物の減量及び適正処理等に関する条例第２６条第２項の規定により提出します。</t>
    <rPh sb="26" eb="27">
      <t>ジョウ</t>
    </rPh>
    <rPh sb="36" eb="38">
      <t>テイシュツ</t>
    </rPh>
    <phoneticPr fontId="4"/>
  </si>
  <si>
    <t>使い捨てプラスチック（宿泊用アメニティグッズ等）の削減</t>
    <phoneticPr fontId="3"/>
  </si>
  <si>
    <t>名称（屋号等）</t>
    <rPh sb="0" eb="2">
      <t>メイショウ</t>
    </rPh>
    <rPh sb="3" eb="5">
      <t>ヤゴウ</t>
    </rPh>
    <rPh sb="5" eb="6">
      <t>トウ</t>
    </rPh>
    <phoneticPr fontId="3"/>
  </si>
  <si>
    <t>給水スポット（給水場所・マイボトルが利用可能な店舗等）の周知</t>
    <rPh sb="0" eb="2">
      <t>キュウスイ</t>
    </rPh>
    <rPh sb="7" eb="9">
      <t>キュウスイ</t>
    </rPh>
    <rPh sb="9" eb="11">
      <t>バショ</t>
    </rPh>
    <rPh sb="18" eb="20">
      <t>リヨウ</t>
    </rPh>
    <rPh sb="20" eb="22">
      <t>カノウ</t>
    </rPh>
    <rPh sb="23" eb="25">
      <t>テンポ</t>
    </rPh>
    <rPh sb="25" eb="26">
      <t>トウ</t>
    </rPh>
    <rPh sb="28" eb="30">
      <t>シュウチ</t>
    </rPh>
    <phoneticPr fontId="3"/>
  </si>
  <si>
    <t>　京都市廃棄物の減量及び適正処理等に関する条例第１７条第１項の規定により提出します。</t>
    <rPh sb="26" eb="27">
      <t>ジョウ</t>
    </rPh>
    <rPh sb="36" eb="38">
      <t>テイシュツ</t>
    </rPh>
    <phoneticPr fontId="4"/>
  </si>
  <si>
    <t>前年度の実績</t>
    <rPh sb="0" eb="3">
      <t>ゼンネンド</t>
    </rPh>
    <rPh sb="4" eb="6">
      <t>ジッセキ</t>
    </rPh>
    <phoneticPr fontId="3"/>
  </si>
  <si>
    <t>今年度の計画</t>
    <rPh sb="0" eb="3">
      <t>コンネンド</t>
    </rPh>
    <rPh sb="4" eb="6">
      <t>ケイカク</t>
    </rPh>
    <phoneticPr fontId="3"/>
  </si>
  <si>
    <t>使い捨ての日用品（宿泊用のアメニティグッズ）の提供等を抑制する取組</t>
    <phoneticPr fontId="3"/>
  </si>
  <si>
    <t>施設内での分別ごみ箱の設置（又は、従業員により分別を行う場合は、分別に関する周知・啓発の実施）</t>
    <rPh sb="0" eb="2">
      <t>シセツ</t>
    </rPh>
    <rPh sb="2" eb="3">
      <t>ナイ</t>
    </rPh>
    <rPh sb="5" eb="7">
      <t>ブンベツ</t>
    </rPh>
    <rPh sb="9" eb="10">
      <t>バコ</t>
    </rPh>
    <rPh sb="11" eb="13">
      <t>セッチ</t>
    </rPh>
    <rPh sb="14" eb="15">
      <t>マタ</t>
    </rPh>
    <rPh sb="17" eb="20">
      <t>ジュウギョウイン</t>
    </rPh>
    <rPh sb="23" eb="25">
      <t>ブンベツ</t>
    </rPh>
    <rPh sb="26" eb="27">
      <t>オコナ</t>
    </rPh>
    <rPh sb="28" eb="30">
      <t>バアイ</t>
    </rPh>
    <rPh sb="32" eb="34">
      <t>ブンベツ</t>
    </rPh>
    <rPh sb="35" eb="36">
      <t>カン</t>
    </rPh>
    <rPh sb="38" eb="40">
      <t>シュウチ</t>
    </rPh>
    <rPh sb="41" eb="43">
      <t>ケイハツ</t>
    </rPh>
    <rPh sb="44" eb="46">
      <t>ジッシ</t>
    </rPh>
    <phoneticPr fontId="3"/>
  </si>
  <si>
    <t>取組項目</t>
    <rPh sb="0" eb="2">
      <t>トリクミ</t>
    </rPh>
    <rPh sb="2" eb="4">
      <t>コウモク</t>
    </rPh>
    <phoneticPr fontId="3"/>
  </si>
  <si>
    <t>取組の実施状況（実施したもの又は実施予定のものに「○」）</t>
    <rPh sb="0" eb="2">
      <t>トリクミ</t>
    </rPh>
    <rPh sb="3" eb="5">
      <t>ジッシ</t>
    </rPh>
    <rPh sb="5" eb="7">
      <t>ジョウキョウ</t>
    </rPh>
    <rPh sb="8" eb="10">
      <t>ジッシ</t>
    </rPh>
    <rPh sb="14" eb="15">
      <t>マタ</t>
    </rPh>
    <rPh sb="16" eb="18">
      <t>ジッシ</t>
    </rPh>
    <rPh sb="18" eb="20">
      <t>ヨテイ</t>
    </rPh>
    <phoneticPr fontId="3"/>
  </si>
  <si>
    <t>大学内での分別ごみ箱の設置</t>
    <rPh sb="0" eb="2">
      <t>ダイガク</t>
    </rPh>
    <rPh sb="2" eb="3">
      <t>ナイ</t>
    </rPh>
    <rPh sb="5" eb="7">
      <t>ブンベツ</t>
    </rPh>
    <rPh sb="9" eb="10">
      <t>バコ</t>
    </rPh>
    <rPh sb="11" eb="13">
      <t>セッチ</t>
    </rPh>
    <phoneticPr fontId="3"/>
  </si>
  <si>
    <t>賞味期限・消費期限間近の食料品の値引き販売</t>
    <rPh sb="12" eb="15">
      <t>ショクリョウヒン</t>
    </rPh>
    <rPh sb="16" eb="18">
      <t>ネビ</t>
    </rPh>
    <phoneticPr fontId="3"/>
  </si>
  <si>
    <t>学生に対するごみ減量、分別・リサイクルの周知・啓発</t>
    <rPh sb="0" eb="2">
      <t>ガクセイ</t>
    </rPh>
    <rPh sb="3" eb="4">
      <t>タイ</t>
    </rPh>
    <rPh sb="8" eb="10">
      <t>ゲンリョウ</t>
    </rPh>
    <rPh sb="11" eb="13">
      <t>ブンベツ</t>
    </rPh>
    <rPh sb="20" eb="22">
      <t>シュウチ</t>
    </rPh>
    <rPh sb="23" eb="25">
      <t>ケイハツ</t>
    </rPh>
    <phoneticPr fontId="3"/>
  </si>
  <si>
    <t>住所（主たる事務所の所在地）</t>
  </si>
  <si>
    <t>FAX</t>
  </si>
  <si>
    <t>e-mail</t>
  </si>
  <si>
    <t>プラスチックごみ（ビニール、弁当がらなど）</t>
  </si>
  <si>
    <t>廃食用油</t>
  </si>
  <si>
    <t>-</t>
    <phoneticPr fontId="3"/>
  </si>
  <si>
    <t>選択肢</t>
    <rPh sb="0" eb="3">
      <t>センタクシ</t>
    </rPh>
    <phoneticPr fontId="3"/>
  </si>
  <si>
    <t>・事業用大規模建築物減量計画書</t>
    <phoneticPr fontId="3"/>
  </si>
  <si>
    <t>・特定食品関連事業者減量計画書（該当事業所のみ）</t>
    <rPh sb="1" eb="3">
      <t>トクテイ</t>
    </rPh>
    <rPh sb="3" eb="5">
      <t>ショクヒン</t>
    </rPh>
    <rPh sb="5" eb="7">
      <t>カンレン</t>
    </rPh>
    <rPh sb="7" eb="9">
      <t>ジギョウ</t>
    </rPh>
    <rPh sb="9" eb="10">
      <t>シャ</t>
    </rPh>
    <rPh sb="10" eb="12">
      <t>ゲンリョウ</t>
    </rPh>
    <rPh sb="12" eb="14">
      <t>ケイカク</t>
    </rPh>
    <rPh sb="14" eb="15">
      <t>ショ</t>
    </rPh>
    <rPh sb="16" eb="21">
      <t>ガイトウジギョウショ</t>
    </rPh>
    <phoneticPr fontId="3"/>
  </si>
  <si>
    <t>把握方法</t>
    <rPh sb="0" eb="2">
      <t>ハアク</t>
    </rPh>
    <rPh sb="2" eb="4">
      <t>ホウホウ</t>
    </rPh>
    <phoneticPr fontId="3"/>
  </si>
  <si>
    <t>廃棄物管理責任者</t>
    <rPh sb="0" eb="3">
      <t>ハイキブツ</t>
    </rPh>
    <rPh sb="3" eb="5">
      <t>カンリ</t>
    </rPh>
    <rPh sb="5" eb="7">
      <t>セキニン</t>
    </rPh>
    <rPh sb="7" eb="8">
      <t>シャ</t>
    </rPh>
    <phoneticPr fontId="3"/>
  </si>
  <si>
    <t>缶・びん・ペットボトルなど、その他の分別</t>
    <rPh sb="16" eb="17">
      <t>タ</t>
    </rPh>
    <phoneticPr fontId="3"/>
  </si>
  <si>
    <t>ごみ箱、ごみ保管場所での分かりやすい分別表示</t>
    <rPh sb="2" eb="3">
      <t>バコ</t>
    </rPh>
    <rPh sb="12" eb="13">
      <t>ワ</t>
    </rPh>
    <phoneticPr fontId="3"/>
  </si>
  <si>
    <t>事業所から出るごみの種類・量の把握</t>
    <rPh sb="10" eb="12">
      <t>シュルイ</t>
    </rPh>
    <rPh sb="13" eb="14">
      <t>リョウ</t>
    </rPh>
    <rPh sb="15" eb="17">
      <t>ハアク</t>
    </rPh>
    <phoneticPr fontId="3"/>
  </si>
  <si>
    <t>リサイクル素材を使った文具・物品の積極的な利用</t>
    <rPh sb="5" eb="7">
      <t>ソザイ</t>
    </rPh>
    <rPh sb="8" eb="9">
      <t>ツカ</t>
    </rPh>
    <rPh sb="11" eb="13">
      <t>ブング</t>
    </rPh>
    <rPh sb="14" eb="16">
      <t>ブッピン</t>
    </rPh>
    <rPh sb="17" eb="20">
      <t>セッキョクテキ</t>
    </rPh>
    <rPh sb="21" eb="23">
      <t>リヨウ</t>
    </rPh>
    <phoneticPr fontId="3"/>
  </si>
  <si>
    <t>廃棄予定物品の情報を事業所内で共有し、必要な部署等で再使用</t>
    <rPh sb="0" eb="2">
      <t>ハイキ</t>
    </rPh>
    <rPh sb="2" eb="4">
      <t>ヨテイ</t>
    </rPh>
    <rPh sb="4" eb="6">
      <t>ブッピン</t>
    </rPh>
    <rPh sb="7" eb="9">
      <t>ジョウホウ</t>
    </rPh>
    <rPh sb="10" eb="13">
      <t>ジギョウショ</t>
    </rPh>
    <rPh sb="13" eb="14">
      <t>ナイ</t>
    </rPh>
    <rPh sb="15" eb="17">
      <t>キョウユウ</t>
    </rPh>
    <rPh sb="19" eb="21">
      <t>ヒツヨウ</t>
    </rPh>
    <rPh sb="22" eb="24">
      <t>ブショ</t>
    </rPh>
    <rPh sb="24" eb="25">
      <t>トウ</t>
    </rPh>
    <rPh sb="26" eb="29">
      <t>サイシヨウ</t>
    </rPh>
    <phoneticPr fontId="3"/>
  </si>
  <si>
    <t>食品発注の最適化（使いキリ等を進める工夫の実施）</t>
    <rPh sb="0" eb="2">
      <t>ショクヒン</t>
    </rPh>
    <rPh sb="2" eb="4">
      <t>ハッチュウ</t>
    </rPh>
    <rPh sb="5" eb="8">
      <t>サイテキカ</t>
    </rPh>
    <rPh sb="9" eb="10">
      <t>ツカ</t>
    </rPh>
    <rPh sb="13" eb="14">
      <t>トウ</t>
    </rPh>
    <rPh sb="15" eb="16">
      <t>スス</t>
    </rPh>
    <rPh sb="18" eb="20">
      <t>クフウ</t>
    </rPh>
    <rPh sb="21" eb="23">
      <t>ジッシ</t>
    </rPh>
    <phoneticPr fontId="3"/>
  </si>
  <si>
    <t>全般</t>
    <rPh sb="0" eb="2">
      <t>ゼンパン</t>
    </rPh>
    <phoneticPr fontId="3"/>
  </si>
  <si>
    <t>使い捨てプラスチックの削減目標の設定</t>
    <rPh sb="0" eb="1">
      <t>ツカ</t>
    </rPh>
    <rPh sb="2" eb="3">
      <t>ス</t>
    </rPh>
    <rPh sb="11" eb="13">
      <t>サクゲン</t>
    </rPh>
    <rPh sb="13" eb="15">
      <t>モクヒョウ</t>
    </rPh>
    <rPh sb="16" eb="18">
      <t>セッテイ</t>
    </rPh>
    <phoneticPr fontId="3"/>
  </si>
  <si>
    <t>京都市使用欄</t>
    <rPh sb="0" eb="3">
      <t>キョウトシ</t>
    </rPh>
    <rPh sb="3" eb="5">
      <t>シヨウ</t>
    </rPh>
    <rPh sb="5" eb="6">
      <t>ラン</t>
    </rPh>
    <phoneticPr fontId="3"/>
  </si>
  <si>
    <t>業種</t>
    <rPh sb="0" eb="2">
      <t>ギョウシュ</t>
    </rPh>
    <phoneticPr fontId="3"/>
  </si>
  <si>
    <t>主たる業種分類</t>
    <phoneticPr fontId="3"/>
  </si>
  <si>
    <t>主たる業種分類の詳細</t>
    <phoneticPr fontId="3"/>
  </si>
  <si>
    <t>建築物の名称（店舗名称等）</t>
    <rPh sb="0" eb="3">
      <t>ケンチクブツ</t>
    </rPh>
    <rPh sb="4" eb="6">
      <t>メイショウ</t>
    </rPh>
    <rPh sb="7" eb="9">
      <t>テンポ</t>
    </rPh>
    <rPh sb="9" eb="11">
      <t>メイショウ</t>
    </rPh>
    <rPh sb="11" eb="12">
      <t>トウ</t>
    </rPh>
    <phoneticPr fontId="3"/>
  </si>
  <si>
    <t>提出者の住所（法人にあっては主たる事務所の所在地）</t>
    <rPh sb="0" eb="3">
      <t>テイシュツシャ</t>
    </rPh>
    <rPh sb="4" eb="6">
      <t>ジュウショ</t>
    </rPh>
    <rPh sb="7" eb="9">
      <t>ホウジン</t>
    </rPh>
    <rPh sb="14" eb="15">
      <t>シュ</t>
    </rPh>
    <rPh sb="17" eb="19">
      <t>ジム</t>
    </rPh>
    <rPh sb="19" eb="20">
      <t>ショ</t>
    </rPh>
    <rPh sb="21" eb="24">
      <t>ショザイチ</t>
    </rPh>
    <phoneticPr fontId="3"/>
  </si>
  <si>
    <t>郵便番号</t>
    <rPh sb="0" eb="4">
      <t>ユウビンバンゴウ</t>
    </rPh>
    <phoneticPr fontId="3"/>
  </si>
  <si>
    <t>住所</t>
    <rPh sb="0" eb="2">
      <t>ジュウショ</t>
    </rPh>
    <phoneticPr fontId="3"/>
  </si>
  <si>
    <t>代表者名</t>
    <rPh sb="0" eb="3">
      <t>ダイヒョウシャ</t>
    </rPh>
    <rPh sb="3" eb="4">
      <t>メイ</t>
    </rPh>
    <phoneticPr fontId="3"/>
  </si>
  <si>
    <t>建築物の名称、用途等</t>
    <rPh sb="0" eb="3">
      <t>ケンチクブツ</t>
    </rPh>
    <rPh sb="4" eb="6">
      <t>メイショウ</t>
    </rPh>
    <rPh sb="7" eb="9">
      <t>ヨウト</t>
    </rPh>
    <rPh sb="9" eb="10">
      <t>トウ</t>
    </rPh>
    <phoneticPr fontId="3"/>
  </si>
  <si>
    <t>建築物内の店舗・事業所等の数</t>
    <rPh sb="0" eb="3">
      <t>ケンチクブツ</t>
    </rPh>
    <phoneticPr fontId="3"/>
  </si>
  <si>
    <t>氏名（法人にあっては名称及び代表者名）</t>
    <rPh sb="0" eb="2">
      <t>シメイ</t>
    </rPh>
    <rPh sb="3" eb="5">
      <t>ホウジン</t>
    </rPh>
    <rPh sb="10" eb="12">
      <t>メイショウ</t>
    </rPh>
    <rPh sb="12" eb="13">
      <t>オヨ</t>
    </rPh>
    <rPh sb="14" eb="17">
      <t>ダイヒョウシャ</t>
    </rPh>
    <rPh sb="17" eb="18">
      <t>メイ</t>
    </rPh>
    <phoneticPr fontId="3"/>
  </si>
  <si>
    <t>法人名称</t>
    <rPh sb="0" eb="2">
      <t>ホウジン</t>
    </rPh>
    <rPh sb="2" eb="4">
      <t>メイショウ</t>
    </rPh>
    <phoneticPr fontId="3"/>
  </si>
  <si>
    <t>電話番号</t>
    <rPh sb="0" eb="2">
      <t>デンワ</t>
    </rPh>
    <rPh sb="2" eb="4">
      <t>バンゴウ</t>
    </rPh>
    <phoneticPr fontId="3"/>
  </si>
  <si>
    <t>❹プラスチックごみ（ビニール、弁当がらなど）</t>
    <phoneticPr fontId="3"/>
  </si>
  <si>
    <t>❺廃食用油</t>
    <phoneticPr fontId="3"/>
  </si>
  <si>
    <t>【廃棄物の回収委託業者等】</t>
    <rPh sb="1" eb="4">
      <t>ハイキブツ</t>
    </rPh>
    <rPh sb="5" eb="7">
      <t>カイシュウ</t>
    </rPh>
    <rPh sb="7" eb="9">
      <t>イタク</t>
    </rPh>
    <rPh sb="9" eb="11">
      <t>ギョウシャ</t>
    </rPh>
    <rPh sb="11" eb="12">
      <t>トウ</t>
    </rPh>
    <phoneticPr fontId="3"/>
  </si>
  <si>
    <t>１　事業系一般廃棄物の回収委託業者等</t>
    <rPh sb="2" eb="4">
      <t>ジギョウ</t>
    </rPh>
    <rPh sb="4" eb="5">
      <t>ケイ</t>
    </rPh>
    <rPh sb="5" eb="7">
      <t>イッパン</t>
    </rPh>
    <rPh sb="7" eb="10">
      <t>ハイキブツ</t>
    </rPh>
    <rPh sb="11" eb="13">
      <t>カイシュウ</t>
    </rPh>
    <rPh sb="13" eb="15">
      <t>イタク</t>
    </rPh>
    <rPh sb="15" eb="17">
      <t>ギョウシャ</t>
    </rPh>
    <rPh sb="17" eb="18">
      <t>トウ</t>
    </rPh>
    <phoneticPr fontId="3"/>
  </si>
  <si>
    <t>２　産業廃棄物の回収委託業者等</t>
    <rPh sb="2" eb="4">
      <t>サンギョウ</t>
    </rPh>
    <rPh sb="4" eb="7">
      <t>ハイキブツ</t>
    </rPh>
    <rPh sb="8" eb="10">
      <t>カイシュウ</t>
    </rPh>
    <rPh sb="10" eb="12">
      <t>イタク</t>
    </rPh>
    <rPh sb="12" eb="14">
      <t>ギョウシャ</t>
    </rPh>
    <rPh sb="14" eb="15">
      <t>トウ</t>
    </rPh>
    <phoneticPr fontId="3"/>
  </si>
  <si>
    <t>１　事業系一般廃棄物の発生量等の実績</t>
    <rPh sb="2" eb="4">
      <t>ジギョウ</t>
    </rPh>
    <rPh sb="4" eb="5">
      <t>ケイ</t>
    </rPh>
    <rPh sb="5" eb="7">
      <t>イッパン</t>
    </rPh>
    <rPh sb="7" eb="10">
      <t>ハイキブツ</t>
    </rPh>
    <rPh sb="11" eb="13">
      <t>ハッセイ</t>
    </rPh>
    <rPh sb="13" eb="14">
      <t>リョウ</t>
    </rPh>
    <rPh sb="14" eb="15">
      <t>トウ</t>
    </rPh>
    <rPh sb="16" eb="18">
      <t>ジッセキ</t>
    </rPh>
    <phoneticPr fontId="3"/>
  </si>
  <si>
    <t>２　産業廃棄物（２０種類）のうち以下のものの発生量等の実績</t>
    <rPh sb="2" eb="4">
      <t>サンギョウ</t>
    </rPh>
    <rPh sb="4" eb="7">
      <t>ハイキブツ</t>
    </rPh>
    <rPh sb="10" eb="12">
      <t>シュルイ</t>
    </rPh>
    <rPh sb="16" eb="18">
      <t>イカ</t>
    </rPh>
    <phoneticPr fontId="3"/>
  </si>
  <si>
    <t>【廃棄物の発生抑制等に係る取組の実績及び計画】</t>
    <rPh sb="1" eb="4">
      <t>ハイキブツ</t>
    </rPh>
    <rPh sb="5" eb="7">
      <t>ハッセイ</t>
    </rPh>
    <rPh sb="7" eb="9">
      <t>ヨクセイ</t>
    </rPh>
    <rPh sb="9" eb="10">
      <t>トウ</t>
    </rPh>
    <rPh sb="11" eb="12">
      <t>カカ</t>
    </rPh>
    <rPh sb="13" eb="15">
      <t>トリクミ</t>
    </rPh>
    <rPh sb="16" eb="18">
      <t>ジッセキ</t>
    </rPh>
    <rPh sb="18" eb="19">
      <t>オヨ</t>
    </rPh>
    <rPh sb="20" eb="22">
      <t>ケイカク</t>
    </rPh>
    <phoneticPr fontId="3"/>
  </si>
  <si>
    <t>施設周辺の清掃活動の実施</t>
    <rPh sb="0" eb="2">
      <t>シセツ</t>
    </rPh>
    <rPh sb="2" eb="4">
      <t>シュウヘン</t>
    </rPh>
    <rPh sb="5" eb="7">
      <t>セイソウ</t>
    </rPh>
    <rPh sb="7" eb="9">
      <t>カツドウ</t>
    </rPh>
    <rPh sb="10" eb="12">
      <t>ジッシ</t>
    </rPh>
    <phoneticPr fontId="3"/>
  </si>
  <si>
    <t>地域のごみ減量活動への参加・貢献（フードバンクへの食料品の寄付、環境学習会の開催など含む）</t>
    <rPh sb="25" eb="28">
      <t>ショクリョウヒン</t>
    </rPh>
    <rPh sb="29" eb="31">
      <t>キフ</t>
    </rPh>
    <rPh sb="32" eb="34">
      <t>カンキョウ</t>
    </rPh>
    <rPh sb="34" eb="36">
      <t>ガクシュウ</t>
    </rPh>
    <rPh sb="36" eb="37">
      <t>カイ</t>
    </rPh>
    <rPh sb="38" eb="40">
      <t>カイサイ</t>
    </rPh>
    <rPh sb="42" eb="43">
      <t>フク</t>
    </rPh>
    <phoneticPr fontId="3"/>
  </si>
  <si>
    <t>区分１　基本的対策</t>
    <rPh sb="0" eb="2">
      <t>クブン</t>
    </rPh>
    <rPh sb="7" eb="9">
      <t>タイサク</t>
    </rPh>
    <phoneticPr fontId="3"/>
  </si>
  <si>
    <t>区分２　事業所内（従業員スペース）での対策</t>
    <rPh sb="0" eb="2">
      <t>クブン</t>
    </rPh>
    <rPh sb="4" eb="7">
      <t>ジギョウショ</t>
    </rPh>
    <rPh sb="7" eb="8">
      <t>ナイ</t>
    </rPh>
    <rPh sb="9" eb="12">
      <t>ジュウギョウイン</t>
    </rPh>
    <rPh sb="19" eb="21">
      <t>タイサク</t>
    </rPh>
    <phoneticPr fontId="3"/>
  </si>
  <si>
    <t>区分４　施設の利用者（利用客・宿泊客、学生など）が排出するごみの分別徹底等</t>
    <rPh sb="0" eb="2">
      <t>クブン</t>
    </rPh>
    <phoneticPr fontId="3"/>
  </si>
  <si>
    <t>区分５　食品ロス対策</t>
    <rPh sb="0" eb="2">
      <t>クブン</t>
    </rPh>
    <rPh sb="4" eb="6">
      <t>ショクヒン</t>
    </rPh>
    <rPh sb="8" eb="10">
      <t>タイサク</t>
    </rPh>
    <phoneticPr fontId="3"/>
  </si>
  <si>
    <t>区分６　生ごみ減量・リサイクルの取組</t>
    <rPh sb="0" eb="2">
      <t>クブン</t>
    </rPh>
    <phoneticPr fontId="3"/>
  </si>
  <si>
    <t>【計画の年度、建築物及び廃棄物管理に係る基本情報】</t>
    <rPh sb="1" eb="3">
      <t>ケイカク</t>
    </rPh>
    <rPh sb="4" eb="6">
      <t>ネンド</t>
    </rPh>
    <rPh sb="7" eb="10">
      <t>ケンチクブツ</t>
    </rPh>
    <rPh sb="10" eb="11">
      <t>オヨ</t>
    </rPh>
    <rPh sb="12" eb="15">
      <t>ハイキブツ</t>
    </rPh>
    <rPh sb="15" eb="17">
      <t>カンリ</t>
    </rPh>
    <rPh sb="18" eb="19">
      <t>カカ</t>
    </rPh>
    <rPh sb="20" eb="22">
      <t>キホン</t>
    </rPh>
    <rPh sb="22" eb="24">
      <t>ジョウホウ</t>
    </rPh>
    <phoneticPr fontId="3"/>
  </si>
  <si>
    <r>
      <t>区分３　周辺清掃活動等の実施</t>
    </r>
    <r>
      <rPr>
        <sz val="9"/>
        <color theme="1"/>
        <rFont val="ＭＳ Ｐ明朝"/>
        <family val="1"/>
        <charset val="128"/>
      </rPr>
      <t>（S＝週1回以上、A＝月１回以上、B＝年2回以上、C＝年１回以上、D＝実施なし）</t>
    </r>
    <rPh sb="0" eb="2">
      <t>クブン</t>
    </rPh>
    <rPh sb="4" eb="6">
      <t>シュウヘン</t>
    </rPh>
    <rPh sb="6" eb="8">
      <t>セイソウ</t>
    </rPh>
    <rPh sb="8" eb="10">
      <t>カツドウ</t>
    </rPh>
    <rPh sb="10" eb="11">
      <t>トウ</t>
    </rPh>
    <rPh sb="12" eb="14">
      <t>ジッシ</t>
    </rPh>
    <rPh sb="17" eb="18">
      <t>シュウ</t>
    </rPh>
    <rPh sb="19" eb="20">
      <t>カイ</t>
    </rPh>
    <rPh sb="20" eb="22">
      <t>イジョウ</t>
    </rPh>
    <rPh sb="25" eb="26">
      <t>ツキ</t>
    </rPh>
    <rPh sb="27" eb="28">
      <t>カイ</t>
    </rPh>
    <rPh sb="28" eb="30">
      <t>イジョウ</t>
    </rPh>
    <rPh sb="33" eb="34">
      <t>ネン</t>
    </rPh>
    <rPh sb="35" eb="38">
      <t>カイイジョウ</t>
    </rPh>
    <rPh sb="41" eb="42">
      <t>ネン</t>
    </rPh>
    <rPh sb="43" eb="44">
      <t>カイ</t>
    </rPh>
    <rPh sb="44" eb="46">
      <t>イジョウ</t>
    </rPh>
    <rPh sb="49" eb="51">
      <t>ジッシ</t>
    </rPh>
    <phoneticPr fontId="3"/>
  </si>
  <si>
    <t>ごみの種類・量の把握</t>
    <rPh sb="3" eb="5">
      <t>シュルイ</t>
    </rPh>
    <rPh sb="6" eb="7">
      <t>リョウ</t>
    </rPh>
    <rPh sb="8" eb="10">
      <t>ハアク</t>
    </rPh>
    <phoneticPr fontId="3"/>
  </si>
  <si>
    <t>ごみ減量・リサイクル率等の目標設定</t>
    <rPh sb="2" eb="4">
      <t>ゲンリョウ</t>
    </rPh>
    <rPh sb="10" eb="11">
      <t>リツ</t>
    </rPh>
    <rPh sb="11" eb="12">
      <t>トウ</t>
    </rPh>
    <rPh sb="13" eb="15">
      <t>モクヒョウ</t>
    </rPh>
    <rPh sb="15" eb="17">
      <t>セッテイ</t>
    </rPh>
    <phoneticPr fontId="3"/>
  </si>
  <si>
    <t>従業員教育等を通じた組織内でのごみ減量・リサイクル率等の目標の共有</t>
    <rPh sb="0" eb="2">
      <t>モクヒョウ</t>
    </rPh>
    <rPh sb="2" eb="4">
      <t>セッテイ</t>
    </rPh>
    <rPh sb="5" eb="6">
      <t>トウ</t>
    </rPh>
    <rPh sb="7" eb="8">
      <t>ツウ</t>
    </rPh>
    <rPh sb="10" eb="12">
      <t>ソシキ</t>
    </rPh>
    <rPh sb="12" eb="13">
      <t>ナイ</t>
    </rPh>
    <rPh sb="17" eb="19">
      <t>ゲンリョウ</t>
    </rPh>
    <rPh sb="25" eb="26">
      <t>リツ</t>
    </rPh>
    <rPh sb="26" eb="27">
      <t>トウ</t>
    </rPh>
    <rPh sb="28" eb="30">
      <t>モクヒョウ</t>
    </rPh>
    <rPh sb="31" eb="33">
      <t>キョウユウ</t>
    </rPh>
    <phoneticPr fontId="3"/>
  </si>
  <si>
    <t>事業系廃棄物の減量を組織的に行うための基本方針（実施済又は計画年度に実施見込みのものに「○」）</t>
    <rPh sb="0" eb="2">
      <t>ジギョウ</t>
    </rPh>
    <rPh sb="2" eb="3">
      <t>ケイ</t>
    </rPh>
    <rPh sb="3" eb="6">
      <t>ハイキブツ</t>
    </rPh>
    <rPh sb="7" eb="9">
      <t>ゲンリョウ</t>
    </rPh>
    <rPh sb="10" eb="13">
      <t>ソシキテキ</t>
    </rPh>
    <rPh sb="14" eb="15">
      <t>オコナ</t>
    </rPh>
    <rPh sb="19" eb="21">
      <t>キホン</t>
    </rPh>
    <rPh sb="21" eb="23">
      <t>ホウシン</t>
    </rPh>
    <rPh sb="24" eb="26">
      <t>ジッシ</t>
    </rPh>
    <rPh sb="26" eb="27">
      <t>ズ</t>
    </rPh>
    <rPh sb="27" eb="28">
      <t>マタ</t>
    </rPh>
    <rPh sb="29" eb="31">
      <t>ケイカク</t>
    </rPh>
    <rPh sb="31" eb="33">
      <t>ネンド</t>
    </rPh>
    <rPh sb="34" eb="36">
      <t>ジッシ</t>
    </rPh>
    <rPh sb="36" eb="38">
      <t>ミコ</t>
    </rPh>
    <phoneticPr fontId="3"/>
  </si>
  <si>
    <t>【関連項目】</t>
    <rPh sb="1" eb="3">
      <t>カンレン</t>
    </rPh>
    <rPh sb="3" eb="5">
      <t>コウモク</t>
    </rPh>
    <phoneticPr fontId="3"/>
  </si>
  <si>
    <t>学生に対するごみ減量、分別・リサイクルの周知・啓発</t>
  </si>
  <si>
    <t>事業系廃棄物の減量を組織的に行うための基本方針</t>
  </si>
  <si>
    <t>廃棄量</t>
    <phoneticPr fontId="3"/>
  </si>
  <si>
    <t>トン</t>
    <phoneticPr fontId="3"/>
  </si>
  <si>
    <t>（B)</t>
    <phoneticPr fontId="3"/>
  </si>
  <si>
    <t>再生利用量</t>
    <rPh sb="0" eb="2">
      <t>サイセイ</t>
    </rPh>
    <rPh sb="2" eb="4">
      <t>リヨウ</t>
    </rPh>
    <rPh sb="4" eb="5">
      <t>リョウ</t>
    </rPh>
    <phoneticPr fontId="3"/>
  </si>
  <si>
    <t>S</t>
    <phoneticPr fontId="3"/>
  </si>
  <si>
    <t>A</t>
    <phoneticPr fontId="3"/>
  </si>
  <si>
    <t>B</t>
    <phoneticPr fontId="3"/>
  </si>
  <si>
    <t>C</t>
    <phoneticPr fontId="3"/>
  </si>
  <si>
    <t>D</t>
    <phoneticPr fontId="3"/>
  </si>
  <si>
    <t>方策分野</t>
    <rPh sb="0" eb="2">
      <t>ホウサク</t>
    </rPh>
    <rPh sb="2" eb="4">
      <t>ブンヤ</t>
    </rPh>
    <phoneticPr fontId="3"/>
  </si>
  <si>
    <t>該当しない</t>
    <rPh sb="0" eb="2">
      <t>ガイトウ</t>
    </rPh>
    <phoneticPr fontId="3"/>
  </si>
  <si>
    <t>×</t>
    <phoneticPr fontId="3"/>
  </si>
  <si>
    <t>　</t>
    <phoneticPr fontId="3"/>
  </si>
  <si>
    <t>D = 未実施</t>
    <phoneticPr fontId="3"/>
  </si>
  <si>
    <t>C = 一部実施＜半分程度未満＞</t>
    <phoneticPr fontId="3"/>
  </si>
  <si>
    <t>B = ある程度実施＜半分程度以上＞</t>
    <phoneticPr fontId="3"/>
  </si>
  <si>
    <t>A = おおむね実施＜8割程度以上＞</t>
    <phoneticPr fontId="3"/>
  </si>
  <si>
    <t>大分類</t>
  </si>
  <si>
    <t>業種</t>
  </si>
  <si>
    <t>業種コード</t>
    <rPh sb="0" eb="2">
      <t>ギョウシュ</t>
    </rPh>
    <phoneticPr fontId="3"/>
  </si>
  <si>
    <t>連絡窓口担当者</t>
    <rPh sb="0" eb="2">
      <t>レンラク</t>
    </rPh>
    <rPh sb="2" eb="4">
      <t>マドグチ</t>
    </rPh>
    <rPh sb="4" eb="7">
      <t>タントウシャ</t>
    </rPh>
    <phoneticPr fontId="3"/>
  </si>
  <si>
    <t>FAX番号</t>
    <rPh sb="3" eb="5">
      <t>バンゴウ</t>
    </rPh>
    <phoneticPr fontId="3"/>
  </si>
  <si>
    <t>e-mail（代表メールアドレス）</t>
    <rPh sb="7" eb="9">
      <t>ダイヒョウ</t>
    </rPh>
    <phoneticPr fontId="3"/>
  </si>
  <si>
    <t>発生量の見込み
（A＋B）</t>
    <rPh sb="0" eb="2">
      <t>ハッセイ</t>
    </rPh>
    <rPh sb="2" eb="3">
      <t>リョウ</t>
    </rPh>
    <rPh sb="4" eb="6">
      <t>ミコ</t>
    </rPh>
    <phoneticPr fontId="3"/>
  </si>
  <si>
    <t>再生利用量の見込み
（A）</t>
    <rPh sb="0" eb="2">
      <t>サイセイ</t>
    </rPh>
    <rPh sb="2" eb="4">
      <t>リヨウ</t>
    </rPh>
    <rPh sb="4" eb="5">
      <t>リョウ</t>
    </rPh>
    <rPh sb="6" eb="8">
      <t>ミコ</t>
    </rPh>
    <phoneticPr fontId="3"/>
  </si>
  <si>
    <t>廃棄量の見込み
（B）</t>
    <rPh sb="0" eb="2">
      <t>ハイキ</t>
    </rPh>
    <rPh sb="2" eb="3">
      <t>リョウ</t>
    </rPh>
    <rPh sb="4" eb="6">
      <t>ミコ</t>
    </rPh>
    <phoneticPr fontId="3"/>
  </si>
  <si>
    <t>再生利用率の見込み
（A/（A+B））</t>
    <rPh sb="0" eb="2">
      <t>サイセイ</t>
    </rPh>
    <rPh sb="2" eb="4">
      <t>リヨウ</t>
    </rPh>
    <rPh sb="4" eb="5">
      <t>リツ</t>
    </rPh>
    <rPh sb="6" eb="8">
      <t>ミコ</t>
    </rPh>
    <phoneticPr fontId="3"/>
  </si>
  <si>
    <t>建築物の所在地</t>
    <rPh sb="0" eb="3">
      <t>ケンチクブツ</t>
    </rPh>
    <phoneticPr fontId="3"/>
  </si>
  <si>
    <t>建築物の管理者</t>
    <rPh sb="0" eb="3">
      <t>ケンチクブツ</t>
    </rPh>
    <rPh sb="4" eb="7">
      <t>カンリシャ</t>
    </rPh>
    <phoneticPr fontId="3"/>
  </si>
  <si>
    <t>主たる業種分類</t>
    <rPh sb="0" eb="1">
      <t>シュ</t>
    </rPh>
    <rPh sb="3" eb="5">
      <t>ギョウシュ</t>
    </rPh>
    <rPh sb="5" eb="7">
      <t>ブンルイ</t>
    </rPh>
    <phoneticPr fontId="3"/>
  </si>
  <si>
    <t>主たる業種分類の詳細</t>
    <rPh sb="0" eb="1">
      <t>シュ</t>
    </rPh>
    <rPh sb="3" eb="5">
      <t>ギョウシュ</t>
    </rPh>
    <rPh sb="5" eb="7">
      <t>ブンルイ</t>
    </rPh>
    <rPh sb="8" eb="10">
      <t>ショウサイ</t>
    </rPh>
    <phoneticPr fontId="3"/>
  </si>
  <si>
    <t>一般廃棄物</t>
  </si>
  <si>
    <t>燃やすごみ※１</t>
  </si>
  <si>
    <t>産業廃棄物のうち次のもの</t>
  </si>
  <si>
    <t>❹プラスチックごみ（ビニール、弁当がらなど）</t>
  </si>
  <si>
    <t>❺廃食用油</t>
  </si>
  <si>
    <t>発生量</t>
  </si>
  <si>
    <t>再生利用量</t>
  </si>
  <si>
    <t>廃棄量</t>
  </si>
  <si>
    <t>処理方法</t>
  </si>
  <si>
    <t>トン</t>
  </si>
  <si>
    <t>（A+B)</t>
  </si>
  <si>
    <t>（A)</t>
  </si>
  <si>
    <t>（B)</t>
  </si>
  <si>
    <t>合計</t>
  </si>
  <si>
    <t>再生利用率（A／（A+B)）（％）</t>
  </si>
  <si>
    <t>廃棄物の種類（発生するものに「○」）</t>
    <phoneticPr fontId="3"/>
  </si>
  <si>
    <t>選択</t>
    <rPh sb="0" eb="2">
      <t>センタク</t>
    </rPh>
    <phoneticPr fontId="3"/>
  </si>
  <si>
    <t>-</t>
  </si>
  <si>
    <t>情報通信業</t>
    <rPh sb="0" eb="2">
      <t>ジョウホウ</t>
    </rPh>
    <rPh sb="2" eb="4">
      <t>ツウシン</t>
    </rPh>
    <rPh sb="4" eb="5">
      <t>ギョウ</t>
    </rPh>
    <phoneticPr fontId="17"/>
  </si>
  <si>
    <t>金融業、保険業、建設業</t>
    <rPh sb="8" eb="11">
      <t>ケンセツギョウ</t>
    </rPh>
    <phoneticPr fontId="17"/>
  </si>
  <si>
    <t>学校、社会教育、学習支援業</t>
    <rPh sb="0" eb="2">
      <t>ガッコウ</t>
    </rPh>
    <rPh sb="3" eb="5">
      <t>シャカイ</t>
    </rPh>
    <rPh sb="5" eb="7">
      <t>キョウイク</t>
    </rPh>
    <phoneticPr fontId="17"/>
  </si>
  <si>
    <t>医療、福祉、幼稚園、宗教</t>
    <rPh sb="6" eb="9">
      <t>ヨウチエン</t>
    </rPh>
    <rPh sb="10" eb="12">
      <t>シュウキョウ</t>
    </rPh>
    <phoneticPr fontId="17"/>
  </si>
  <si>
    <t>公務事務所・事業所</t>
    <rPh sb="2" eb="4">
      <t>ジム</t>
    </rPh>
    <rPh sb="4" eb="5">
      <t>ショ</t>
    </rPh>
    <rPh sb="6" eb="9">
      <t>ジギョウショ</t>
    </rPh>
    <phoneticPr fontId="17"/>
  </si>
  <si>
    <t>食料品</t>
    <rPh sb="0" eb="3">
      <t>ショクリョウヒン</t>
    </rPh>
    <phoneticPr fontId="17"/>
  </si>
  <si>
    <t>その他の製造業</t>
    <rPh sb="2" eb="3">
      <t>タ</t>
    </rPh>
    <rPh sb="4" eb="7">
      <t>セイゾウギョウ</t>
    </rPh>
    <phoneticPr fontId="17"/>
  </si>
  <si>
    <t>電気通信業、放送業、広告制作業</t>
    <rPh sb="0" eb="2">
      <t>デンキ</t>
    </rPh>
    <rPh sb="2" eb="5">
      <t>ツウシンギョウ</t>
    </rPh>
    <rPh sb="6" eb="9">
      <t>ホウソウギョウ</t>
    </rPh>
    <rPh sb="10" eb="12">
      <t>コウコク</t>
    </rPh>
    <rPh sb="12" eb="14">
      <t>セイサク</t>
    </rPh>
    <rPh sb="14" eb="15">
      <t>ギョウ</t>
    </rPh>
    <phoneticPr fontId="17"/>
  </si>
  <si>
    <t>ソフトウェア業、情報処理・提供サービス業</t>
  </si>
  <si>
    <t>その他の情報通信業</t>
    <rPh sb="2" eb="3">
      <t>タ</t>
    </rPh>
    <rPh sb="4" eb="6">
      <t>ジョウホウ</t>
    </rPh>
    <rPh sb="6" eb="8">
      <t>ツウシン</t>
    </rPh>
    <rPh sb="8" eb="9">
      <t>ギョウ</t>
    </rPh>
    <phoneticPr fontId="17"/>
  </si>
  <si>
    <t>その他の卸売業</t>
    <rPh sb="2" eb="3">
      <t>ホカ</t>
    </rPh>
    <rPh sb="4" eb="6">
      <t>オロシウリ</t>
    </rPh>
    <rPh sb="6" eb="7">
      <t>ギョウ</t>
    </rPh>
    <phoneticPr fontId="17"/>
  </si>
  <si>
    <t>百貨店</t>
  </si>
  <si>
    <t>総合スーパーマーケット</t>
    <rPh sb="0" eb="2">
      <t>ソウゴウ</t>
    </rPh>
    <phoneticPr fontId="17"/>
  </si>
  <si>
    <t>食料品スーパーマーケット</t>
    <rPh sb="0" eb="3">
      <t>ショクリョウヒン</t>
    </rPh>
    <phoneticPr fontId="17"/>
  </si>
  <si>
    <t>その他食料品・飲料小売業</t>
    <rPh sb="2" eb="3">
      <t>タ</t>
    </rPh>
    <rPh sb="4" eb="5">
      <t>リョウ</t>
    </rPh>
    <rPh sb="5" eb="6">
      <t>ヒン</t>
    </rPh>
    <rPh sb="7" eb="9">
      <t>インリョウ</t>
    </rPh>
    <rPh sb="9" eb="11">
      <t>コウ</t>
    </rPh>
    <rPh sb="11" eb="12">
      <t>ギョウ</t>
    </rPh>
    <phoneticPr fontId="17"/>
  </si>
  <si>
    <t>自動車（二輪含む）・自転車</t>
    <rPh sb="0" eb="3">
      <t>ジドウシャ</t>
    </rPh>
    <rPh sb="4" eb="6">
      <t>ニリン</t>
    </rPh>
    <rPh sb="6" eb="7">
      <t>フク</t>
    </rPh>
    <rPh sb="10" eb="13">
      <t>ジテンシャ</t>
    </rPh>
    <phoneticPr fontId="17"/>
  </si>
  <si>
    <t>その他の小売業</t>
  </si>
  <si>
    <t>金融業</t>
    <rPh sb="0" eb="3">
      <t>キンユウギョウ</t>
    </rPh>
    <phoneticPr fontId="17"/>
  </si>
  <si>
    <t>保険業</t>
    <rPh sb="0" eb="3">
      <t>ホケンギョウ</t>
    </rPh>
    <phoneticPr fontId="17"/>
  </si>
  <si>
    <t>建設業（設備工事業を含む）</t>
    <rPh sb="0" eb="3">
      <t>ケンセツギョウ</t>
    </rPh>
    <rPh sb="4" eb="8">
      <t>セツビコウジ</t>
    </rPh>
    <rPh sb="8" eb="9">
      <t>ギョウ</t>
    </rPh>
    <rPh sb="10" eb="11">
      <t>フク</t>
    </rPh>
    <phoneticPr fontId="17"/>
  </si>
  <si>
    <t>不動産業、物品賃貸業</t>
    <rPh sb="0" eb="3">
      <t>フドウサン</t>
    </rPh>
    <rPh sb="3" eb="4">
      <t>ギョウ</t>
    </rPh>
    <rPh sb="5" eb="7">
      <t>ブッピン</t>
    </rPh>
    <rPh sb="7" eb="10">
      <t>チンタイギョウ</t>
    </rPh>
    <phoneticPr fontId="17"/>
  </si>
  <si>
    <t>ホテル・旅館</t>
    <rPh sb="4" eb="6">
      <t>リョカン</t>
    </rPh>
    <phoneticPr fontId="17"/>
  </si>
  <si>
    <t>簡易宿所</t>
  </si>
  <si>
    <t>その他の宿泊・飲食サービス業</t>
    <rPh sb="2" eb="3">
      <t>ホカ</t>
    </rPh>
    <rPh sb="4" eb="6">
      <t>シュクハク</t>
    </rPh>
    <rPh sb="7" eb="9">
      <t>インショク</t>
    </rPh>
    <rPh sb="13" eb="14">
      <t>ギョウ</t>
    </rPh>
    <phoneticPr fontId="17"/>
  </si>
  <si>
    <t>結婚式場業</t>
  </si>
  <si>
    <t>葬儀業</t>
  </si>
  <si>
    <t>娯楽業</t>
  </si>
  <si>
    <t>その他の生活関連サービス・娯楽業</t>
    <rPh sb="2" eb="3">
      <t>ホカ</t>
    </rPh>
    <rPh sb="4" eb="6">
      <t>セイカツ</t>
    </rPh>
    <rPh sb="6" eb="8">
      <t>カンレン</t>
    </rPh>
    <rPh sb="13" eb="15">
      <t>ゴラク</t>
    </rPh>
    <rPh sb="15" eb="16">
      <t>ギョウ</t>
    </rPh>
    <phoneticPr fontId="17"/>
  </si>
  <si>
    <t>大学</t>
    <rPh sb="0" eb="2">
      <t>ダイガク</t>
    </rPh>
    <phoneticPr fontId="17"/>
  </si>
  <si>
    <t>学校教育（大学・幼稚園・こども園を除く）</t>
    <rPh sb="0" eb="2">
      <t>ガッコウ</t>
    </rPh>
    <rPh sb="2" eb="4">
      <t>キョウイク</t>
    </rPh>
    <rPh sb="5" eb="7">
      <t>ダイガク</t>
    </rPh>
    <rPh sb="8" eb="11">
      <t>ヨウチエン</t>
    </rPh>
    <rPh sb="15" eb="16">
      <t>エン</t>
    </rPh>
    <rPh sb="17" eb="18">
      <t>ノゾ</t>
    </rPh>
    <phoneticPr fontId="17"/>
  </si>
  <si>
    <t>学習支援業、その他の事業所</t>
    <rPh sb="0" eb="2">
      <t>ガクシュウ</t>
    </rPh>
    <rPh sb="2" eb="4">
      <t>シエン</t>
    </rPh>
    <rPh sb="4" eb="5">
      <t>ギョウ</t>
    </rPh>
    <rPh sb="8" eb="9">
      <t>ホカ</t>
    </rPh>
    <rPh sb="10" eb="13">
      <t>ジギョウショ</t>
    </rPh>
    <phoneticPr fontId="17"/>
  </si>
  <si>
    <t>障害者福祉</t>
    <rPh sb="0" eb="3">
      <t>ショウガイシャ</t>
    </rPh>
    <rPh sb="3" eb="5">
      <t>フクシ</t>
    </rPh>
    <phoneticPr fontId="17"/>
  </si>
  <si>
    <t>児童福祉（保育所等）・幼稚園・こども園</t>
    <rPh sb="0" eb="2">
      <t>ジドウ</t>
    </rPh>
    <rPh sb="2" eb="4">
      <t>フクシ</t>
    </rPh>
    <rPh sb="5" eb="7">
      <t>ホイク</t>
    </rPh>
    <rPh sb="7" eb="8">
      <t>ショ</t>
    </rPh>
    <rPh sb="8" eb="9">
      <t>トウ</t>
    </rPh>
    <rPh sb="11" eb="14">
      <t>ヨウチエン</t>
    </rPh>
    <rPh sb="18" eb="19">
      <t>エン</t>
    </rPh>
    <phoneticPr fontId="17"/>
  </si>
  <si>
    <t>国関係</t>
    <rPh sb="0" eb="1">
      <t>クニ</t>
    </rPh>
    <rPh sb="1" eb="3">
      <t>カンケイ</t>
    </rPh>
    <phoneticPr fontId="17"/>
  </si>
  <si>
    <t>府関係</t>
    <rPh sb="0" eb="1">
      <t>フ</t>
    </rPh>
    <rPh sb="1" eb="3">
      <t>カンケイ</t>
    </rPh>
    <phoneticPr fontId="17"/>
  </si>
  <si>
    <t>市関係</t>
    <rPh sb="0" eb="1">
      <t>シ</t>
    </rPh>
    <rPh sb="1" eb="3">
      <t>カンケイ</t>
    </rPh>
    <phoneticPr fontId="17"/>
  </si>
  <si>
    <t>製造業</t>
    <phoneticPr fontId="3"/>
  </si>
  <si>
    <t>情報通信業</t>
    <phoneticPr fontId="3"/>
  </si>
  <si>
    <t>運輸業、郵便業</t>
    <phoneticPr fontId="3"/>
  </si>
  <si>
    <t>卸売業</t>
    <phoneticPr fontId="3"/>
  </si>
  <si>
    <t>小売業</t>
    <phoneticPr fontId="3"/>
  </si>
  <si>
    <t>金融業、保険業、建設業</t>
    <phoneticPr fontId="3"/>
  </si>
  <si>
    <t>不動産業、物品賃貸業</t>
    <phoneticPr fontId="3"/>
  </si>
  <si>
    <t>宿泊業、飲食サービス業</t>
    <phoneticPr fontId="3"/>
  </si>
  <si>
    <t>生活関連サービス業、娯楽業</t>
    <phoneticPr fontId="3"/>
  </si>
  <si>
    <t>学校、社会教育、学習支援業</t>
    <phoneticPr fontId="3"/>
  </si>
  <si>
    <t>医療、福祉、幼稚園、宗教</t>
    <phoneticPr fontId="3"/>
  </si>
  <si>
    <t>公務事務所・事業所</t>
    <phoneticPr fontId="3"/>
  </si>
  <si>
    <t>その他の事業</t>
    <rPh sb="2" eb="3">
      <t>タ</t>
    </rPh>
    <rPh sb="4" eb="6">
      <t>ジギョウ</t>
    </rPh>
    <phoneticPr fontId="17"/>
  </si>
  <si>
    <t>その他の事業</t>
    <phoneticPr fontId="3"/>
  </si>
  <si>
    <t>選択順位</t>
    <rPh sb="0" eb="2">
      <t>センタク</t>
    </rPh>
    <rPh sb="2" eb="4">
      <t>ジュンイ</t>
    </rPh>
    <phoneticPr fontId="3"/>
  </si>
  <si>
    <t>特定食品</t>
    <rPh sb="0" eb="4">
      <t>トクテイショクヒン</t>
    </rPh>
    <phoneticPr fontId="3"/>
  </si>
  <si>
    <t>2R</t>
    <phoneticPr fontId="3"/>
  </si>
  <si>
    <t>旅館・ホテル</t>
    <rPh sb="0" eb="2">
      <t>リョカン</t>
    </rPh>
    <phoneticPr fontId="3"/>
  </si>
  <si>
    <t>大学</t>
    <rPh sb="0" eb="2">
      <t>ダイガク</t>
    </rPh>
    <phoneticPr fontId="3"/>
  </si>
  <si>
    <t>特定食品</t>
    <rPh sb="0" eb="2">
      <t>トクテイ</t>
    </rPh>
    <rPh sb="2" eb="4">
      <t>ショクヒン</t>
    </rPh>
    <phoneticPr fontId="3"/>
  </si>
  <si>
    <t>※提出が必要です</t>
    <rPh sb="1" eb="3">
      <t>テイシュツ</t>
    </rPh>
    <rPh sb="4" eb="6">
      <t>ヒツヨウ</t>
    </rPh>
    <phoneticPr fontId="3"/>
  </si>
  <si>
    <t>一般廃棄物</t>
    <phoneticPr fontId="3"/>
  </si>
  <si>
    <t>燃やすごみ</t>
    <phoneticPr fontId="3"/>
  </si>
  <si>
    <t>再生利用率（A／（A+B)）（％）</t>
    <phoneticPr fontId="3"/>
  </si>
  <si>
    <t>年度</t>
    <rPh sb="0" eb="2">
      <t>ネンド</t>
    </rPh>
    <phoneticPr fontId="3"/>
  </si>
  <si>
    <t>（S＝週1回以上、A＝月１回以上、B＝年2回以上、C＝年１回以上、D＝実施なし）</t>
    <phoneticPr fontId="3"/>
  </si>
  <si>
    <t>A1</t>
    <phoneticPr fontId="3"/>
  </si>
  <si>
    <t>A2</t>
    <phoneticPr fontId="3"/>
  </si>
  <si>
    <t>A3</t>
    <phoneticPr fontId="3"/>
  </si>
  <si>
    <t>A4</t>
    <phoneticPr fontId="3"/>
  </si>
  <si>
    <t>A5</t>
    <phoneticPr fontId="3"/>
  </si>
  <si>
    <t>A6</t>
    <phoneticPr fontId="3"/>
  </si>
  <si>
    <t>A7</t>
    <phoneticPr fontId="3"/>
  </si>
  <si>
    <t>B1</t>
    <phoneticPr fontId="3"/>
  </si>
  <si>
    <t>B2</t>
    <phoneticPr fontId="3"/>
  </si>
  <si>
    <t>B3</t>
    <phoneticPr fontId="3"/>
  </si>
  <si>
    <t>C1</t>
    <phoneticPr fontId="3"/>
  </si>
  <si>
    <t>C2</t>
    <phoneticPr fontId="3"/>
  </si>
  <si>
    <t>C3</t>
    <phoneticPr fontId="3"/>
  </si>
  <si>
    <t>C4</t>
    <phoneticPr fontId="3"/>
  </si>
  <si>
    <t>C5</t>
    <phoneticPr fontId="3"/>
  </si>
  <si>
    <t>D1</t>
    <phoneticPr fontId="3"/>
  </si>
  <si>
    <t>D2</t>
    <phoneticPr fontId="3"/>
  </si>
  <si>
    <t>D3</t>
    <phoneticPr fontId="3"/>
  </si>
  <si>
    <t>D4</t>
    <phoneticPr fontId="3"/>
  </si>
  <si>
    <t>E1</t>
    <phoneticPr fontId="3"/>
  </si>
  <si>
    <t>E2</t>
    <phoneticPr fontId="3"/>
  </si>
  <si>
    <t>E3</t>
    <phoneticPr fontId="3"/>
  </si>
  <si>
    <t>E4</t>
    <phoneticPr fontId="3"/>
  </si>
  <si>
    <t>E5</t>
    <phoneticPr fontId="3"/>
  </si>
  <si>
    <t>E6</t>
    <phoneticPr fontId="3"/>
  </si>
  <si>
    <t>E7</t>
    <phoneticPr fontId="3"/>
  </si>
  <si>
    <t>E8</t>
    <phoneticPr fontId="3"/>
  </si>
  <si>
    <t>E9</t>
    <phoneticPr fontId="3"/>
  </si>
  <si>
    <t>F1</t>
    <phoneticPr fontId="3"/>
  </si>
  <si>
    <t>F2</t>
    <phoneticPr fontId="3"/>
  </si>
  <si>
    <t>F3</t>
    <phoneticPr fontId="3"/>
  </si>
  <si>
    <t>G1</t>
    <phoneticPr fontId="3"/>
  </si>
  <si>
    <t>G2</t>
    <phoneticPr fontId="3"/>
  </si>
  <si>
    <t>G3</t>
    <phoneticPr fontId="3"/>
  </si>
  <si>
    <t>G4</t>
    <phoneticPr fontId="3"/>
  </si>
  <si>
    <t>G5</t>
    <phoneticPr fontId="3"/>
  </si>
  <si>
    <t>G6</t>
    <phoneticPr fontId="3"/>
  </si>
  <si>
    <t>H1</t>
    <phoneticPr fontId="3"/>
  </si>
  <si>
    <t>H2</t>
    <phoneticPr fontId="3"/>
  </si>
  <si>
    <t>H3</t>
    <phoneticPr fontId="3"/>
  </si>
  <si>
    <t>H4</t>
    <phoneticPr fontId="3"/>
  </si>
  <si>
    <t>I1</t>
    <phoneticPr fontId="3"/>
  </si>
  <si>
    <t>I2</t>
    <phoneticPr fontId="3"/>
  </si>
  <si>
    <t>I3</t>
    <phoneticPr fontId="3"/>
  </si>
  <si>
    <t>I4</t>
    <phoneticPr fontId="3"/>
  </si>
  <si>
    <t>I5</t>
    <phoneticPr fontId="3"/>
  </si>
  <si>
    <t>J1</t>
    <phoneticPr fontId="3"/>
  </si>
  <si>
    <t>J2</t>
    <phoneticPr fontId="3"/>
  </si>
  <si>
    <t>J3</t>
    <phoneticPr fontId="3"/>
  </si>
  <si>
    <t>J4</t>
    <phoneticPr fontId="3"/>
  </si>
  <si>
    <t>K1</t>
    <phoneticPr fontId="3"/>
  </si>
  <si>
    <t>K2</t>
    <phoneticPr fontId="3"/>
  </si>
  <si>
    <t>K3</t>
    <phoneticPr fontId="3"/>
  </si>
  <si>
    <t>K4</t>
    <phoneticPr fontId="3"/>
  </si>
  <si>
    <t>K5</t>
    <phoneticPr fontId="3"/>
  </si>
  <si>
    <t>K6</t>
    <phoneticPr fontId="3"/>
  </si>
  <si>
    <t>L1</t>
    <phoneticPr fontId="3"/>
  </si>
  <si>
    <t>L2</t>
    <phoneticPr fontId="3"/>
  </si>
  <si>
    <t>L3</t>
    <phoneticPr fontId="3"/>
  </si>
  <si>
    <t>M1</t>
    <phoneticPr fontId="3"/>
  </si>
  <si>
    <t>-</t>
    <phoneticPr fontId="3"/>
  </si>
  <si>
    <t>A</t>
    <phoneticPr fontId="3"/>
  </si>
  <si>
    <t>ファイル名</t>
    <rPh sb="4" eb="5">
      <t>メイ</t>
    </rPh>
    <phoneticPr fontId="3"/>
  </si>
  <si>
    <t>短縮コード</t>
    <rPh sb="0" eb="2">
      <t>タンシュク</t>
    </rPh>
    <phoneticPr fontId="3"/>
  </si>
  <si>
    <t>(廃棄物回収業者等)</t>
    <rPh sb="1" eb="4">
      <t>ハイキブツ</t>
    </rPh>
    <rPh sb="4" eb="8">
      <t>カイシュウギョウシャ</t>
    </rPh>
    <rPh sb="8" eb="9">
      <t>トウ</t>
    </rPh>
    <phoneticPr fontId="3"/>
  </si>
  <si>
    <t>(資源物回収業者等)</t>
    <rPh sb="1" eb="3">
      <t>シゲン</t>
    </rPh>
    <phoneticPr fontId="3"/>
  </si>
  <si>
    <t>業種大分類</t>
    <rPh sb="0" eb="2">
      <t>ギョウシュ</t>
    </rPh>
    <rPh sb="2" eb="5">
      <t>ダイブンルイ</t>
    </rPh>
    <phoneticPr fontId="3"/>
  </si>
  <si>
    <t>抽出された業種</t>
    <rPh sb="0" eb="2">
      <t>チュウシュツ</t>
    </rPh>
    <rPh sb="5" eb="7">
      <t>ギョウシュ</t>
    </rPh>
    <phoneticPr fontId="3"/>
  </si>
  <si>
    <t>大分類選択</t>
    <rPh sb="0" eb="3">
      <t>ダイブンルイ</t>
    </rPh>
    <rPh sb="3" eb="5">
      <t>センタク</t>
    </rPh>
    <phoneticPr fontId="3"/>
  </si>
  <si>
    <t>本EXCELファイルをメールで提出することで、以下の書類を作成し提出したこととみなせます。（印刷は不要です）</t>
    <rPh sb="0" eb="1">
      <t>ホン</t>
    </rPh>
    <rPh sb="15" eb="17">
      <t>テイシュツ</t>
    </rPh>
    <rPh sb="23" eb="25">
      <t>イカ</t>
    </rPh>
    <rPh sb="26" eb="28">
      <t>ショルイ</t>
    </rPh>
    <rPh sb="29" eb="31">
      <t>サクセイ</t>
    </rPh>
    <rPh sb="32" eb="34">
      <t>テイシュツ</t>
    </rPh>
    <phoneticPr fontId="3"/>
  </si>
  <si>
    <t>区分４B　施設の利用者（利用客など）が排出するごみの分別徹底等</t>
    <rPh sb="0" eb="2">
      <t>クブン</t>
    </rPh>
    <phoneticPr fontId="3"/>
  </si>
  <si>
    <t>区分５B　食品ロス対策</t>
    <rPh sb="0" eb="2">
      <t>クブン</t>
    </rPh>
    <rPh sb="5" eb="7">
      <t>ショクヒン</t>
    </rPh>
    <rPh sb="9" eb="11">
      <t>タイサク</t>
    </rPh>
    <phoneticPr fontId="3"/>
  </si>
  <si>
    <t>区分６B　生ごみ減量・リサイクルの取組</t>
    <rPh sb="0" eb="2">
      <t>クブン</t>
    </rPh>
    <phoneticPr fontId="3"/>
  </si>
  <si>
    <t>使い捨てカトラリー類等の削減</t>
    <rPh sb="0" eb="1">
      <t>ツカ</t>
    </rPh>
    <rPh sb="2" eb="3">
      <t>ス</t>
    </rPh>
    <rPh sb="9" eb="10">
      <t>ルイ</t>
    </rPh>
    <rPh sb="10" eb="11">
      <t>トウ</t>
    </rPh>
    <rPh sb="12" eb="14">
      <t>サクゲン</t>
    </rPh>
    <phoneticPr fontId="3"/>
  </si>
  <si>
    <t>マイボトルの利用促進</t>
  </si>
  <si>
    <t>レジ袋等の削減</t>
    <rPh sb="2" eb="3">
      <t>フクロ</t>
    </rPh>
    <rPh sb="3" eb="4">
      <t>トウ</t>
    </rPh>
    <rPh sb="5" eb="7">
      <t>サクゲン</t>
    </rPh>
    <phoneticPr fontId="3"/>
  </si>
  <si>
    <t>容器包装類の削減</t>
    <rPh sb="0" eb="2">
      <t>ヨウキ</t>
    </rPh>
    <rPh sb="2" eb="4">
      <t>ホウソウ</t>
    </rPh>
    <rPh sb="4" eb="5">
      <t>ルイ</t>
    </rPh>
    <phoneticPr fontId="3"/>
  </si>
  <si>
    <t>環境配慮行動の呼び掛け</t>
    <rPh sb="0" eb="2">
      <t>カンキョウ</t>
    </rPh>
    <rPh sb="2" eb="4">
      <t>ハイリョ</t>
    </rPh>
    <rPh sb="4" eb="6">
      <t>コウドウ</t>
    </rPh>
    <rPh sb="7" eb="8">
      <t>ヨ</t>
    </rPh>
    <rPh sb="9" eb="10">
      <t>カ</t>
    </rPh>
    <phoneticPr fontId="3"/>
  </si>
  <si>
    <t>資源循環の推進</t>
    <rPh sb="0" eb="2">
      <t>シゲン</t>
    </rPh>
    <rPh sb="2" eb="4">
      <t>ジュンカン</t>
    </rPh>
    <rPh sb="5" eb="7">
      <t>スイシン</t>
    </rPh>
    <phoneticPr fontId="3"/>
  </si>
  <si>
    <t>共通</t>
    <rPh sb="0" eb="2">
      <t>キョウツウ</t>
    </rPh>
    <phoneticPr fontId="3"/>
  </si>
  <si>
    <t>飲食業等</t>
  </si>
  <si>
    <t>小売業</t>
  </si>
  <si>
    <t>⑤その他</t>
    <phoneticPr fontId="3"/>
  </si>
  <si>
    <t>その他</t>
    <rPh sb="2" eb="3">
      <t>タ</t>
    </rPh>
    <phoneticPr fontId="3"/>
  </si>
  <si>
    <t>区分対象外チェック</t>
    <rPh sb="0" eb="2">
      <t>クブン</t>
    </rPh>
    <rPh sb="2" eb="5">
      <t>タイショウガイ</t>
    </rPh>
    <phoneticPr fontId="3"/>
  </si>
  <si>
    <t>（下の「主たる業種分類」から判定して表示しています）</t>
    <rPh sb="1" eb="2">
      <t>シタ</t>
    </rPh>
    <rPh sb="4" eb="5">
      <t>シュ</t>
    </rPh>
    <rPh sb="7" eb="9">
      <t>ギョウシュ</t>
    </rPh>
    <rPh sb="9" eb="11">
      <t>ブンルイ</t>
    </rPh>
    <rPh sb="14" eb="16">
      <t>ハンテイ</t>
    </rPh>
    <rPh sb="18" eb="20">
      <t>ヒョウジ</t>
    </rPh>
    <phoneticPr fontId="3"/>
  </si>
  <si>
    <t>特定食品</t>
  </si>
  <si>
    <t>基本方針</t>
    <rPh sb="0" eb="4">
      <t>キホンホウシン</t>
    </rPh>
    <phoneticPr fontId="3"/>
  </si>
  <si>
    <t>取組み項目(2R）</t>
    <rPh sb="0" eb="2">
      <t>トリク</t>
    </rPh>
    <rPh sb="3" eb="5">
      <t>コウモク</t>
    </rPh>
    <phoneticPr fontId="3"/>
  </si>
  <si>
    <t>使い捨ての日用品（宿泊用のアメニティグッズ）の提供等を抑制する取組</t>
  </si>
  <si>
    <t>大学内での分別ごみ箱の設置</t>
  </si>
  <si>
    <t>物品小売業</t>
    <rPh sb="0" eb="2">
      <t>ブッピン</t>
    </rPh>
    <rPh sb="2" eb="5">
      <t>コウリギョウ</t>
    </rPh>
    <phoneticPr fontId="3"/>
  </si>
  <si>
    <t>ごみの少ない買い物行動や商品選択などの呼び掛け</t>
    <rPh sb="3" eb="4">
      <t>スク</t>
    </rPh>
    <rPh sb="6" eb="7">
      <t>カ</t>
    </rPh>
    <rPh sb="8" eb="9">
      <t>モノ</t>
    </rPh>
    <rPh sb="9" eb="11">
      <t>コウドウ</t>
    </rPh>
    <rPh sb="12" eb="14">
      <t>ショウヒン</t>
    </rPh>
    <rPh sb="14" eb="16">
      <t>センタク</t>
    </rPh>
    <rPh sb="19" eb="20">
      <t>ヨ</t>
    </rPh>
    <rPh sb="21" eb="22">
      <t>カ</t>
    </rPh>
    <phoneticPr fontId="3"/>
  </si>
  <si>
    <t>ごみの分別を促す呼び掛け</t>
    <rPh sb="3" eb="5">
      <t>ブンベツ</t>
    </rPh>
    <rPh sb="6" eb="7">
      <t>ウナガ</t>
    </rPh>
    <rPh sb="8" eb="9">
      <t>ヨ</t>
    </rPh>
    <rPh sb="10" eb="11">
      <t>カ</t>
    </rPh>
    <phoneticPr fontId="3"/>
  </si>
  <si>
    <t>レジ袋の有料化又は特定レジ袋への移行</t>
    <rPh sb="2" eb="3">
      <t>フクロ</t>
    </rPh>
    <rPh sb="4" eb="7">
      <t>ユウリョウカ</t>
    </rPh>
    <rPh sb="7" eb="8">
      <t>マタ</t>
    </rPh>
    <rPh sb="9" eb="11">
      <t>トクテイ</t>
    </rPh>
    <rPh sb="13" eb="14">
      <t>フクロ</t>
    </rPh>
    <rPh sb="16" eb="18">
      <t>イコウ</t>
    </rPh>
    <phoneticPr fontId="3"/>
  </si>
  <si>
    <t>レジ袋の要否及び必要枚数の確認</t>
    <rPh sb="2" eb="3">
      <t>フクロ</t>
    </rPh>
    <rPh sb="4" eb="6">
      <t>ヨウヒ</t>
    </rPh>
    <rPh sb="6" eb="7">
      <t>オヨ</t>
    </rPh>
    <rPh sb="8" eb="10">
      <t>ヒツヨウ</t>
    </rPh>
    <rPh sb="10" eb="12">
      <t>マイスウ</t>
    </rPh>
    <rPh sb="13" eb="15">
      <t>カクニン</t>
    </rPh>
    <phoneticPr fontId="3"/>
  </si>
  <si>
    <t>容器包装の少ない商品の販売、量り売りや簡易包装などの取組</t>
    <rPh sb="0" eb="2">
      <t>ヨウキ</t>
    </rPh>
    <rPh sb="2" eb="4">
      <t>ホウソウ</t>
    </rPh>
    <rPh sb="5" eb="6">
      <t>スク</t>
    </rPh>
    <rPh sb="8" eb="10">
      <t>ショウヒン</t>
    </rPh>
    <rPh sb="11" eb="13">
      <t>ハンバイ</t>
    </rPh>
    <rPh sb="14" eb="15">
      <t>ハカ</t>
    </rPh>
    <rPh sb="16" eb="17">
      <t>ウ</t>
    </rPh>
    <rPh sb="19" eb="21">
      <t>カンイ</t>
    </rPh>
    <rPh sb="21" eb="23">
      <t>ホウソウ</t>
    </rPh>
    <rPh sb="26" eb="28">
      <t>トリクミ</t>
    </rPh>
    <phoneticPr fontId="3"/>
  </si>
  <si>
    <t>特定レジ袋の有料化</t>
    <rPh sb="0" eb="2">
      <t>トクテイ</t>
    </rPh>
    <rPh sb="4" eb="5">
      <t>フクロ</t>
    </rPh>
    <rPh sb="6" eb="9">
      <t>ユウリョウカ</t>
    </rPh>
    <phoneticPr fontId="3"/>
  </si>
  <si>
    <t>レジ袋の使用の抑制を図るための呼び掛け等</t>
    <rPh sb="2" eb="3">
      <t>フクロ</t>
    </rPh>
    <rPh sb="4" eb="6">
      <t>シヨウ</t>
    </rPh>
    <rPh sb="7" eb="9">
      <t>ヨクセイ</t>
    </rPh>
    <rPh sb="10" eb="11">
      <t>ハカ</t>
    </rPh>
    <rPh sb="15" eb="16">
      <t>ヨ</t>
    </rPh>
    <rPh sb="17" eb="18">
      <t>カ</t>
    </rPh>
    <rPh sb="19" eb="20">
      <t>トウ</t>
    </rPh>
    <phoneticPr fontId="3"/>
  </si>
  <si>
    <t>店頭回収の実施等</t>
    <rPh sb="0" eb="2">
      <t>テントウ</t>
    </rPh>
    <rPh sb="2" eb="4">
      <t>カイシュウ</t>
    </rPh>
    <rPh sb="5" eb="7">
      <t>ジッシ</t>
    </rPh>
    <rPh sb="7" eb="8">
      <t>トウ</t>
    </rPh>
    <phoneticPr fontId="3"/>
  </si>
  <si>
    <t>食品ロス等の発生を抑える取組</t>
    <rPh sb="0" eb="2">
      <t>ショクヒン</t>
    </rPh>
    <rPh sb="4" eb="5">
      <t>トウ</t>
    </rPh>
    <rPh sb="6" eb="8">
      <t>ハッセイ</t>
    </rPh>
    <rPh sb="9" eb="10">
      <t>オサ</t>
    </rPh>
    <rPh sb="12" eb="14">
      <t>トリクミ</t>
    </rPh>
    <phoneticPr fontId="3"/>
  </si>
  <si>
    <t>マイボトル等への飲料提供等</t>
    <rPh sb="5" eb="6">
      <t>トウ</t>
    </rPh>
    <rPh sb="8" eb="10">
      <t>インリョウ</t>
    </rPh>
    <rPh sb="10" eb="12">
      <t>テイキョウ</t>
    </rPh>
    <rPh sb="12" eb="13">
      <t>トウ</t>
    </rPh>
    <phoneticPr fontId="3"/>
  </si>
  <si>
    <t>使い捨てカトラリー類の使用抑制等</t>
    <rPh sb="0" eb="1">
      <t>ツカ</t>
    </rPh>
    <rPh sb="2" eb="3">
      <t>ス</t>
    </rPh>
    <rPh sb="9" eb="10">
      <t>ルイ</t>
    </rPh>
    <rPh sb="11" eb="13">
      <t>シヨウ</t>
    </rPh>
    <rPh sb="13" eb="15">
      <t>ヨクセイ</t>
    </rPh>
    <rPh sb="15" eb="16">
      <t>トウ</t>
    </rPh>
    <phoneticPr fontId="3"/>
  </si>
  <si>
    <t>飲食店業者</t>
    <rPh sb="0" eb="3">
      <t>インショクテン</t>
    </rPh>
    <rPh sb="3" eb="5">
      <t>ギョウシャ</t>
    </rPh>
    <phoneticPr fontId="3"/>
  </si>
  <si>
    <t>食べキリの呼び掛けや小盛りメニューの紹介などの取組</t>
    <rPh sb="0" eb="1">
      <t>タ</t>
    </rPh>
    <rPh sb="5" eb="6">
      <t>ヨ</t>
    </rPh>
    <rPh sb="7" eb="8">
      <t>カ</t>
    </rPh>
    <rPh sb="10" eb="11">
      <t>ショウ</t>
    </rPh>
    <rPh sb="11" eb="12">
      <t>モ</t>
    </rPh>
    <rPh sb="18" eb="20">
      <t>ショウカイ</t>
    </rPh>
    <rPh sb="23" eb="25">
      <t>トリクミ</t>
    </rPh>
    <phoneticPr fontId="3"/>
  </si>
  <si>
    <t>食べ残しの持ち帰り希望者への対応（衛生上の支障がない場合に限る）</t>
    <rPh sb="0" eb="1">
      <t>タ</t>
    </rPh>
    <rPh sb="2" eb="3">
      <t>ノコ</t>
    </rPh>
    <rPh sb="5" eb="6">
      <t>モ</t>
    </rPh>
    <rPh sb="7" eb="8">
      <t>カエ</t>
    </rPh>
    <rPh sb="9" eb="11">
      <t>キボウ</t>
    </rPh>
    <rPh sb="11" eb="12">
      <t>シャ</t>
    </rPh>
    <rPh sb="14" eb="16">
      <t>タイオウ</t>
    </rPh>
    <rPh sb="17" eb="19">
      <t>エイセイ</t>
    </rPh>
    <rPh sb="19" eb="20">
      <t>ジョウ</t>
    </rPh>
    <rPh sb="21" eb="23">
      <t>シショウ</t>
    </rPh>
    <rPh sb="26" eb="28">
      <t>バアイ</t>
    </rPh>
    <rPh sb="29" eb="30">
      <t>カギ</t>
    </rPh>
    <phoneticPr fontId="3"/>
  </si>
  <si>
    <t>食品廃棄物等の発生を抑制する工夫</t>
    <rPh sb="0" eb="2">
      <t>ショクヒン</t>
    </rPh>
    <rPh sb="2" eb="5">
      <t>ハイキブツ</t>
    </rPh>
    <rPh sb="5" eb="6">
      <t>トウ</t>
    </rPh>
    <rPh sb="7" eb="9">
      <t>ハッセイ</t>
    </rPh>
    <rPh sb="10" eb="12">
      <t>ヨクセイ</t>
    </rPh>
    <rPh sb="14" eb="16">
      <t>クフウ</t>
    </rPh>
    <phoneticPr fontId="3"/>
  </si>
  <si>
    <t>使い捨て食器等の削減に関する取組</t>
    <rPh sb="0" eb="1">
      <t>ツカ</t>
    </rPh>
    <rPh sb="2" eb="3">
      <t>ス</t>
    </rPh>
    <rPh sb="4" eb="6">
      <t>ショッキ</t>
    </rPh>
    <rPh sb="6" eb="7">
      <t>トウ</t>
    </rPh>
    <rPh sb="8" eb="10">
      <t>サクゲン</t>
    </rPh>
    <rPh sb="11" eb="12">
      <t>カン</t>
    </rPh>
    <rPh sb="14" eb="16">
      <t>トリクミ</t>
    </rPh>
    <phoneticPr fontId="3"/>
  </si>
  <si>
    <t>タイプ</t>
    <phoneticPr fontId="33"/>
  </si>
  <si>
    <t>様式</t>
    <rPh sb="0" eb="2">
      <t>ヨウシキ</t>
    </rPh>
    <phoneticPr fontId="33"/>
  </si>
  <si>
    <t>京都市入力欄</t>
    <rPh sb="0" eb="3">
      <t>キョウトシ</t>
    </rPh>
    <rPh sb="3" eb="6">
      <t>ニュウリョクラン</t>
    </rPh>
    <phoneticPr fontId="1"/>
  </si>
  <si>
    <t>提出年月日</t>
    <rPh sb="0" eb="2">
      <t>テイシュツ</t>
    </rPh>
    <rPh sb="2" eb="5">
      <t>ネンガッピ</t>
    </rPh>
    <phoneticPr fontId="1"/>
  </si>
  <si>
    <t>提出者</t>
    <rPh sb="0" eb="3">
      <t>テイシュツシャ</t>
    </rPh>
    <phoneticPr fontId="1"/>
  </si>
  <si>
    <t>担当者</t>
    <rPh sb="0" eb="3">
      <t>タントウシャ</t>
    </rPh>
    <phoneticPr fontId="1"/>
  </si>
  <si>
    <t>計画の年度</t>
    <rPh sb="0" eb="2">
      <t>ケイカク</t>
    </rPh>
    <rPh sb="3" eb="5">
      <t>ネンド</t>
    </rPh>
    <phoneticPr fontId="1"/>
  </si>
  <si>
    <t>建築物の名称、用途等</t>
    <rPh sb="0" eb="3">
      <t>ケンチクブツ</t>
    </rPh>
    <rPh sb="4" eb="6">
      <t>メイショウ</t>
    </rPh>
    <rPh sb="7" eb="9">
      <t>ヨウト</t>
    </rPh>
    <rPh sb="9" eb="10">
      <t>トウ</t>
    </rPh>
    <phoneticPr fontId="1"/>
  </si>
  <si>
    <t>建築物の管理者</t>
    <rPh sb="0" eb="3">
      <t>ケンチクブツ</t>
    </rPh>
    <rPh sb="4" eb="7">
      <t>カンリシャ</t>
    </rPh>
    <phoneticPr fontId="1"/>
  </si>
  <si>
    <t>廃棄物管理・保管場所</t>
    <rPh sb="0" eb="3">
      <t>ハイキブツ</t>
    </rPh>
    <rPh sb="3" eb="5">
      <t>カンリ</t>
    </rPh>
    <rPh sb="6" eb="8">
      <t>ホカン</t>
    </rPh>
    <rPh sb="8" eb="10">
      <t>バショ</t>
    </rPh>
    <phoneticPr fontId="1"/>
  </si>
  <si>
    <t>廃棄物管理責任者</t>
    <rPh sb="0" eb="3">
      <t>ハイキブツ</t>
    </rPh>
    <rPh sb="3" eb="5">
      <t>カンリ</t>
    </rPh>
    <rPh sb="5" eb="7">
      <t>セキニン</t>
    </rPh>
    <rPh sb="7" eb="8">
      <t>シャ</t>
    </rPh>
    <phoneticPr fontId="1"/>
  </si>
  <si>
    <t>一般廃棄物の発生量の見込み等</t>
    <rPh sb="0" eb="2">
      <t>イッパン</t>
    </rPh>
    <rPh sb="2" eb="5">
      <t>ハイキブツ</t>
    </rPh>
    <rPh sb="6" eb="8">
      <t>ハッセイ</t>
    </rPh>
    <rPh sb="8" eb="9">
      <t>リョウ</t>
    </rPh>
    <rPh sb="10" eb="12">
      <t>ミコ</t>
    </rPh>
    <rPh sb="13" eb="14">
      <t>トウ</t>
    </rPh>
    <phoneticPr fontId="1"/>
  </si>
  <si>
    <t>１　事業系一般廃棄物の回収委託業者等</t>
    <rPh sb="2" eb="4">
      <t>ジギョウ</t>
    </rPh>
    <rPh sb="4" eb="5">
      <t>ケイ</t>
    </rPh>
    <rPh sb="5" eb="7">
      <t>イッパン</t>
    </rPh>
    <rPh sb="7" eb="10">
      <t>ハイキブツ</t>
    </rPh>
    <rPh sb="11" eb="13">
      <t>カイシュウ</t>
    </rPh>
    <rPh sb="13" eb="15">
      <t>イタク</t>
    </rPh>
    <rPh sb="15" eb="17">
      <t>ギョウシャ</t>
    </rPh>
    <rPh sb="17" eb="18">
      <t>トウ</t>
    </rPh>
    <phoneticPr fontId="1"/>
  </si>
  <si>
    <t>２　産業廃棄物の回収委託業者等</t>
    <rPh sb="2" eb="4">
      <t>サンギョウ</t>
    </rPh>
    <rPh sb="4" eb="7">
      <t>ハイキブツ</t>
    </rPh>
    <rPh sb="8" eb="10">
      <t>カイシュウ</t>
    </rPh>
    <rPh sb="10" eb="12">
      <t>イタク</t>
    </rPh>
    <rPh sb="12" eb="14">
      <t>ギョウシャ</t>
    </rPh>
    <rPh sb="14" eb="15">
      <t>トウ</t>
    </rPh>
    <phoneticPr fontId="1"/>
  </si>
  <si>
    <t>１　事業系一般廃棄物の発生量等の実績</t>
    <rPh sb="2" eb="4">
      <t>ジギョウ</t>
    </rPh>
    <rPh sb="4" eb="5">
      <t>ケイ</t>
    </rPh>
    <rPh sb="5" eb="7">
      <t>イッパン</t>
    </rPh>
    <rPh sb="7" eb="10">
      <t>ハイキブツ</t>
    </rPh>
    <rPh sb="11" eb="13">
      <t>ハッセイ</t>
    </rPh>
    <rPh sb="13" eb="14">
      <t>リョウ</t>
    </rPh>
    <rPh sb="14" eb="15">
      <t>トウ</t>
    </rPh>
    <rPh sb="16" eb="18">
      <t>ジッセキ</t>
    </rPh>
    <phoneticPr fontId="1"/>
  </si>
  <si>
    <t>２　産業廃棄物（２０種類）のうち以下のものの発生量等の実績</t>
    <rPh sb="2" eb="4">
      <t>サンギョウ</t>
    </rPh>
    <rPh sb="4" eb="7">
      <t>ハイキブツ</t>
    </rPh>
    <rPh sb="10" eb="12">
      <t>シュルイ</t>
    </rPh>
    <rPh sb="16" eb="18">
      <t>イカ</t>
    </rPh>
    <phoneticPr fontId="1"/>
  </si>
  <si>
    <t>区分１　基本的対策</t>
    <rPh sb="0" eb="2">
      <t>クブン</t>
    </rPh>
    <rPh sb="7" eb="9">
      <t>タイサク</t>
    </rPh>
    <phoneticPr fontId="1"/>
  </si>
  <si>
    <t>区分２　事業所内（従業員スペース）での対策</t>
    <rPh sb="0" eb="2">
      <t>クブン</t>
    </rPh>
    <rPh sb="4" eb="7">
      <t>ジギョウショ</t>
    </rPh>
    <rPh sb="7" eb="8">
      <t>ナイ</t>
    </rPh>
    <rPh sb="9" eb="12">
      <t>ジュウギョウイン</t>
    </rPh>
    <rPh sb="19" eb="21">
      <t>タイサク</t>
    </rPh>
    <phoneticPr fontId="1"/>
  </si>
  <si>
    <t>区分３　周辺清掃活動等の実施</t>
    <rPh sb="0" eb="2">
      <t>クブン</t>
    </rPh>
    <rPh sb="4" eb="6">
      <t>シュウヘン</t>
    </rPh>
    <rPh sb="6" eb="8">
      <t>セイソウ</t>
    </rPh>
    <rPh sb="8" eb="10">
      <t>カツドウ</t>
    </rPh>
    <rPh sb="10" eb="11">
      <t>トウ</t>
    </rPh>
    <rPh sb="12" eb="14">
      <t>ジッシ</t>
    </rPh>
    <phoneticPr fontId="1"/>
  </si>
  <si>
    <t>区分４　施設の利用者（利用客・宿泊客、学生など）が排出するごみの分別徹底等</t>
    <rPh sb="0" eb="2">
      <t>クブン</t>
    </rPh>
    <phoneticPr fontId="1"/>
  </si>
  <si>
    <t>区分５　食品ロス対策</t>
    <rPh sb="0" eb="2">
      <t>クブン</t>
    </rPh>
    <rPh sb="4" eb="6">
      <t>ショクヒン</t>
    </rPh>
    <rPh sb="8" eb="10">
      <t>タイサク</t>
    </rPh>
    <phoneticPr fontId="1"/>
  </si>
  <si>
    <t>区分６　生ごみ減量・リサイクルの取組</t>
    <rPh sb="0" eb="2">
      <t>クブン</t>
    </rPh>
    <phoneticPr fontId="1"/>
  </si>
  <si>
    <t>大規模事業所</t>
    <rPh sb="0" eb="3">
      <t>ダイキボ</t>
    </rPh>
    <rPh sb="3" eb="6">
      <t>ジギョウショ</t>
    </rPh>
    <phoneticPr fontId="33"/>
  </si>
  <si>
    <t>特定食品</t>
    <rPh sb="0" eb="2">
      <t>トクテイ</t>
    </rPh>
    <rPh sb="2" eb="4">
      <t>ショクヒン</t>
    </rPh>
    <phoneticPr fontId="33"/>
  </si>
  <si>
    <t>2R</t>
    <phoneticPr fontId="33"/>
  </si>
  <si>
    <t>ファイル名</t>
    <rPh sb="4" eb="5">
      <t>メイ</t>
    </rPh>
    <phoneticPr fontId="33"/>
  </si>
  <si>
    <t>読み込み日時</t>
    <rPh sb="0" eb="1">
      <t>ヨ</t>
    </rPh>
    <rPh sb="2" eb="3">
      <t>コ</t>
    </rPh>
    <rPh sb="4" eb="6">
      <t>ニチジ</t>
    </rPh>
    <phoneticPr fontId="33"/>
  </si>
  <si>
    <t>事業者コード</t>
    <rPh sb="0" eb="3">
      <t>ジギョウシャ</t>
    </rPh>
    <phoneticPr fontId="1"/>
  </si>
  <si>
    <t>京都市入力2</t>
    <rPh sb="0" eb="3">
      <t>キョウトシ</t>
    </rPh>
    <rPh sb="3" eb="5">
      <t>ニュウリョク</t>
    </rPh>
    <phoneticPr fontId="1"/>
  </si>
  <si>
    <t>事業者名</t>
    <rPh sb="0" eb="3">
      <t>ジギョウシャ</t>
    </rPh>
    <rPh sb="3" eb="4">
      <t>メイ</t>
    </rPh>
    <phoneticPr fontId="1"/>
  </si>
  <si>
    <t>代表者名</t>
    <rPh sb="0" eb="2">
      <t>ダイヒョウ</t>
    </rPh>
    <rPh sb="2" eb="3">
      <t>シャ</t>
    </rPh>
    <rPh sb="3" eb="4">
      <t>メイ</t>
    </rPh>
    <phoneticPr fontId="1"/>
  </si>
  <si>
    <t>郵便番号</t>
    <rPh sb="0" eb="4">
      <t>ユウビンバンゴウ</t>
    </rPh>
    <phoneticPr fontId="1"/>
  </si>
  <si>
    <t>氏名</t>
    <rPh sb="0" eb="2">
      <t>シメイ</t>
    </rPh>
    <phoneticPr fontId="1"/>
  </si>
  <si>
    <t>所属部署名</t>
    <rPh sb="0" eb="2">
      <t>ショゾク</t>
    </rPh>
    <rPh sb="2" eb="4">
      <t>ブショ</t>
    </rPh>
    <rPh sb="4" eb="5">
      <t>メイ</t>
    </rPh>
    <phoneticPr fontId="1"/>
  </si>
  <si>
    <t>住所（主たる事務所の所在地と異なる場合に記載）</t>
    <rPh sb="0" eb="2">
      <t>ジュウショ</t>
    </rPh>
    <rPh sb="3" eb="4">
      <t>シュ</t>
    </rPh>
    <rPh sb="6" eb="8">
      <t>ジム</t>
    </rPh>
    <rPh sb="8" eb="9">
      <t>ショ</t>
    </rPh>
    <rPh sb="10" eb="13">
      <t>ショザイチ</t>
    </rPh>
    <rPh sb="14" eb="15">
      <t>コト</t>
    </rPh>
    <rPh sb="17" eb="19">
      <t>バアイ</t>
    </rPh>
    <rPh sb="20" eb="22">
      <t>キサイ</t>
    </rPh>
    <phoneticPr fontId="1"/>
  </si>
  <si>
    <t>電話</t>
    <rPh sb="0" eb="2">
      <t>デンワ</t>
    </rPh>
    <phoneticPr fontId="1"/>
  </si>
  <si>
    <t>建築物の名称（店舗名称等）</t>
    <rPh sb="0" eb="3">
      <t>ケンチクブツ</t>
    </rPh>
    <rPh sb="4" eb="6">
      <t>メイショウ</t>
    </rPh>
    <rPh sb="7" eb="9">
      <t>テンポ</t>
    </rPh>
    <rPh sb="9" eb="11">
      <t>メイショウ</t>
    </rPh>
    <rPh sb="11" eb="12">
      <t>トウ</t>
    </rPh>
    <phoneticPr fontId="1"/>
  </si>
  <si>
    <t>建築物の所在地</t>
    <rPh sb="0" eb="3">
      <t>ケンチクブツ</t>
    </rPh>
    <phoneticPr fontId="1"/>
  </si>
  <si>
    <t>事業の用に供する部分の床面積の合計（㎡）</t>
    <rPh sb="0" eb="2">
      <t>ジギョウ</t>
    </rPh>
    <rPh sb="3" eb="4">
      <t>ヨウ</t>
    </rPh>
    <rPh sb="5" eb="6">
      <t>キョウ</t>
    </rPh>
    <rPh sb="8" eb="10">
      <t>ブブン</t>
    </rPh>
    <rPh sb="11" eb="14">
      <t>ユカメンセキ</t>
    </rPh>
    <rPh sb="15" eb="17">
      <t>ゴウケイ</t>
    </rPh>
    <phoneticPr fontId="1"/>
  </si>
  <si>
    <t>主たる業種分類</t>
    <rPh sb="0" eb="1">
      <t>シュ</t>
    </rPh>
    <rPh sb="3" eb="5">
      <t>ギョウシュ</t>
    </rPh>
    <rPh sb="5" eb="7">
      <t>ブンルイ</t>
    </rPh>
    <phoneticPr fontId="1"/>
  </si>
  <si>
    <t>主たる業種分類の詳細</t>
    <rPh sb="0" eb="1">
      <t>シュ</t>
    </rPh>
    <rPh sb="3" eb="5">
      <t>ギョウシュ</t>
    </rPh>
    <rPh sb="5" eb="7">
      <t>ブンルイ</t>
    </rPh>
    <rPh sb="8" eb="10">
      <t>ショウサイ</t>
    </rPh>
    <phoneticPr fontId="1"/>
  </si>
  <si>
    <t>建築物内の店舗・事業所等の数</t>
    <rPh sb="0" eb="3">
      <t>ケンチクブツ</t>
    </rPh>
    <phoneticPr fontId="1"/>
  </si>
  <si>
    <t>氏名（法人にあっては名称及び代表者名）</t>
    <rPh sb="0" eb="2">
      <t>シメイ</t>
    </rPh>
    <rPh sb="3" eb="5">
      <t>ホウジン</t>
    </rPh>
    <rPh sb="10" eb="12">
      <t>メイショウ</t>
    </rPh>
    <rPh sb="12" eb="13">
      <t>オヨ</t>
    </rPh>
    <rPh sb="14" eb="17">
      <t>ダイヒョウシャ</t>
    </rPh>
    <rPh sb="17" eb="18">
      <t>メイ</t>
    </rPh>
    <phoneticPr fontId="1"/>
  </si>
  <si>
    <t>再生利用をする廃棄物の保管場所</t>
    <rPh sb="0" eb="2">
      <t>サイセイ</t>
    </rPh>
    <rPh sb="2" eb="4">
      <t>リヨウ</t>
    </rPh>
    <rPh sb="7" eb="10">
      <t>ハイキブツ</t>
    </rPh>
    <rPh sb="11" eb="13">
      <t>ホカン</t>
    </rPh>
    <rPh sb="13" eb="15">
      <t>バショ</t>
    </rPh>
    <phoneticPr fontId="1"/>
  </si>
  <si>
    <t>再生利用をしない廃棄物の保管場所</t>
    <rPh sb="0" eb="2">
      <t>サイセイ</t>
    </rPh>
    <rPh sb="2" eb="4">
      <t>リヨウ</t>
    </rPh>
    <rPh sb="8" eb="11">
      <t>ハイキブツ</t>
    </rPh>
    <rPh sb="12" eb="14">
      <t>ホカン</t>
    </rPh>
    <rPh sb="14" eb="16">
      <t>バショ</t>
    </rPh>
    <phoneticPr fontId="1"/>
  </si>
  <si>
    <t>産業廃棄物のうち次のもの</t>
    <rPh sb="0" eb="2">
      <t>サンギョウ</t>
    </rPh>
    <rPh sb="2" eb="5">
      <t>ハイキブツ</t>
    </rPh>
    <rPh sb="8" eb="9">
      <t>ツギ</t>
    </rPh>
    <phoneticPr fontId="1"/>
  </si>
  <si>
    <t>廃食用油</t>
    <rPh sb="0" eb="1">
      <t>ハイ</t>
    </rPh>
    <rPh sb="1" eb="3">
      <t>ショクヨウ</t>
    </rPh>
    <rPh sb="3" eb="4">
      <t>ユ</t>
    </rPh>
    <phoneticPr fontId="1"/>
  </si>
  <si>
    <t>燃やすごみ</t>
    <rPh sb="0" eb="1">
      <t>モ</t>
    </rPh>
    <phoneticPr fontId="1"/>
  </si>
  <si>
    <t>その他古紙</t>
    <rPh sb="2" eb="3">
      <t>タ</t>
    </rPh>
    <rPh sb="3" eb="5">
      <t>コシ</t>
    </rPh>
    <phoneticPr fontId="1"/>
  </si>
  <si>
    <t>生ごみ</t>
    <rPh sb="0" eb="1">
      <t>ナマ</t>
    </rPh>
    <phoneticPr fontId="1"/>
  </si>
  <si>
    <t>その他1</t>
    <rPh sb="2" eb="3">
      <t>タ</t>
    </rPh>
    <phoneticPr fontId="1"/>
  </si>
  <si>
    <t>その他2</t>
    <rPh sb="2" eb="3">
      <t>タ</t>
    </rPh>
    <phoneticPr fontId="1"/>
  </si>
  <si>
    <t>合計</t>
    <rPh sb="0" eb="2">
      <t>ゴウケイ</t>
    </rPh>
    <phoneticPr fontId="1"/>
  </si>
  <si>
    <t>備考</t>
    <rPh sb="0" eb="2">
      <t>ビコウ</t>
    </rPh>
    <phoneticPr fontId="1"/>
  </si>
  <si>
    <t>備考</t>
    <rPh sb="0" eb="2">
      <t>ビコウ</t>
    </rPh>
    <phoneticPr fontId="33"/>
  </si>
  <si>
    <t>全般</t>
    <rPh sb="0" eb="2">
      <t>ゼンパン</t>
    </rPh>
    <phoneticPr fontId="1"/>
  </si>
  <si>
    <t>取組、積極的に取り組んでいることなど</t>
    <phoneticPr fontId="1"/>
  </si>
  <si>
    <t>行政区</t>
    <rPh sb="0" eb="3">
      <t>ギョウセイク</t>
    </rPh>
    <phoneticPr fontId="1"/>
  </si>
  <si>
    <t>所在地（行政区以降）</t>
    <rPh sb="0" eb="3">
      <t>ショザイチ</t>
    </rPh>
    <rPh sb="4" eb="7">
      <t>ギョウセイク</t>
    </rPh>
    <rPh sb="7" eb="9">
      <t>イコウ</t>
    </rPh>
    <phoneticPr fontId="1"/>
  </si>
  <si>
    <t>法人名称</t>
    <rPh sb="0" eb="2">
      <t>ホウジン</t>
    </rPh>
    <rPh sb="2" eb="4">
      <t>メイショウ</t>
    </rPh>
    <phoneticPr fontId="1"/>
  </si>
  <si>
    <t>代表者名</t>
    <rPh sb="0" eb="3">
      <t>ダイヒョウシャ</t>
    </rPh>
    <rPh sb="3" eb="4">
      <t>メイ</t>
    </rPh>
    <phoneticPr fontId="1"/>
  </si>
  <si>
    <t>電話番号</t>
    <rPh sb="0" eb="2">
      <t>デンワ</t>
    </rPh>
    <rPh sb="2" eb="4">
      <t>バンゴウ</t>
    </rPh>
    <phoneticPr fontId="1"/>
  </si>
  <si>
    <t>箇所数</t>
    <rPh sb="0" eb="2">
      <t>カショ</t>
    </rPh>
    <rPh sb="2" eb="3">
      <t>スウ</t>
    </rPh>
    <phoneticPr fontId="1"/>
  </si>
  <si>
    <t>床面積（㎡）</t>
    <rPh sb="0" eb="3">
      <t>ユカメンセキ</t>
    </rPh>
    <phoneticPr fontId="1"/>
  </si>
  <si>
    <t>役職等</t>
    <rPh sb="0" eb="2">
      <t>ヤクショク</t>
    </rPh>
    <rPh sb="2" eb="3">
      <t>トウ</t>
    </rPh>
    <phoneticPr fontId="1"/>
  </si>
  <si>
    <t>④生ごみ</t>
    <rPh sb="1" eb="2">
      <t>ナマ</t>
    </rPh>
    <phoneticPr fontId="1"/>
  </si>
  <si>
    <t>発生量の見込み
（A＋B）</t>
    <rPh sb="0" eb="2">
      <t>ハッセイ</t>
    </rPh>
    <rPh sb="2" eb="3">
      <t>リョウ</t>
    </rPh>
    <rPh sb="4" eb="6">
      <t>ミコ</t>
    </rPh>
    <phoneticPr fontId="1"/>
  </si>
  <si>
    <t>再生利用量の見込み
（A）</t>
    <rPh sb="0" eb="2">
      <t>サイセイ</t>
    </rPh>
    <rPh sb="2" eb="4">
      <t>リヨウ</t>
    </rPh>
    <rPh sb="4" eb="5">
      <t>リョウ</t>
    </rPh>
    <rPh sb="6" eb="8">
      <t>ミコ</t>
    </rPh>
    <phoneticPr fontId="1"/>
  </si>
  <si>
    <t>廃棄量の見込み
（B）</t>
    <rPh sb="0" eb="2">
      <t>ハイキ</t>
    </rPh>
    <rPh sb="2" eb="3">
      <t>リョウ</t>
    </rPh>
    <rPh sb="4" eb="6">
      <t>ミコ</t>
    </rPh>
    <phoneticPr fontId="1"/>
  </si>
  <si>
    <t>再生利用率の見込み
（A/（A+B））</t>
    <rPh sb="0" eb="2">
      <t>サイセイ</t>
    </rPh>
    <rPh sb="2" eb="4">
      <t>リヨウ</t>
    </rPh>
    <rPh sb="4" eb="5">
      <t>リツ</t>
    </rPh>
    <rPh sb="6" eb="8">
      <t>ミコ</t>
    </rPh>
    <phoneticPr fontId="1"/>
  </si>
  <si>
    <t>その他1の名前</t>
    <rPh sb="2" eb="3">
      <t>タ</t>
    </rPh>
    <rPh sb="5" eb="7">
      <t>ナマエ</t>
    </rPh>
    <phoneticPr fontId="1"/>
  </si>
  <si>
    <t>その他2の名前</t>
    <rPh sb="2" eb="3">
      <t>タ</t>
    </rPh>
    <rPh sb="5" eb="7">
      <t>ナマエ</t>
    </rPh>
    <phoneticPr fontId="1"/>
  </si>
  <si>
    <t>資源物</t>
    <rPh sb="0" eb="2">
      <t>シゲン</t>
    </rPh>
    <rPh sb="2" eb="3">
      <t>ブツ</t>
    </rPh>
    <phoneticPr fontId="1"/>
  </si>
  <si>
    <t>廃棄物</t>
    <rPh sb="0" eb="3">
      <t>ハイキブツ</t>
    </rPh>
    <phoneticPr fontId="1"/>
  </si>
  <si>
    <t>発生量 トン</t>
    <rPh sb="0" eb="2">
      <t>ハッセイ</t>
    </rPh>
    <rPh sb="2" eb="3">
      <t>リョウ</t>
    </rPh>
    <phoneticPr fontId="1"/>
  </si>
  <si>
    <t>再生利用量 トン</t>
    <rPh sb="0" eb="2">
      <t>サイセイ</t>
    </rPh>
    <rPh sb="2" eb="4">
      <t>リヨウ</t>
    </rPh>
    <rPh sb="4" eb="5">
      <t>リョウ</t>
    </rPh>
    <phoneticPr fontId="1"/>
  </si>
  <si>
    <t>廃棄量 トン</t>
    <rPh sb="0" eb="2">
      <t>ハイキ</t>
    </rPh>
    <rPh sb="2" eb="3">
      <t>リョウ</t>
    </rPh>
    <phoneticPr fontId="1"/>
  </si>
  <si>
    <t>量の把握方法</t>
    <rPh sb="0" eb="1">
      <t>リョウ</t>
    </rPh>
    <rPh sb="2" eb="4">
      <t>ハアク</t>
    </rPh>
    <rPh sb="4" eb="6">
      <t>ホウホウ</t>
    </rPh>
    <phoneticPr fontId="1"/>
  </si>
  <si>
    <t>名前</t>
    <rPh sb="0" eb="2">
      <t>ナマエ</t>
    </rPh>
    <phoneticPr fontId="1"/>
  </si>
  <si>
    <t>区分4</t>
    <rPh sb="0" eb="2">
      <t>クブン</t>
    </rPh>
    <phoneticPr fontId="1"/>
  </si>
  <si>
    <t>区分5</t>
    <rPh sb="0" eb="2">
      <t>クブン</t>
    </rPh>
    <phoneticPr fontId="1"/>
  </si>
  <si>
    <t>区分6</t>
    <rPh sb="0" eb="2">
      <t>クブン</t>
    </rPh>
    <phoneticPr fontId="1"/>
  </si>
  <si>
    <t>区分7</t>
    <rPh sb="0" eb="2">
      <t>クブン</t>
    </rPh>
    <phoneticPr fontId="1"/>
  </si>
  <si>
    <t>実績</t>
    <rPh sb="0" eb="2">
      <t>ジッセキ</t>
    </rPh>
    <phoneticPr fontId="1"/>
  </si>
  <si>
    <t>計画</t>
    <rPh sb="0" eb="2">
      <t>ケイカク</t>
    </rPh>
    <phoneticPr fontId="1"/>
  </si>
  <si>
    <t>A/B</t>
    <phoneticPr fontId="3"/>
  </si>
  <si>
    <t>【今年度における廃棄物の種類及び一般廃棄物の発生量の見込み】</t>
    <rPh sb="1" eb="4">
      <t>コンネンド</t>
    </rPh>
    <rPh sb="8" eb="11">
      <t>ハイキブツ</t>
    </rPh>
    <rPh sb="12" eb="14">
      <t>シュルイ</t>
    </rPh>
    <rPh sb="14" eb="15">
      <t>オヨ</t>
    </rPh>
    <rPh sb="16" eb="18">
      <t>イッパン</t>
    </rPh>
    <rPh sb="18" eb="21">
      <t>ハイキブツ</t>
    </rPh>
    <rPh sb="22" eb="24">
      <t>ハッセイ</t>
    </rPh>
    <rPh sb="24" eb="25">
      <t>リョウ</t>
    </rPh>
    <rPh sb="26" eb="28">
      <t>ミコ</t>
    </rPh>
    <phoneticPr fontId="3"/>
  </si>
  <si>
    <t>廃棄物の種類（今年度発生するものに「○」）</t>
    <rPh sb="0" eb="3">
      <t>ハイキブツ</t>
    </rPh>
    <rPh sb="4" eb="6">
      <t>シュルイ</t>
    </rPh>
    <rPh sb="7" eb="10">
      <t>コンネンド</t>
    </rPh>
    <rPh sb="10" eb="12">
      <t>ハッセイ</t>
    </rPh>
    <phoneticPr fontId="3"/>
  </si>
  <si>
    <t xml:space="preserve">
</t>
    <phoneticPr fontId="3"/>
  </si>
  <si>
    <t>量の把握方法※６</t>
    <rPh sb="0" eb="1">
      <t>リョウ</t>
    </rPh>
    <rPh sb="2" eb="4">
      <t>ハアク</t>
    </rPh>
    <rPh sb="4" eb="6">
      <t>ホウホウ</t>
    </rPh>
    <phoneticPr fontId="3"/>
  </si>
  <si>
    <t>その他雑がみ※３</t>
    <rPh sb="2" eb="3">
      <t>タ</t>
    </rPh>
    <rPh sb="3" eb="4">
      <t>ザツ</t>
    </rPh>
    <phoneticPr fontId="3"/>
  </si>
  <si>
    <t>生ごみ※４</t>
    <rPh sb="0" eb="1">
      <t>ナマ</t>
    </rPh>
    <phoneticPr fontId="3"/>
  </si>
  <si>
    <t>量の把握
方法※６</t>
    <phoneticPr fontId="3"/>
  </si>
  <si>
    <t>今年度の一般廃棄物の発生量の見込み等</t>
    <rPh sb="0" eb="3">
      <t>コンネンド</t>
    </rPh>
    <rPh sb="4" eb="6">
      <t>イッパン</t>
    </rPh>
    <rPh sb="6" eb="9">
      <t>ハイキブツ</t>
    </rPh>
    <rPh sb="10" eb="12">
      <t>ハッセイ</t>
    </rPh>
    <rPh sb="12" eb="13">
      <t>リョウ</t>
    </rPh>
    <rPh sb="14" eb="16">
      <t>ミコ</t>
    </rPh>
    <rPh sb="17" eb="18">
      <t>トウ</t>
    </rPh>
    <phoneticPr fontId="3"/>
  </si>
  <si>
    <t>※３　チラシ・カタログ、紙箱、封筒・はがき、紙製包装紙、紙袋など</t>
    <phoneticPr fontId="3"/>
  </si>
  <si>
    <t>※４　食べ残し、調理くず、魚アラなど</t>
    <phoneticPr fontId="3"/>
  </si>
  <si>
    <t>その他古紙※２</t>
    <rPh sb="2" eb="3">
      <t>タ</t>
    </rPh>
    <rPh sb="3" eb="5">
      <t>コシ</t>
    </rPh>
    <phoneticPr fontId="3"/>
  </si>
  <si>
    <t>③その他雑がみ※３</t>
    <phoneticPr fontId="3"/>
  </si>
  <si>
    <t>④生ごみ※４</t>
    <phoneticPr fontId="3"/>
  </si>
  <si>
    <t>量の把握
方法※６</t>
    <phoneticPr fontId="3"/>
  </si>
  <si>
    <t>量の把握方法※６</t>
    <phoneticPr fontId="3"/>
  </si>
  <si>
    <t>②その他古紙</t>
    <rPh sb="3" eb="4">
      <t>タ</t>
    </rPh>
    <rPh sb="4" eb="6">
      <t>コシ</t>
    </rPh>
    <phoneticPr fontId="1"/>
  </si>
  <si>
    <t>③その他雑がみ</t>
    <phoneticPr fontId="3"/>
  </si>
  <si>
    <t>その他雑がみ</t>
    <phoneticPr fontId="1"/>
  </si>
  <si>
    <t>その他雑がみ</t>
    <rPh sb="2" eb="3">
      <t>タ</t>
    </rPh>
    <rPh sb="3" eb="4">
      <t>ザツ</t>
    </rPh>
    <phoneticPr fontId="1"/>
  </si>
  <si>
    <t>AQUAレインボー</t>
  </si>
  <si>
    <t>市川商店</t>
  </si>
  <si>
    <t>神崎商店</t>
  </si>
  <si>
    <t>コード</t>
    <phoneticPr fontId="3"/>
  </si>
  <si>
    <t>名称</t>
    <rPh sb="0" eb="2">
      <t>メイショウ</t>
    </rPh>
    <phoneticPr fontId="3"/>
  </si>
  <si>
    <t>提出は不要です</t>
    <rPh sb="0" eb="2">
      <t>テイシュツ</t>
    </rPh>
    <rPh sb="3" eb="5">
      <t>フヨウ</t>
    </rPh>
    <phoneticPr fontId="3"/>
  </si>
  <si>
    <t>(1)再生利用可能な紙の分別</t>
    <phoneticPr fontId="1"/>
  </si>
  <si>
    <t>(2)生ごみの分別</t>
    <rPh sb="3" eb="4">
      <t>ナマ</t>
    </rPh>
    <rPh sb="7" eb="9">
      <t>ブンベツ</t>
    </rPh>
    <phoneticPr fontId="1"/>
  </si>
  <si>
    <t>(3)プラスチック類（ペットボトルを除く）の分別</t>
    <phoneticPr fontId="1"/>
  </si>
  <si>
    <t>(4)缶・びん・ペットボトルなど、その他の分別</t>
    <rPh sb="19" eb="20">
      <t>タ</t>
    </rPh>
    <phoneticPr fontId="1"/>
  </si>
  <si>
    <t>(5)ごみ箱、ごみ保管場所での分かりやすい分別表示</t>
    <rPh sb="5" eb="6">
      <t>バコ</t>
    </rPh>
    <rPh sb="15" eb="16">
      <t>ワ</t>
    </rPh>
    <phoneticPr fontId="1"/>
  </si>
  <si>
    <t>(7)事業所から出るごみの種類・量の把握</t>
    <rPh sb="13" eb="15">
      <t>シュルイ</t>
    </rPh>
    <rPh sb="16" eb="17">
      <t>リョウ</t>
    </rPh>
    <rPh sb="18" eb="20">
      <t>ハアク</t>
    </rPh>
    <phoneticPr fontId="1"/>
  </si>
  <si>
    <t>(5)リサイクル素材を使った文具・物品の積極的な利用</t>
    <rPh sb="8" eb="10">
      <t>ソザイ</t>
    </rPh>
    <rPh sb="11" eb="12">
      <t>ツカ</t>
    </rPh>
    <rPh sb="14" eb="16">
      <t>ブング</t>
    </rPh>
    <rPh sb="17" eb="19">
      <t>ブッピン</t>
    </rPh>
    <rPh sb="20" eb="23">
      <t>セッキョクテキ</t>
    </rPh>
    <rPh sb="24" eb="26">
      <t>リヨウ</t>
    </rPh>
    <phoneticPr fontId="1"/>
  </si>
  <si>
    <t>(7)廃棄予定物品の情報を事業所内で共有し、必要な部署等で再使用</t>
    <rPh sb="3" eb="5">
      <t>ハイキ</t>
    </rPh>
    <rPh sb="5" eb="7">
      <t>ヨテイ</t>
    </rPh>
    <rPh sb="7" eb="9">
      <t>ブッピン</t>
    </rPh>
    <rPh sb="10" eb="12">
      <t>ジョウホウ</t>
    </rPh>
    <rPh sb="13" eb="16">
      <t>ジギョウショ</t>
    </rPh>
    <rPh sb="16" eb="17">
      <t>ナイ</t>
    </rPh>
    <rPh sb="18" eb="20">
      <t>キョウユウ</t>
    </rPh>
    <rPh sb="22" eb="24">
      <t>ヒツヨウ</t>
    </rPh>
    <rPh sb="25" eb="27">
      <t>ブショ</t>
    </rPh>
    <rPh sb="27" eb="28">
      <t>トウ</t>
    </rPh>
    <rPh sb="29" eb="32">
      <t>サイシヨウ</t>
    </rPh>
    <phoneticPr fontId="1"/>
  </si>
  <si>
    <t>(1)施設周辺の清掃活動の実施</t>
    <rPh sb="3" eb="5">
      <t>シセツ</t>
    </rPh>
    <rPh sb="5" eb="7">
      <t>シュウヘン</t>
    </rPh>
    <rPh sb="8" eb="10">
      <t>セイソウ</t>
    </rPh>
    <rPh sb="10" eb="12">
      <t>カツドウ</t>
    </rPh>
    <rPh sb="13" eb="15">
      <t>ジッシ</t>
    </rPh>
    <phoneticPr fontId="1"/>
  </si>
  <si>
    <t>(2)地域のごみ減量活動への参加・貢献（フードバンクへの食料品の寄付、環境学習会の開催など含む）</t>
    <rPh sb="28" eb="31">
      <t>ショクリョウヒン</t>
    </rPh>
    <rPh sb="32" eb="34">
      <t>キフ</t>
    </rPh>
    <rPh sb="35" eb="37">
      <t>カンキョウ</t>
    </rPh>
    <rPh sb="37" eb="39">
      <t>ガクシュウ</t>
    </rPh>
    <rPh sb="39" eb="40">
      <t>カイ</t>
    </rPh>
    <rPh sb="41" eb="43">
      <t>カイサイ</t>
    </rPh>
    <rPh sb="45" eb="46">
      <t>フク</t>
    </rPh>
    <phoneticPr fontId="1"/>
  </si>
  <si>
    <t>(2)施設内の食堂（社員食堂、学生食堂など）での量の選択が可能なメニューの提供と利用客への周知</t>
    <rPh sb="3" eb="5">
      <t>シセツ</t>
    </rPh>
    <rPh sb="5" eb="6">
      <t>ナイ</t>
    </rPh>
    <rPh sb="7" eb="9">
      <t>ショクドウ</t>
    </rPh>
    <rPh sb="10" eb="12">
      <t>シャイン</t>
    </rPh>
    <rPh sb="12" eb="14">
      <t>ショクドウ</t>
    </rPh>
    <rPh sb="15" eb="17">
      <t>ガクセイ</t>
    </rPh>
    <rPh sb="17" eb="19">
      <t>ショクドウ</t>
    </rPh>
    <rPh sb="24" eb="25">
      <t>リョウ</t>
    </rPh>
    <rPh sb="26" eb="28">
      <t>センタク</t>
    </rPh>
    <rPh sb="29" eb="31">
      <t>カノウ</t>
    </rPh>
    <rPh sb="37" eb="39">
      <t>テイキョウ</t>
    </rPh>
    <rPh sb="40" eb="43">
      <t>リヨウキャク</t>
    </rPh>
    <rPh sb="45" eb="47">
      <t>シュウチ</t>
    </rPh>
    <phoneticPr fontId="1"/>
  </si>
  <si>
    <t>(3)食品発注の最適化（使いキリ等を進める工夫の実施）</t>
    <rPh sb="3" eb="5">
      <t>ショクヒン</t>
    </rPh>
    <rPh sb="5" eb="7">
      <t>ハッチュウ</t>
    </rPh>
    <rPh sb="8" eb="11">
      <t>サイテキカ</t>
    </rPh>
    <rPh sb="12" eb="13">
      <t>ツカ</t>
    </rPh>
    <rPh sb="16" eb="17">
      <t>トウ</t>
    </rPh>
    <rPh sb="18" eb="19">
      <t>スス</t>
    </rPh>
    <rPh sb="21" eb="23">
      <t>クフウ</t>
    </rPh>
    <rPh sb="24" eb="26">
      <t>ジッシ</t>
    </rPh>
    <phoneticPr fontId="1"/>
  </si>
  <si>
    <t>(5)賞味期限・消費期限間近の食料品の値引き販売</t>
    <rPh sb="15" eb="18">
      <t>ショクリョウヒン</t>
    </rPh>
    <rPh sb="19" eb="21">
      <t>ネビ</t>
    </rPh>
    <phoneticPr fontId="1"/>
  </si>
  <si>
    <t>(1)使い捨てプラスチックの削減目標の設定</t>
    <rPh sb="3" eb="4">
      <t>ツカ</t>
    </rPh>
    <rPh sb="5" eb="6">
      <t>ス</t>
    </rPh>
    <rPh sb="14" eb="16">
      <t>サクゲン</t>
    </rPh>
    <rPh sb="16" eb="18">
      <t>モクヒョウ</t>
    </rPh>
    <rPh sb="19" eb="21">
      <t>セッテイ</t>
    </rPh>
    <phoneticPr fontId="1"/>
  </si>
  <si>
    <t>(1)レジ袋・特定レジ袋の要否と必要枚数の確認（レジ袋購入カードの設置等含む）</t>
    <rPh sb="5" eb="6">
      <t>ブクロ</t>
    </rPh>
    <rPh sb="7" eb="9">
      <t>トクテイ</t>
    </rPh>
    <rPh sb="11" eb="12">
      <t>ブクロ</t>
    </rPh>
    <rPh sb="13" eb="15">
      <t>ヨウヒ</t>
    </rPh>
    <rPh sb="16" eb="18">
      <t>ヒツヨウ</t>
    </rPh>
    <rPh sb="18" eb="20">
      <t>マイスウ</t>
    </rPh>
    <rPh sb="21" eb="23">
      <t>カクニン</t>
    </rPh>
    <rPh sb="26" eb="27">
      <t>フクロ</t>
    </rPh>
    <rPh sb="27" eb="29">
      <t>コウニュウ</t>
    </rPh>
    <rPh sb="33" eb="35">
      <t>セッチ</t>
    </rPh>
    <rPh sb="35" eb="36">
      <t>トウ</t>
    </rPh>
    <rPh sb="36" eb="37">
      <t>フク</t>
    </rPh>
    <phoneticPr fontId="1"/>
  </si>
  <si>
    <t>(2)給水スポット（給水場所・マイボトルが利用可能な店舗等）の周知</t>
    <rPh sb="3" eb="5">
      <t>キュウスイ</t>
    </rPh>
    <rPh sb="10" eb="12">
      <t>キュウスイ</t>
    </rPh>
    <rPh sb="12" eb="14">
      <t>バショ</t>
    </rPh>
    <rPh sb="21" eb="23">
      <t>リヨウ</t>
    </rPh>
    <rPh sb="23" eb="25">
      <t>カノウ</t>
    </rPh>
    <rPh sb="26" eb="28">
      <t>テンポ</t>
    </rPh>
    <rPh sb="28" eb="29">
      <t>トウ</t>
    </rPh>
    <rPh sb="31" eb="33">
      <t>シュウチ</t>
    </rPh>
    <phoneticPr fontId="1"/>
  </si>
  <si>
    <t>(1)利用者（利用客など）に向けたごみ減量、分別・リサイクルの周知・啓発の実施</t>
    <rPh sb="3" eb="6">
      <t>リヨウシャ</t>
    </rPh>
    <rPh sb="7" eb="9">
      <t>リヨウ</t>
    </rPh>
    <rPh sb="9" eb="10">
      <t>キャク</t>
    </rPh>
    <rPh sb="14" eb="15">
      <t>ム</t>
    </rPh>
    <rPh sb="19" eb="21">
      <t>ゲンリョウ</t>
    </rPh>
    <rPh sb="22" eb="24">
      <t>ブンベツ</t>
    </rPh>
    <rPh sb="31" eb="33">
      <t>シュウチ</t>
    </rPh>
    <rPh sb="34" eb="36">
      <t>ケイハツ</t>
    </rPh>
    <rPh sb="37" eb="39">
      <t>ジッシ</t>
    </rPh>
    <phoneticPr fontId="3"/>
  </si>
  <si>
    <t>(1)デジタル技術を活用した需要予測による発注の最適化</t>
    <rPh sb="7" eb="9">
      <t>ギジュツ</t>
    </rPh>
    <rPh sb="10" eb="12">
      <t>カツヨウ</t>
    </rPh>
    <rPh sb="14" eb="16">
      <t>ジュヨウ</t>
    </rPh>
    <rPh sb="16" eb="18">
      <t>ヨソク</t>
    </rPh>
    <rPh sb="21" eb="23">
      <t>ハッチュウ</t>
    </rPh>
    <rPh sb="24" eb="27">
      <t>サイテキカ</t>
    </rPh>
    <phoneticPr fontId="3"/>
  </si>
  <si>
    <t>(2)売れ残り商品のアプリなどを通じた販売</t>
    <rPh sb="3" eb="4">
      <t>ウ</t>
    </rPh>
    <rPh sb="5" eb="6">
      <t>ノコ</t>
    </rPh>
    <rPh sb="7" eb="9">
      <t>ショウヒン</t>
    </rPh>
    <rPh sb="16" eb="17">
      <t>ツウ</t>
    </rPh>
    <rPh sb="19" eb="21">
      <t>ハンバイ</t>
    </rPh>
    <phoneticPr fontId="3"/>
  </si>
  <si>
    <t>(3)売れ残り食料品や端材等を活用したメニューの提供</t>
    <rPh sb="3" eb="4">
      <t>ウ</t>
    </rPh>
    <rPh sb="5" eb="6">
      <t>ノコ</t>
    </rPh>
    <rPh sb="7" eb="10">
      <t>ショクリョウヒン</t>
    </rPh>
    <rPh sb="11" eb="13">
      <t>ハザイ</t>
    </rPh>
    <rPh sb="13" eb="14">
      <t>トウ</t>
    </rPh>
    <rPh sb="15" eb="17">
      <t>カツヨウ</t>
    </rPh>
    <rPh sb="24" eb="26">
      <t>テイキョウ</t>
    </rPh>
    <phoneticPr fontId="3"/>
  </si>
  <si>
    <t>(4)売れ残り食料品のフードバンクへの寄付や従業員への提供</t>
    <rPh sb="3" eb="4">
      <t>ウ</t>
    </rPh>
    <rPh sb="5" eb="6">
      <t>ノコ</t>
    </rPh>
    <rPh sb="7" eb="10">
      <t>ショクリョウヒン</t>
    </rPh>
    <rPh sb="19" eb="21">
      <t>キフ</t>
    </rPh>
    <rPh sb="22" eb="25">
      <t>ジュウギョウイン</t>
    </rPh>
    <rPh sb="27" eb="29">
      <t>テイキョウ</t>
    </rPh>
    <phoneticPr fontId="3"/>
  </si>
  <si>
    <t>(5)量の選択が可能なメニューの提供と利用客への周知</t>
    <rPh sb="3" eb="4">
      <t>リョウ</t>
    </rPh>
    <rPh sb="5" eb="7">
      <t>センタク</t>
    </rPh>
    <rPh sb="8" eb="10">
      <t>カノウ</t>
    </rPh>
    <rPh sb="16" eb="18">
      <t>テイキョウ</t>
    </rPh>
    <rPh sb="19" eb="22">
      <t>リヨウキャク</t>
    </rPh>
    <rPh sb="24" eb="26">
      <t>シュウチ</t>
    </rPh>
    <phoneticPr fontId="3"/>
  </si>
  <si>
    <t>(6)「食べキリ」の呼び掛け（声掛けやポスター掲示など）</t>
    <phoneticPr fontId="1"/>
  </si>
  <si>
    <t>(7)材料表示や注文時の確認を通じたアレルギー・好き嫌い等への対応</t>
    <rPh sb="3" eb="5">
      <t>ザイリョウ</t>
    </rPh>
    <rPh sb="5" eb="7">
      <t>ヒョウジ</t>
    </rPh>
    <rPh sb="8" eb="10">
      <t>チュウモン</t>
    </rPh>
    <rPh sb="10" eb="11">
      <t>ジ</t>
    </rPh>
    <rPh sb="12" eb="14">
      <t>カクニン</t>
    </rPh>
    <rPh sb="15" eb="16">
      <t>ツウ</t>
    </rPh>
    <rPh sb="24" eb="25">
      <t>ス</t>
    </rPh>
    <rPh sb="26" eb="27">
      <t>キラ</t>
    </rPh>
    <rPh sb="28" eb="29">
      <t>トウ</t>
    </rPh>
    <rPh sb="31" eb="33">
      <t>タイオウ</t>
    </rPh>
    <phoneticPr fontId="3"/>
  </si>
  <si>
    <t>(8)食べ残しの持ち帰りへの対応と利用客への周知</t>
    <rPh sb="3" eb="4">
      <t>タ</t>
    </rPh>
    <rPh sb="5" eb="6">
      <t>ノコ</t>
    </rPh>
    <rPh sb="8" eb="9">
      <t>モ</t>
    </rPh>
    <rPh sb="10" eb="11">
      <t>カエ</t>
    </rPh>
    <rPh sb="14" eb="16">
      <t>タイオウ</t>
    </rPh>
    <rPh sb="17" eb="20">
      <t>リヨウキャク</t>
    </rPh>
    <rPh sb="22" eb="24">
      <t>シュウチ</t>
    </rPh>
    <phoneticPr fontId="3"/>
  </si>
  <si>
    <t>※(9/5)売り場での「てまえどり」を呼び掛ける表示</t>
    <rPh sb="6" eb="7">
      <t>ウ</t>
    </rPh>
    <rPh sb="8" eb="9">
      <t>バ</t>
    </rPh>
    <rPh sb="19" eb="20">
      <t>ヨ</t>
    </rPh>
    <rPh sb="21" eb="22">
      <t>カ</t>
    </rPh>
    <rPh sb="24" eb="26">
      <t>ヒョウジ</t>
    </rPh>
    <phoneticPr fontId="3"/>
  </si>
  <si>
    <t>※(10/6)賞味期限・消費期限間近の食料品の値引き販売</t>
    <rPh sb="19" eb="22">
      <t>ショクリョウヒン</t>
    </rPh>
    <rPh sb="23" eb="25">
      <t>ネビ</t>
    </rPh>
    <phoneticPr fontId="3"/>
  </si>
  <si>
    <t>※(11/7)ニーズに合わせた量での販売（量り売り・ばら売り・小分け商品など）</t>
    <rPh sb="11" eb="12">
      <t>ア</t>
    </rPh>
    <rPh sb="15" eb="16">
      <t>リョウ</t>
    </rPh>
    <rPh sb="18" eb="20">
      <t>ハンバイ</t>
    </rPh>
    <rPh sb="21" eb="22">
      <t>ハカ</t>
    </rPh>
    <rPh sb="23" eb="24">
      <t>ウ</t>
    </rPh>
    <rPh sb="28" eb="29">
      <t>ウ</t>
    </rPh>
    <rPh sb="31" eb="33">
      <t>コワ</t>
    </rPh>
    <rPh sb="34" eb="36">
      <t>ショウヒン</t>
    </rPh>
    <phoneticPr fontId="3"/>
  </si>
  <si>
    <t>※(1)生ごみの水切りの徹底や乾燥などを通じた減量</t>
    <rPh sb="15" eb="17">
      <t>カンソウ</t>
    </rPh>
    <rPh sb="20" eb="21">
      <t>ツウ</t>
    </rPh>
    <rPh sb="23" eb="25">
      <t>ゲンリョウ</t>
    </rPh>
    <phoneticPr fontId="3"/>
  </si>
  <si>
    <t>※(2)施設内の処理機や業者委託による生ごみのリサイクル</t>
    <rPh sb="4" eb="6">
      <t>シセツ</t>
    </rPh>
    <rPh sb="6" eb="7">
      <t>ナイ</t>
    </rPh>
    <rPh sb="8" eb="11">
      <t>ショリキ</t>
    </rPh>
    <rPh sb="12" eb="14">
      <t>ギョウシャ</t>
    </rPh>
    <rPh sb="14" eb="16">
      <t>イタク</t>
    </rPh>
    <rPh sb="19" eb="20">
      <t>ナマ</t>
    </rPh>
    <phoneticPr fontId="3"/>
  </si>
  <si>
    <t>※(3)事業所から出た生ごみから作った「たい肥・液肥」等を活用した農作物等の販売・調理等</t>
    <rPh sb="4" eb="7">
      <t>ジギョウショ</t>
    </rPh>
    <rPh sb="9" eb="10">
      <t>デ</t>
    </rPh>
    <rPh sb="11" eb="12">
      <t>ナマ</t>
    </rPh>
    <rPh sb="12" eb="13">
      <t>ハッセイ</t>
    </rPh>
    <rPh sb="16" eb="17">
      <t>ツク</t>
    </rPh>
    <rPh sb="22" eb="23">
      <t>ヒ</t>
    </rPh>
    <rPh sb="24" eb="26">
      <t>エキヒ</t>
    </rPh>
    <rPh sb="27" eb="28">
      <t>トウ</t>
    </rPh>
    <rPh sb="29" eb="31">
      <t>カツヨウ</t>
    </rPh>
    <rPh sb="33" eb="36">
      <t>ノウサクブツ</t>
    </rPh>
    <rPh sb="36" eb="37">
      <t>トウ</t>
    </rPh>
    <rPh sb="38" eb="40">
      <t>ハンバイ</t>
    </rPh>
    <rPh sb="41" eb="43">
      <t>チョウリ</t>
    </rPh>
    <rPh sb="43" eb="44">
      <t>トウ</t>
    </rPh>
    <phoneticPr fontId="3"/>
  </si>
  <si>
    <t>※(1)使い捨てプラスチックの削減目標の設定</t>
    <rPh sb="4" eb="5">
      <t>ツカ</t>
    </rPh>
    <rPh sb="6" eb="7">
      <t>ス</t>
    </rPh>
    <rPh sb="15" eb="17">
      <t>サクゲン</t>
    </rPh>
    <rPh sb="17" eb="19">
      <t>モクヒョウ</t>
    </rPh>
    <rPh sb="20" eb="22">
      <t>セッテイ</t>
    </rPh>
    <phoneticPr fontId="3"/>
  </si>
  <si>
    <t>(1)使い捨てカトラリー類の素材変更（間伐材、紙素材等の利用）</t>
    <rPh sb="3" eb="4">
      <t>ツカ</t>
    </rPh>
    <rPh sb="5" eb="6">
      <t>ス</t>
    </rPh>
    <rPh sb="12" eb="13">
      <t>ルイ</t>
    </rPh>
    <rPh sb="14" eb="16">
      <t>ソザイ</t>
    </rPh>
    <rPh sb="16" eb="18">
      <t>ヘンコウ</t>
    </rPh>
    <rPh sb="19" eb="22">
      <t>カンバツザイ</t>
    </rPh>
    <rPh sb="23" eb="24">
      <t>カミ</t>
    </rPh>
    <rPh sb="24" eb="26">
      <t>ソザイ</t>
    </rPh>
    <rPh sb="26" eb="27">
      <t>トウ</t>
    </rPh>
    <rPh sb="28" eb="30">
      <t>リヨウ</t>
    </rPh>
    <phoneticPr fontId="3"/>
  </si>
  <si>
    <t>(2)使い捨てカトラリー類の要否確認（必要分のみ取る仕組みなど含む）</t>
    <rPh sb="3" eb="4">
      <t>ツカ</t>
    </rPh>
    <rPh sb="5" eb="6">
      <t>ス</t>
    </rPh>
    <rPh sb="12" eb="13">
      <t>ルイ</t>
    </rPh>
    <rPh sb="14" eb="16">
      <t>ヨウヒ</t>
    </rPh>
    <rPh sb="16" eb="18">
      <t>カクニン</t>
    </rPh>
    <rPh sb="19" eb="21">
      <t>ヒツヨウ</t>
    </rPh>
    <rPh sb="21" eb="22">
      <t>ブン</t>
    </rPh>
    <rPh sb="24" eb="25">
      <t>ト</t>
    </rPh>
    <rPh sb="26" eb="28">
      <t>シク</t>
    </rPh>
    <rPh sb="31" eb="32">
      <t>フク</t>
    </rPh>
    <phoneticPr fontId="3"/>
  </si>
  <si>
    <t>(3)使い捨てカトラリー類の不使用</t>
    <rPh sb="3" eb="4">
      <t>ツカ</t>
    </rPh>
    <rPh sb="5" eb="6">
      <t>ス</t>
    </rPh>
    <rPh sb="12" eb="13">
      <t>ルイ</t>
    </rPh>
    <rPh sb="14" eb="17">
      <t>フシヨウ</t>
    </rPh>
    <phoneticPr fontId="3"/>
  </si>
  <si>
    <t>(4)使い捨てカトラリー類の分別・リサイクル</t>
    <rPh sb="3" eb="4">
      <t>ツカ</t>
    </rPh>
    <rPh sb="5" eb="6">
      <t>ス</t>
    </rPh>
    <rPh sb="12" eb="13">
      <t>ルイ</t>
    </rPh>
    <rPh sb="14" eb="16">
      <t>ブンベツ</t>
    </rPh>
    <phoneticPr fontId="3"/>
  </si>
  <si>
    <t>(5)店内飲食での使い捨て食器の不使用</t>
    <rPh sb="3" eb="5">
      <t>テンナイ</t>
    </rPh>
    <rPh sb="5" eb="7">
      <t>インショク</t>
    </rPh>
    <rPh sb="9" eb="10">
      <t>ツカ</t>
    </rPh>
    <rPh sb="11" eb="12">
      <t>ス</t>
    </rPh>
    <rPh sb="13" eb="15">
      <t>ショッキ</t>
    </rPh>
    <rPh sb="16" eb="19">
      <t>フシヨウ</t>
    </rPh>
    <phoneticPr fontId="3"/>
  </si>
  <si>
    <t>(6)使い捨てカトラリー類の有料化</t>
    <rPh sb="3" eb="4">
      <t>ツカ</t>
    </rPh>
    <rPh sb="5" eb="6">
      <t>ス</t>
    </rPh>
    <rPh sb="12" eb="13">
      <t>ルイ</t>
    </rPh>
    <rPh sb="14" eb="17">
      <t>ユウリョウカ</t>
    </rPh>
    <phoneticPr fontId="3"/>
  </si>
  <si>
    <t>(2)マイボトル利用者への特典の設定（ポイント付与など）</t>
    <rPh sb="8" eb="10">
      <t>リヨウ</t>
    </rPh>
    <rPh sb="10" eb="11">
      <t>シャ</t>
    </rPh>
    <rPh sb="13" eb="15">
      <t>トクテン</t>
    </rPh>
    <rPh sb="16" eb="18">
      <t>セッテイ</t>
    </rPh>
    <rPh sb="23" eb="25">
      <t>フヨ</t>
    </rPh>
    <phoneticPr fontId="3"/>
  </si>
  <si>
    <t>※(3)マイボトル売り場での給水マップ等の紹介</t>
    <rPh sb="9" eb="10">
      <t>ウ</t>
    </rPh>
    <rPh sb="11" eb="12">
      <t>バ</t>
    </rPh>
    <rPh sb="14" eb="16">
      <t>キュウスイ</t>
    </rPh>
    <rPh sb="19" eb="20">
      <t>トウ</t>
    </rPh>
    <rPh sb="21" eb="23">
      <t>ショウカイ</t>
    </rPh>
    <phoneticPr fontId="3"/>
  </si>
  <si>
    <t>(1)レジ袋・特定レジ袋の廃止（紙袋への移行など）</t>
    <rPh sb="5" eb="6">
      <t>ブクロ</t>
    </rPh>
    <rPh sb="7" eb="9">
      <t>トクテイ</t>
    </rPh>
    <rPh sb="11" eb="12">
      <t>ブクロ</t>
    </rPh>
    <rPh sb="13" eb="15">
      <t>ハイシ</t>
    </rPh>
    <rPh sb="16" eb="17">
      <t>カミ</t>
    </rPh>
    <rPh sb="17" eb="18">
      <t>フクロ</t>
    </rPh>
    <rPh sb="20" eb="22">
      <t>イコウ</t>
    </rPh>
    <phoneticPr fontId="3"/>
  </si>
  <si>
    <t>※(2)レジ袋・特定レジ袋の要否・枚数の確認</t>
    <rPh sb="6" eb="7">
      <t>フクロ</t>
    </rPh>
    <rPh sb="8" eb="10">
      <t>トクテイ</t>
    </rPh>
    <rPh sb="12" eb="13">
      <t>フクロ</t>
    </rPh>
    <rPh sb="14" eb="16">
      <t>ヨウヒ</t>
    </rPh>
    <rPh sb="17" eb="19">
      <t>マイスウ</t>
    </rPh>
    <rPh sb="20" eb="22">
      <t>カクニン</t>
    </rPh>
    <phoneticPr fontId="3"/>
  </si>
  <si>
    <t>※(3)特定レジ袋への移行</t>
    <rPh sb="4" eb="6">
      <t>トクテイ</t>
    </rPh>
    <rPh sb="8" eb="9">
      <t>フクロ</t>
    </rPh>
    <rPh sb="11" eb="13">
      <t>イコウ</t>
    </rPh>
    <phoneticPr fontId="3"/>
  </si>
  <si>
    <t>※(4)レジ袋・特定レジ袋の有料化</t>
    <rPh sb="6" eb="7">
      <t>ブクロ</t>
    </rPh>
    <rPh sb="8" eb="10">
      <t>トクテイ</t>
    </rPh>
    <rPh sb="12" eb="13">
      <t>ブクロ</t>
    </rPh>
    <rPh sb="14" eb="17">
      <t>ユウリョウカ</t>
    </rPh>
    <phoneticPr fontId="3"/>
  </si>
  <si>
    <t>(1)量り売り・ばら売りコーナーの設置</t>
    <rPh sb="3" eb="4">
      <t>ハカ</t>
    </rPh>
    <rPh sb="5" eb="6">
      <t>ウ</t>
    </rPh>
    <rPh sb="10" eb="11">
      <t>ウ</t>
    </rPh>
    <rPh sb="17" eb="19">
      <t>セッチ</t>
    </rPh>
    <phoneticPr fontId="3"/>
  </si>
  <si>
    <t>(3)サッカー台等のポリ袋の削減（適量使用を呼び掛ける表示等）</t>
    <rPh sb="7" eb="8">
      <t>ダイ</t>
    </rPh>
    <rPh sb="8" eb="9">
      <t>トウ</t>
    </rPh>
    <rPh sb="12" eb="13">
      <t>フクロ</t>
    </rPh>
    <rPh sb="14" eb="16">
      <t>サクゲン</t>
    </rPh>
    <rPh sb="17" eb="19">
      <t>テキリョウ</t>
    </rPh>
    <rPh sb="19" eb="21">
      <t>シヨウ</t>
    </rPh>
    <rPh sb="22" eb="23">
      <t>ヨ</t>
    </rPh>
    <rPh sb="24" eb="25">
      <t>カ</t>
    </rPh>
    <rPh sb="27" eb="30">
      <t>ヒョウジトウ</t>
    </rPh>
    <phoneticPr fontId="3"/>
  </si>
  <si>
    <t>(4)容器包装類の素材変更（バイオマスプラスチックや紙など）</t>
    <rPh sb="3" eb="5">
      <t>ヨウキ</t>
    </rPh>
    <rPh sb="5" eb="7">
      <t>ホウソウ</t>
    </rPh>
    <rPh sb="7" eb="8">
      <t>ルイ</t>
    </rPh>
    <rPh sb="9" eb="11">
      <t>ソザイ</t>
    </rPh>
    <rPh sb="11" eb="13">
      <t>ヘンコウ</t>
    </rPh>
    <rPh sb="26" eb="27">
      <t>カミ</t>
    </rPh>
    <phoneticPr fontId="3"/>
  </si>
  <si>
    <t>(5)詰め替え用商品や簡易包装商品への特典の設定（ポイント付与等）</t>
    <rPh sb="3" eb="4">
      <t>ツ</t>
    </rPh>
    <rPh sb="5" eb="6">
      <t>カ</t>
    </rPh>
    <rPh sb="7" eb="8">
      <t>ヨウ</t>
    </rPh>
    <rPh sb="8" eb="10">
      <t>ショウヒン</t>
    </rPh>
    <rPh sb="11" eb="13">
      <t>カンイ</t>
    </rPh>
    <rPh sb="13" eb="15">
      <t>ホウソウ</t>
    </rPh>
    <rPh sb="15" eb="17">
      <t>ショウヒン</t>
    </rPh>
    <rPh sb="19" eb="21">
      <t>トクテン</t>
    </rPh>
    <rPh sb="22" eb="24">
      <t>セッテイ</t>
    </rPh>
    <rPh sb="29" eb="31">
      <t>フヨ</t>
    </rPh>
    <rPh sb="31" eb="32">
      <t>ナド</t>
    </rPh>
    <phoneticPr fontId="3"/>
  </si>
  <si>
    <t>(6)マイ容器への量り売り販売</t>
    <rPh sb="5" eb="7">
      <t>ヨウキ</t>
    </rPh>
    <rPh sb="9" eb="10">
      <t>ハカ</t>
    </rPh>
    <rPh sb="11" eb="12">
      <t>ウ</t>
    </rPh>
    <rPh sb="13" eb="15">
      <t>ハンバイ</t>
    </rPh>
    <phoneticPr fontId="3"/>
  </si>
  <si>
    <t>(7)リユース容器の導入と、その回収・再使用の取組の実施</t>
    <rPh sb="7" eb="9">
      <t>ヨウキ</t>
    </rPh>
    <rPh sb="10" eb="12">
      <t>ドウニュウ</t>
    </rPh>
    <rPh sb="16" eb="18">
      <t>カイシュウ</t>
    </rPh>
    <rPh sb="19" eb="22">
      <t>サイシヨウ</t>
    </rPh>
    <rPh sb="23" eb="25">
      <t>トリクミ</t>
    </rPh>
    <rPh sb="26" eb="28">
      <t>ジッシ</t>
    </rPh>
    <phoneticPr fontId="3"/>
  </si>
  <si>
    <t>(1)ごみの少ない買い物行動・商品選択などの呼び掛け（店内放送やポスター掲示など）</t>
    <rPh sb="6" eb="7">
      <t>スク</t>
    </rPh>
    <rPh sb="9" eb="10">
      <t>カ</t>
    </rPh>
    <rPh sb="11" eb="12">
      <t>モノ</t>
    </rPh>
    <rPh sb="12" eb="14">
      <t>コウドウ</t>
    </rPh>
    <rPh sb="15" eb="17">
      <t>ショウヒン</t>
    </rPh>
    <rPh sb="17" eb="19">
      <t>センタク</t>
    </rPh>
    <rPh sb="22" eb="23">
      <t>ヨ</t>
    </rPh>
    <rPh sb="24" eb="25">
      <t>カ</t>
    </rPh>
    <rPh sb="27" eb="29">
      <t>テンナイ</t>
    </rPh>
    <rPh sb="29" eb="31">
      <t>ホウソウ</t>
    </rPh>
    <rPh sb="36" eb="38">
      <t>ケイジ</t>
    </rPh>
    <phoneticPr fontId="3"/>
  </si>
  <si>
    <t>(2)ごみの少ない商品・環境配慮商品の販売コーナーの設置</t>
    <rPh sb="6" eb="7">
      <t>スク</t>
    </rPh>
    <rPh sb="9" eb="11">
      <t>ショウヒン</t>
    </rPh>
    <rPh sb="12" eb="14">
      <t>カンキョウ</t>
    </rPh>
    <rPh sb="14" eb="16">
      <t>ハイリョ</t>
    </rPh>
    <rPh sb="16" eb="18">
      <t>ショウヒン</t>
    </rPh>
    <rPh sb="19" eb="21">
      <t>ハンバイ</t>
    </rPh>
    <rPh sb="26" eb="28">
      <t>セッチ</t>
    </rPh>
    <phoneticPr fontId="3"/>
  </si>
  <si>
    <t>(3)ごみの適正な分別・排出に関する売り場表示（商品売り場での充電式家電製品の適正排出に関する啓発、回収場所の案内など）</t>
    <rPh sb="6" eb="8">
      <t>テキセイ</t>
    </rPh>
    <rPh sb="9" eb="11">
      <t>ブンベツ</t>
    </rPh>
    <rPh sb="12" eb="14">
      <t>ハイシュツ</t>
    </rPh>
    <rPh sb="15" eb="16">
      <t>カン</t>
    </rPh>
    <rPh sb="18" eb="19">
      <t>ウ</t>
    </rPh>
    <rPh sb="20" eb="21">
      <t>バ</t>
    </rPh>
    <rPh sb="21" eb="23">
      <t>ヒョウジ</t>
    </rPh>
    <rPh sb="24" eb="26">
      <t>ショウヒン</t>
    </rPh>
    <rPh sb="26" eb="27">
      <t>ウ</t>
    </rPh>
    <rPh sb="28" eb="29">
      <t>バ</t>
    </rPh>
    <rPh sb="31" eb="33">
      <t>ジュウデン</t>
    </rPh>
    <rPh sb="33" eb="34">
      <t>シキ</t>
    </rPh>
    <rPh sb="34" eb="36">
      <t>カデン</t>
    </rPh>
    <rPh sb="36" eb="38">
      <t>セイヒン</t>
    </rPh>
    <rPh sb="39" eb="41">
      <t>テキセイ</t>
    </rPh>
    <rPh sb="41" eb="43">
      <t>ハイシュツ</t>
    </rPh>
    <rPh sb="44" eb="45">
      <t>カン</t>
    </rPh>
    <rPh sb="47" eb="49">
      <t>ケイハツ</t>
    </rPh>
    <rPh sb="50" eb="52">
      <t>カイシュウ</t>
    </rPh>
    <rPh sb="52" eb="54">
      <t>バショ</t>
    </rPh>
    <rPh sb="55" eb="57">
      <t>アンナイ</t>
    </rPh>
    <phoneticPr fontId="3"/>
  </si>
  <si>
    <t>(1)店頭回収の実施（ペットボトル、食品トレイ、電池類など）</t>
    <rPh sb="3" eb="5">
      <t>テントウ</t>
    </rPh>
    <rPh sb="5" eb="7">
      <t>カイシュウ</t>
    </rPh>
    <rPh sb="8" eb="10">
      <t>ジッシ</t>
    </rPh>
    <rPh sb="18" eb="20">
      <t>ショクヒン</t>
    </rPh>
    <rPh sb="24" eb="26">
      <t>デンチ</t>
    </rPh>
    <rPh sb="26" eb="27">
      <t>ルイ</t>
    </rPh>
    <phoneticPr fontId="3"/>
  </si>
  <si>
    <t>(2)不用品の下取り・再資源化等の実施</t>
    <rPh sb="3" eb="6">
      <t>フヨウヒン</t>
    </rPh>
    <rPh sb="7" eb="9">
      <t>シタド</t>
    </rPh>
    <rPh sb="11" eb="15">
      <t>サイシゲンカ</t>
    </rPh>
    <rPh sb="15" eb="16">
      <t>トウ</t>
    </rPh>
    <rPh sb="17" eb="19">
      <t>ジッシ</t>
    </rPh>
    <phoneticPr fontId="3"/>
  </si>
  <si>
    <t>(7)店頭で回収した資源物を使った商品の販売（牛乳パック由来のトイレットペーパーなど）</t>
    <rPh sb="3" eb="5">
      <t>テントウ</t>
    </rPh>
    <rPh sb="6" eb="8">
      <t>カイシュウ</t>
    </rPh>
    <rPh sb="10" eb="12">
      <t>シゲン</t>
    </rPh>
    <rPh sb="12" eb="13">
      <t>ブツ</t>
    </rPh>
    <rPh sb="14" eb="15">
      <t>ツカ</t>
    </rPh>
    <rPh sb="17" eb="19">
      <t>ショウヒン</t>
    </rPh>
    <rPh sb="20" eb="22">
      <t>ハンバイ</t>
    </rPh>
    <rPh sb="23" eb="25">
      <t>ギュウニュウ</t>
    </rPh>
    <rPh sb="28" eb="30">
      <t>ユライ</t>
    </rPh>
    <phoneticPr fontId="3"/>
  </si>
  <si>
    <t>再生利用可能なもの</t>
  </si>
  <si>
    <t>再生利用可能なもの</t>
    <phoneticPr fontId="3"/>
  </si>
  <si>
    <t>主な回収の委託業者等の名前</t>
    <phoneticPr fontId="1"/>
  </si>
  <si>
    <t>主な再生利用の方法</t>
  </si>
  <si>
    <t>主な再生利用の方法</t>
    <rPh sb="0" eb="1">
      <t>オモ</t>
    </rPh>
    <phoneticPr fontId="3"/>
  </si>
  <si>
    <t>主な処理施設等</t>
    <phoneticPr fontId="1"/>
  </si>
  <si>
    <t>区分</t>
    <rPh sb="0" eb="2">
      <t>クブン</t>
    </rPh>
    <phoneticPr fontId="3"/>
  </si>
  <si>
    <t>主な回収の委託業者等の名前</t>
    <rPh sb="0" eb="1">
      <t>オモ</t>
    </rPh>
    <rPh sb="2" eb="4">
      <t>カイシュウ</t>
    </rPh>
    <rPh sb="5" eb="7">
      <t>イタク</t>
    </rPh>
    <rPh sb="7" eb="9">
      <t>ギョウシャ</t>
    </rPh>
    <rPh sb="9" eb="10">
      <t>トウ</t>
    </rPh>
    <rPh sb="11" eb="13">
      <t>ナマエ</t>
    </rPh>
    <phoneticPr fontId="3"/>
  </si>
  <si>
    <t>備考</t>
    <rPh sb="0" eb="2">
      <t>ビコウ</t>
    </rPh>
    <phoneticPr fontId="3"/>
  </si>
  <si>
    <t>廃棄物回収業者を記入</t>
    <rPh sb="0" eb="3">
      <t>ハイキブツ</t>
    </rPh>
    <rPh sb="3" eb="7">
      <t>カイシュウギョウシャ</t>
    </rPh>
    <rPh sb="8" eb="10">
      <t>キニュウ</t>
    </rPh>
    <phoneticPr fontId="3"/>
  </si>
  <si>
    <t>資源物回収業者名を記入
※複数ある場合は、主な業者名を記入</t>
    <phoneticPr fontId="3"/>
  </si>
  <si>
    <t>産業廃棄物回収業者名を記入
※複数ある場合は、主な業者名を記入</t>
    <phoneticPr fontId="3"/>
  </si>
  <si>
    <t>主な処理施設等</t>
    <rPh sb="0" eb="1">
      <t>オモ</t>
    </rPh>
    <rPh sb="2" eb="4">
      <t>ショリ</t>
    </rPh>
    <rPh sb="4" eb="6">
      <t>シセツ</t>
    </rPh>
    <rPh sb="6" eb="7">
      <t>トウ</t>
    </rPh>
    <phoneticPr fontId="3"/>
  </si>
  <si>
    <t>主な再生利用の方法</t>
    <rPh sb="0" eb="1">
      <t>オモ</t>
    </rPh>
    <phoneticPr fontId="3"/>
  </si>
  <si>
    <t>主な処理施設等</t>
    <rPh sb="0" eb="1">
      <t>オモ</t>
    </rPh>
    <rPh sb="6" eb="7">
      <t>トウ</t>
    </rPh>
    <phoneticPr fontId="3"/>
  </si>
  <si>
    <t>アイリンク</t>
  </si>
  <si>
    <t>アサヒコーポレーション</t>
  </si>
  <si>
    <t>五十嵐商店</t>
  </si>
  <si>
    <t>泉原商店</t>
  </si>
  <si>
    <t>岩本商会</t>
  </si>
  <si>
    <t>ウエグチ興産</t>
  </si>
  <si>
    <t>上田清掃</t>
  </si>
  <si>
    <t>植田油脂</t>
  </si>
  <si>
    <t>内海興業</t>
  </si>
  <si>
    <t>エイジェック</t>
  </si>
  <si>
    <t>エコティック山根商店</t>
  </si>
  <si>
    <t>エヌズトランス</t>
  </si>
  <si>
    <t>鴨東産業</t>
  </si>
  <si>
    <t>オカムラ産業</t>
  </si>
  <si>
    <t>カネムラ</t>
  </si>
  <si>
    <t>河岸商店</t>
  </si>
  <si>
    <t>川崎環境開発興業</t>
  </si>
  <si>
    <t>河原商店</t>
  </si>
  <si>
    <t>木下カンセー</t>
  </si>
  <si>
    <t>木下商店</t>
  </si>
  <si>
    <t>木村商店</t>
  </si>
  <si>
    <t>京都エコクリエイト</t>
  </si>
  <si>
    <t>京都環境衛生</t>
  </si>
  <si>
    <t>京都環境事業</t>
  </si>
  <si>
    <t>京都有機質資源</t>
  </si>
  <si>
    <t>キョウリード</t>
  </si>
  <si>
    <t>クリーンサービスシンカワ</t>
  </si>
  <si>
    <t>グリーンテクノ</t>
  </si>
  <si>
    <t>グローバルクリーン</t>
  </si>
  <si>
    <t>KEC cleans</t>
  </si>
  <si>
    <t>小坂産業</t>
  </si>
  <si>
    <t>小西清掃</t>
  </si>
  <si>
    <t>ZION</t>
  </si>
  <si>
    <t>サカエ産業</t>
  </si>
  <si>
    <t>三協清掃</t>
  </si>
  <si>
    <t>三星産業</t>
  </si>
  <si>
    <t>サント</t>
  </si>
  <si>
    <t>下屋敷商店</t>
  </si>
  <si>
    <t>新関西テクニカ</t>
  </si>
  <si>
    <t>真生コーポレーション</t>
  </si>
  <si>
    <t>大工商店</t>
  </si>
  <si>
    <t>大剛</t>
  </si>
  <si>
    <t>大和興産</t>
  </si>
  <si>
    <t>高島商店</t>
  </si>
  <si>
    <t>タカノ</t>
  </si>
  <si>
    <t>高野清掃</t>
  </si>
  <si>
    <t>竹之内運送</t>
  </si>
  <si>
    <t>立川清掃</t>
  </si>
  <si>
    <t>タナカクリンアップ</t>
  </si>
  <si>
    <t>辻克商店</t>
  </si>
  <si>
    <t>辻商店</t>
  </si>
  <si>
    <t>つじもと商事</t>
  </si>
  <si>
    <t>ティー・エム・ティー</t>
  </si>
  <si>
    <t>テックス・カンポ</t>
  </si>
  <si>
    <t>中川商店</t>
  </si>
  <si>
    <t>ナプラス</t>
  </si>
  <si>
    <t>西山産業</t>
  </si>
  <si>
    <t>新田産業</t>
  </si>
  <si>
    <t>日本ウエスト</t>
  </si>
  <si>
    <t>白青舎</t>
  </si>
  <si>
    <t>パッカーズ</t>
  </si>
  <si>
    <t>日野ドリームファーム</t>
  </si>
  <si>
    <t>平塚商事</t>
  </si>
  <si>
    <t>伏見クリエイト</t>
  </si>
  <si>
    <t>フロムメンテナンス</t>
  </si>
  <si>
    <t>ホームケルン</t>
  </si>
  <si>
    <t>松田商店</t>
  </si>
  <si>
    <t>松本商店</t>
  </si>
  <si>
    <t>丸加清掃</t>
  </si>
  <si>
    <t>丸富産業</t>
  </si>
  <si>
    <t>森商店</t>
  </si>
  <si>
    <t>安田産業</t>
    <rPh sb="0" eb="2">
      <t>ヤスダ</t>
    </rPh>
    <rPh sb="2" eb="4">
      <t>サンギョウ</t>
    </rPh>
    <phoneticPr fontId="2"/>
  </si>
  <si>
    <t>ヤマネ</t>
  </si>
  <si>
    <t>山根商店</t>
  </si>
  <si>
    <t>山文</t>
  </si>
  <si>
    <t>山本清掃</t>
  </si>
  <si>
    <t>吉川産業</t>
  </si>
  <si>
    <t>ラゴ</t>
  </si>
  <si>
    <t>ランナーズ</t>
  </si>
  <si>
    <t>れおイレブン</t>
  </si>
  <si>
    <t>古紙回収業者が回収</t>
  </si>
  <si>
    <t>各施設に自己搬入</t>
    <rPh sb="0" eb="3">
      <t>カクシセツ</t>
    </rPh>
    <rPh sb="4" eb="6">
      <t>ジコ</t>
    </rPh>
    <phoneticPr fontId="2"/>
  </si>
  <si>
    <t>自己の施設・機器で焼却・再資源化等</t>
  </si>
  <si>
    <t>その他</t>
  </si>
  <si>
    <t>廃食用油回収業者が回収</t>
    <rPh sb="2" eb="3">
      <t>ヨウ</t>
    </rPh>
    <rPh sb="9" eb="11">
      <t>カイシュウ</t>
    </rPh>
    <phoneticPr fontId="2"/>
  </si>
  <si>
    <t>一般廃棄物回収委託事業者(生ごみ・古紙含む）</t>
    <rPh sb="0" eb="5">
      <t>イッパンハイキブツ</t>
    </rPh>
    <rPh sb="5" eb="7">
      <t>カイシュウ</t>
    </rPh>
    <rPh sb="7" eb="12">
      <t>イタクジギョウシャ</t>
    </rPh>
    <rPh sb="13" eb="14">
      <t>ナマ</t>
    </rPh>
    <rPh sb="17" eb="19">
      <t>コシ</t>
    </rPh>
    <rPh sb="19" eb="20">
      <t>フク</t>
    </rPh>
    <phoneticPr fontId="3"/>
  </si>
  <si>
    <t>廃食油回収委託事業者</t>
    <rPh sb="0" eb="3">
      <t>ハイショクユ</t>
    </rPh>
    <phoneticPr fontId="3"/>
  </si>
  <si>
    <t>肥料化</t>
    <rPh sb="0" eb="3">
      <t>ヒリョウカ</t>
    </rPh>
    <phoneticPr fontId="1"/>
  </si>
  <si>
    <t>飼料化</t>
    <rPh sb="0" eb="3">
      <t>シリョウカ</t>
    </rPh>
    <phoneticPr fontId="1"/>
  </si>
  <si>
    <t>その他</t>
    <rPh sb="2" eb="3">
      <t>タ</t>
    </rPh>
    <phoneticPr fontId="1"/>
  </si>
  <si>
    <t>イガ再資源</t>
    <rPh sb="2" eb="5">
      <t>サイシゲン</t>
    </rPh>
    <phoneticPr fontId="1"/>
  </si>
  <si>
    <t>植田油脂</t>
    <rPh sb="0" eb="2">
      <t>ウエダ</t>
    </rPh>
    <rPh sb="2" eb="4">
      <t>ユシ</t>
    </rPh>
    <phoneticPr fontId="1"/>
  </si>
  <si>
    <t>エム・シー・エス</t>
  </si>
  <si>
    <t>関西再資源ネットワーク</t>
    <rPh sb="0" eb="2">
      <t>カンサイ</t>
    </rPh>
    <rPh sb="2" eb="5">
      <t>サイシゲン</t>
    </rPh>
    <phoneticPr fontId="1"/>
  </si>
  <si>
    <t>京都有機質資源（エコの森京都）</t>
    <rPh sb="0" eb="2">
      <t>キョウト</t>
    </rPh>
    <rPh sb="2" eb="5">
      <t>ユウキシツ</t>
    </rPh>
    <rPh sb="5" eb="7">
      <t>シゲン</t>
    </rPh>
    <phoneticPr fontId="1"/>
  </si>
  <si>
    <t>京北バイオガス化施設</t>
    <rPh sb="0" eb="2">
      <t>ケイホク</t>
    </rPh>
    <rPh sb="7" eb="8">
      <t>カ</t>
    </rPh>
    <rPh sb="8" eb="10">
      <t>シセツ</t>
    </rPh>
    <phoneticPr fontId="1"/>
  </si>
  <si>
    <t>大栄工業</t>
    <rPh sb="0" eb="2">
      <t>ダイエイ</t>
    </rPh>
    <rPh sb="2" eb="4">
      <t>コウギョウ</t>
    </rPh>
    <phoneticPr fontId="1"/>
  </si>
  <si>
    <t>日映志賀</t>
    <rPh sb="0" eb="2">
      <t>ニチエイ</t>
    </rPh>
    <rPh sb="2" eb="4">
      <t>シガ</t>
    </rPh>
    <phoneticPr fontId="1"/>
  </si>
  <si>
    <t>日野ドリームファーム</t>
    <rPh sb="0" eb="2">
      <t>ヒノ</t>
    </rPh>
    <phoneticPr fontId="1"/>
  </si>
  <si>
    <t>水口テクノスリサイクルセンター</t>
    <rPh sb="0" eb="2">
      <t>ミナクチ</t>
    </rPh>
    <phoneticPr fontId="1"/>
  </si>
  <si>
    <t>その他の施設</t>
    <rPh sb="2" eb="3">
      <t>タ</t>
    </rPh>
    <rPh sb="4" eb="6">
      <t>シセツ</t>
    </rPh>
    <phoneticPr fontId="1"/>
  </si>
  <si>
    <t>古紙：再生利用の方法</t>
    <rPh sb="0" eb="2">
      <t>コシ</t>
    </rPh>
    <rPh sb="3" eb="7">
      <t>サイセイリヨウ</t>
    </rPh>
    <rPh sb="8" eb="10">
      <t>ホウホウ</t>
    </rPh>
    <phoneticPr fontId="3"/>
  </si>
  <si>
    <t>生ごみ：処理施設名</t>
    <rPh sb="0" eb="1">
      <t>ナマ</t>
    </rPh>
    <rPh sb="4" eb="9">
      <t>ショリシセツメイ</t>
    </rPh>
    <phoneticPr fontId="3"/>
  </si>
  <si>
    <t>生ごみ：再生処理の方法</t>
    <rPh sb="0" eb="1">
      <t>ナマ</t>
    </rPh>
    <rPh sb="4" eb="8">
      <t>サイセイショリ</t>
    </rPh>
    <rPh sb="9" eb="11">
      <t>ホウホウ</t>
    </rPh>
    <phoneticPr fontId="3"/>
  </si>
  <si>
    <t>固形燃料（RPF等）</t>
    <rPh sb="0" eb="2">
      <t>コケイ</t>
    </rPh>
    <rPh sb="2" eb="4">
      <t>ネンリョウ</t>
    </rPh>
    <rPh sb="8" eb="9">
      <t>トウ</t>
    </rPh>
    <phoneticPr fontId="1"/>
  </si>
  <si>
    <t>古紙：処理施設等</t>
    <rPh sb="0" eb="2">
      <t>コシ</t>
    </rPh>
    <rPh sb="3" eb="7">
      <t>ショリシセツ</t>
    </rPh>
    <rPh sb="7" eb="8">
      <t>トウ</t>
    </rPh>
    <phoneticPr fontId="3"/>
  </si>
  <si>
    <t>製紙工場</t>
    <rPh sb="0" eb="2">
      <t>セイシ</t>
    </rPh>
    <rPh sb="2" eb="4">
      <t>コウジョウ</t>
    </rPh>
    <phoneticPr fontId="1"/>
  </si>
  <si>
    <t>A様式対応</t>
    <rPh sb="1" eb="3">
      <t>ヨウシキ</t>
    </rPh>
    <rPh sb="3" eb="5">
      <t>タイオウ</t>
    </rPh>
    <phoneticPr fontId="3"/>
  </si>
  <si>
    <t>※３　チラシ・カタログ、紙箱、封筒・はがき、紙製包装紙、紙袋など</t>
  </si>
  <si>
    <t>※４　食べ残し、調理くず、魚アラなど</t>
  </si>
  <si>
    <t>①ダンボール</t>
  </si>
  <si>
    <t>①ダンボール</t>
    <phoneticPr fontId="3"/>
  </si>
  <si>
    <t>ダンボール</t>
    <phoneticPr fontId="3"/>
  </si>
  <si>
    <t>ダンボール</t>
    <phoneticPr fontId="1"/>
  </si>
  <si>
    <t>①ダンボール</t>
    <phoneticPr fontId="1"/>
  </si>
  <si>
    <t>❶缶</t>
    <phoneticPr fontId="3"/>
  </si>
  <si>
    <t>❸ペットボトル</t>
    <phoneticPr fontId="3"/>
  </si>
  <si>
    <t>❷びん</t>
    <phoneticPr fontId="3"/>
  </si>
  <si>
    <t>再生利用の方法等※８</t>
    <rPh sb="0" eb="2">
      <t>サイセイ</t>
    </rPh>
    <rPh sb="2" eb="4">
      <t>リヨウ</t>
    </rPh>
    <rPh sb="5" eb="7">
      <t>ホウホウ</t>
    </rPh>
    <rPh sb="7" eb="8">
      <t>トウ</t>
    </rPh>
    <phoneticPr fontId="3"/>
  </si>
  <si>
    <t>缶</t>
    <phoneticPr fontId="3"/>
  </si>
  <si>
    <t>実施状況(実績）</t>
    <rPh sb="0" eb="4">
      <t>ジッシジョウキョウ</t>
    </rPh>
    <rPh sb="5" eb="7">
      <t>ジッセキ</t>
    </rPh>
    <phoneticPr fontId="3"/>
  </si>
  <si>
    <t>実施状況(計画）</t>
    <rPh sb="0" eb="4">
      <t>ジッシジョウキョウ</t>
    </rPh>
    <rPh sb="5" eb="7">
      <t>ケイカク</t>
    </rPh>
    <phoneticPr fontId="3"/>
  </si>
  <si>
    <t>－ = 該当なし</t>
    <phoneticPr fontId="3"/>
  </si>
  <si>
    <t>◎</t>
    <phoneticPr fontId="3"/>
  </si>
  <si>
    <t>△</t>
    <phoneticPr fontId="3"/>
  </si>
  <si>
    <t>○</t>
    <phoneticPr fontId="3"/>
  </si>
  <si>
    <t>該当する場合○</t>
    <rPh sb="0" eb="2">
      <t>ガイトウ</t>
    </rPh>
    <rPh sb="4" eb="6">
      <t>バアイ</t>
    </rPh>
    <phoneticPr fontId="3"/>
  </si>
  <si>
    <t>びん</t>
    <phoneticPr fontId="3"/>
  </si>
  <si>
    <t>自己処理</t>
    <rPh sb="0" eb="2">
      <t>ジコ</t>
    </rPh>
    <rPh sb="2" eb="4">
      <t>ショリ</t>
    </rPh>
    <phoneticPr fontId="1"/>
  </si>
  <si>
    <t>再生利用の方法等※７</t>
    <rPh sb="0" eb="2">
      <t>サイセイ</t>
    </rPh>
    <rPh sb="2" eb="4">
      <t>リヨウ</t>
    </rPh>
    <rPh sb="5" eb="7">
      <t>ホウホウ</t>
    </rPh>
    <rPh sb="7" eb="8">
      <t>トウ</t>
    </rPh>
    <phoneticPr fontId="3"/>
  </si>
  <si>
    <t>※７　再生利用量が「０」の場合、記入は不要です。</t>
    <phoneticPr fontId="3"/>
  </si>
  <si>
    <t>【実績の選択肢】＜　＞内は実施の程度（実施率）の目安（区分３を除く）</t>
    <rPh sb="1" eb="3">
      <t>ジッセキ</t>
    </rPh>
    <rPh sb="4" eb="7">
      <t>センタクシ</t>
    </rPh>
    <rPh sb="11" eb="12">
      <t>ナイ</t>
    </rPh>
    <rPh sb="13" eb="15">
      <t>ジッシ</t>
    </rPh>
    <rPh sb="16" eb="18">
      <t>テイド</t>
    </rPh>
    <rPh sb="19" eb="21">
      <t>ジッシ</t>
    </rPh>
    <rPh sb="21" eb="22">
      <t>リツ</t>
    </rPh>
    <rPh sb="24" eb="26">
      <t>メヤス</t>
    </rPh>
    <rPh sb="27" eb="29">
      <t>クブン</t>
    </rPh>
    <rPh sb="31" eb="32">
      <t>ノゾ</t>
    </rPh>
    <phoneticPr fontId="3"/>
  </si>
  <si>
    <t>❸ペットボトル</t>
    <phoneticPr fontId="3"/>
  </si>
  <si>
    <t>❷びん</t>
    <phoneticPr fontId="3"/>
  </si>
  <si>
    <t>❶缶</t>
    <phoneticPr fontId="3"/>
  </si>
  <si>
    <t>再生利用の方法等※７</t>
    <phoneticPr fontId="3"/>
  </si>
  <si>
    <t>※７　再生利用量が「０」の場合、記入は不要です。</t>
    <phoneticPr fontId="3"/>
  </si>
  <si>
    <t>缶</t>
    <phoneticPr fontId="3"/>
  </si>
  <si>
    <t>ペットボトル</t>
    <phoneticPr fontId="3"/>
  </si>
  <si>
    <t>【実績の選択肢】＜　＞内は実施の程度（実施率）の目安（区分３を除く）</t>
    <rPh sb="4" eb="7">
      <t>センタクシ</t>
    </rPh>
    <rPh sb="11" eb="12">
      <t>ナイ</t>
    </rPh>
    <rPh sb="13" eb="15">
      <t>ジッシ</t>
    </rPh>
    <rPh sb="16" eb="18">
      <t>テイド</t>
    </rPh>
    <rPh sb="19" eb="21">
      <t>ジッシ</t>
    </rPh>
    <rPh sb="21" eb="22">
      <t>リツ</t>
    </rPh>
    <rPh sb="24" eb="26">
      <t>メヤス</t>
    </rPh>
    <rPh sb="27" eb="29">
      <t>クブン</t>
    </rPh>
    <rPh sb="31" eb="32">
      <t>ノゾ</t>
    </rPh>
    <phoneticPr fontId="3"/>
  </si>
  <si>
    <t>びん</t>
    <phoneticPr fontId="1"/>
  </si>
  <si>
    <t>缶</t>
    <phoneticPr fontId="1"/>
  </si>
  <si>
    <t>ペットボトル</t>
    <phoneticPr fontId="1"/>
  </si>
  <si>
    <r>
      <t>プラスチック類</t>
    </r>
    <r>
      <rPr>
        <sz val="9"/>
        <rFont val="ＭＳ Ｐ明朝"/>
        <family val="1"/>
        <charset val="128"/>
      </rPr>
      <t>（ビニール、弁当ガラ等）</t>
    </r>
    <phoneticPr fontId="3"/>
  </si>
  <si>
    <r>
      <rPr>
        <sz val="11"/>
        <rFont val="ＭＳ Ｐ明朝"/>
        <family val="1"/>
        <charset val="128"/>
      </rPr>
      <t>プラスチック類</t>
    </r>
    <r>
      <rPr>
        <sz val="9"/>
        <rFont val="ＭＳ Ｐ明朝"/>
        <family val="1"/>
        <charset val="128"/>
      </rPr>
      <t>（ビニール、弁当ガラ等）</t>
    </r>
    <rPh sb="6" eb="7">
      <t>ルイ</t>
    </rPh>
    <rPh sb="13" eb="15">
      <t>ベントウ</t>
    </rPh>
    <rPh sb="17" eb="18">
      <t>トウ</t>
    </rPh>
    <phoneticPr fontId="3"/>
  </si>
  <si>
    <t>再生利用可能なもの
※５</t>
    <phoneticPr fontId="3"/>
  </si>
  <si>
    <t>再生利用可能なもの
※５</t>
    <phoneticPr fontId="3"/>
  </si>
  <si>
    <t>量の把握
方法※６</t>
    <phoneticPr fontId="3"/>
  </si>
  <si>
    <t>自己処理（コンポスト等）</t>
    <rPh sb="0" eb="2">
      <t>ジコ</t>
    </rPh>
    <rPh sb="2" eb="4">
      <t>ショリ</t>
    </rPh>
    <rPh sb="10" eb="11">
      <t>トウ</t>
    </rPh>
    <phoneticPr fontId="1"/>
  </si>
  <si>
    <t>紙製品（ＯＡ用紙・ダンボール等）</t>
    <rPh sb="0" eb="1">
      <t>カミ</t>
    </rPh>
    <rPh sb="1" eb="3">
      <t>セイヒン</t>
    </rPh>
    <rPh sb="6" eb="8">
      <t>ヨウシ</t>
    </rPh>
    <rPh sb="14" eb="15">
      <t>ナド</t>
    </rPh>
    <phoneticPr fontId="1"/>
  </si>
  <si>
    <t>自己施設・機器で再資源化等</t>
    <phoneticPr fontId="3"/>
  </si>
  <si>
    <t>繊維、皮革製品、木製品、家具</t>
    <rPh sb="3" eb="4">
      <t>カワ</t>
    </rPh>
    <rPh sb="4" eb="5">
      <t>カワ</t>
    </rPh>
    <rPh sb="5" eb="7">
      <t>セイヒン</t>
    </rPh>
    <phoneticPr fontId="17"/>
  </si>
  <si>
    <t>紙製品、印刷、プラスチック</t>
    <rPh sb="1" eb="3">
      <t>セイヒン</t>
    </rPh>
    <rPh sb="4" eb="6">
      <t>インサツ</t>
    </rPh>
    <phoneticPr fontId="17"/>
  </si>
  <si>
    <t>化学工業製品</t>
    <rPh sb="0" eb="2">
      <t>カガク</t>
    </rPh>
    <rPh sb="2" eb="4">
      <t>コウギョウ</t>
    </rPh>
    <rPh sb="4" eb="6">
      <t>セイヒン</t>
    </rPh>
    <phoneticPr fontId="17"/>
  </si>
  <si>
    <t>鋼鉄・非鉄金属・金属製品</t>
    <rPh sb="0" eb="2">
      <t>コウテツ</t>
    </rPh>
    <phoneticPr fontId="17"/>
  </si>
  <si>
    <t>機械器具（電気・電子部品・デバイス・電子回路・情報通信・業務用等）</t>
    <rPh sb="28" eb="31">
      <t>ギョウムヨウ</t>
    </rPh>
    <rPh sb="31" eb="32">
      <t>ナド</t>
    </rPh>
    <phoneticPr fontId="17"/>
  </si>
  <si>
    <t>飲食料品</t>
  </si>
  <si>
    <t>機械器具</t>
  </si>
  <si>
    <t>ホームセンター・家具・電気機械器具小売業</t>
    <rPh sb="8" eb="10">
      <t>カグ</t>
    </rPh>
    <rPh sb="11" eb="13">
      <t>デンキ</t>
    </rPh>
    <rPh sb="13" eb="15">
      <t>キカイ</t>
    </rPh>
    <rPh sb="15" eb="17">
      <t>キグ</t>
    </rPh>
    <rPh sb="17" eb="20">
      <t>コウリギョウ</t>
    </rPh>
    <phoneticPr fontId="10"/>
  </si>
  <si>
    <t>スポーツ施設</t>
    <rPh sb="4" eb="6">
      <t>シセツ</t>
    </rPh>
    <phoneticPr fontId="17"/>
  </si>
  <si>
    <t>高齢者福祉</t>
    <rPh sb="0" eb="3">
      <t>コウレイシャ</t>
    </rPh>
    <rPh sb="3" eb="5">
      <t>フクシ</t>
    </rPh>
    <phoneticPr fontId="17"/>
  </si>
  <si>
    <t>宗教</t>
    <rPh sb="0" eb="2">
      <t>シュウキョウ</t>
    </rPh>
    <phoneticPr fontId="17"/>
  </si>
  <si>
    <t>社会保険・社会福祉その他の事業所</t>
    <rPh sb="11" eb="12">
      <t>ホカ</t>
    </rPh>
    <rPh sb="13" eb="16">
      <t>ジギョウショ</t>
    </rPh>
    <phoneticPr fontId="17"/>
  </si>
  <si>
    <t>その他の事業</t>
    <rPh sb="2" eb="3">
      <t>ホカ</t>
    </rPh>
    <rPh sb="4" eb="6">
      <t>ジギョウ</t>
    </rPh>
    <phoneticPr fontId="17"/>
  </si>
  <si>
    <t>鉄道業（駅を含む）</t>
    <rPh sb="0" eb="2">
      <t>テツドウ</t>
    </rPh>
    <rPh sb="2" eb="3">
      <t>ギョウ</t>
    </rPh>
    <rPh sb="4" eb="5">
      <t>エキ</t>
    </rPh>
    <rPh sb="6" eb="7">
      <t>フク</t>
    </rPh>
    <phoneticPr fontId="17"/>
  </si>
  <si>
    <t>道路旅客運送業</t>
    <rPh sb="6" eb="7">
      <t>ギョウ</t>
    </rPh>
    <phoneticPr fontId="17"/>
  </si>
  <si>
    <t>道路貨物運送業、郵便業</t>
    <rPh sb="2" eb="4">
      <t>カモツ</t>
    </rPh>
    <rPh sb="4" eb="6">
      <t>ウンソウ</t>
    </rPh>
    <rPh sb="6" eb="7">
      <t>ギョウ</t>
    </rPh>
    <rPh sb="8" eb="10">
      <t>ユウビン</t>
    </rPh>
    <rPh sb="10" eb="11">
      <t>ギョウ</t>
    </rPh>
    <phoneticPr fontId="20"/>
  </si>
  <si>
    <t>繊維・衣服・身の回り品</t>
    <rPh sb="6" eb="7">
      <t>ミ</t>
    </rPh>
    <rPh sb="8" eb="9">
      <t>マワ</t>
    </rPh>
    <rPh sb="10" eb="11">
      <t>ヒン</t>
    </rPh>
    <phoneticPr fontId="17"/>
  </si>
  <si>
    <t>飲食店業</t>
    <rPh sb="0" eb="2">
      <t>インショク</t>
    </rPh>
    <rPh sb="2" eb="3">
      <t>テン</t>
    </rPh>
    <rPh sb="3" eb="4">
      <t>ギョウ</t>
    </rPh>
    <phoneticPr fontId="17"/>
  </si>
  <si>
    <t>医療業</t>
    <rPh sb="2" eb="3">
      <t>ギョウ</t>
    </rPh>
    <phoneticPr fontId="17"/>
  </si>
  <si>
    <t>区分７　プラスチック対策関連（施設の利用者向けの取組）</t>
    <rPh sb="0" eb="2">
      <t>クブン</t>
    </rPh>
    <rPh sb="24" eb="26">
      <t>トリクミ</t>
    </rPh>
    <phoneticPr fontId="1"/>
  </si>
  <si>
    <t>レジ袋等の削減の取組</t>
    <rPh sb="3" eb="4">
      <t>トウ</t>
    </rPh>
    <rPh sb="5" eb="7">
      <t>サクゲン</t>
    </rPh>
    <phoneticPr fontId="3"/>
  </si>
  <si>
    <t>(6)部署やテナント別の分別状況等の把握（袋への部署名の記載など）</t>
    <rPh sb="10" eb="11">
      <t>ベツ</t>
    </rPh>
    <rPh sb="12" eb="14">
      <t>ブンベツ</t>
    </rPh>
    <rPh sb="14" eb="16">
      <t>ジョウキョウ</t>
    </rPh>
    <rPh sb="16" eb="17">
      <t>トウ</t>
    </rPh>
    <rPh sb="18" eb="20">
      <t>ハアク</t>
    </rPh>
    <rPh sb="21" eb="22">
      <t>フクロ</t>
    </rPh>
    <rPh sb="24" eb="26">
      <t>ブショ</t>
    </rPh>
    <rPh sb="26" eb="27">
      <t>メイ</t>
    </rPh>
    <rPh sb="28" eb="30">
      <t>キサイ</t>
    </rPh>
    <phoneticPr fontId="1"/>
  </si>
  <si>
    <t>(8)ごみ減量・リサイクル率などの目標設定</t>
    <rPh sb="13" eb="14">
      <t>リツ</t>
    </rPh>
    <phoneticPr fontId="1"/>
  </si>
  <si>
    <t>(1)従業員スペースでの適切な分別ごみ箱の設置（個人用のごみ箱を置かない」など）</t>
    <rPh sb="3" eb="6">
      <t>ジュウギョウイン</t>
    </rPh>
    <rPh sb="12" eb="14">
      <t>コジン</t>
    </rPh>
    <rPh sb="14" eb="15">
      <t>ヨウ</t>
    </rPh>
    <rPh sb="18" eb="19">
      <t>バコ</t>
    </rPh>
    <rPh sb="20" eb="21">
      <t>オ</t>
    </rPh>
    <phoneticPr fontId="1"/>
  </si>
  <si>
    <t>(2)ＯＡ用紙の使用量（購入量）の把握と削減目標の設定</t>
    <rPh sb="20" eb="22">
      <t>サクゲン</t>
    </rPh>
    <rPh sb="22" eb="24">
      <t>モクヒョウ</t>
    </rPh>
    <rPh sb="25" eb="27">
      <t>セッテイ</t>
    </rPh>
    <phoneticPr fontId="1"/>
  </si>
  <si>
    <t>(3)ペーパーレス化、両面印刷、裏紙利用などの推進</t>
    <rPh sb="17" eb="18">
      <t>カミ</t>
    </rPh>
    <phoneticPr fontId="1"/>
  </si>
  <si>
    <t>(6)納品業者等に対する包装材の簡素化や通い箱の使用依頼</t>
    <rPh sb="3" eb="5">
      <t>ノウヒン</t>
    </rPh>
    <rPh sb="5" eb="7">
      <t>ギョウシャ</t>
    </rPh>
    <rPh sb="7" eb="8">
      <t>トウ</t>
    </rPh>
    <rPh sb="9" eb="10">
      <t>タイ</t>
    </rPh>
    <rPh sb="12" eb="14">
      <t>ホウソウ</t>
    </rPh>
    <rPh sb="14" eb="15">
      <t>ザイ</t>
    </rPh>
    <rPh sb="16" eb="19">
      <t>カンソカ</t>
    </rPh>
    <rPh sb="20" eb="21">
      <t>カヨ</t>
    </rPh>
    <rPh sb="22" eb="23">
      <t>バコ</t>
    </rPh>
    <rPh sb="24" eb="26">
      <t>シヨウ</t>
    </rPh>
    <rPh sb="26" eb="28">
      <t>イライ</t>
    </rPh>
    <phoneticPr fontId="1"/>
  </si>
  <si>
    <t>(4)施設利用者からの資源物回収（店頭回収等）の実施</t>
    <rPh sb="3" eb="5">
      <t>シセツ</t>
    </rPh>
    <rPh sb="5" eb="8">
      <t>リヨウシャ</t>
    </rPh>
    <rPh sb="11" eb="13">
      <t>シゲン</t>
    </rPh>
    <rPh sb="13" eb="14">
      <t>ブツ</t>
    </rPh>
    <rPh sb="14" eb="16">
      <t>カイシュウ</t>
    </rPh>
    <rPh sb="17" eb="19">
      <t>テントウ</t>
    </rPh>
    <rPh sb="19" eb="21">
      <t>カイシュウ</t>
    </rPh>
    <rPh sb="21" eb="22">
      <t>トウ</t>
    </rPh>
    <rPh sb="24" eb="26">
      <t>ジッシ</t>
    </rPh>
    <phoneticPr fontId="1"/>
  </si>
  <si>
    <t>(1)施設内の食堂（社員食堂、学生食堂など）での「食べキリ」の呼び掛け（声掛けやポスター掲示など）</t>
    <rPh sb="3" eb="5">
      <t>シセツ</t>
    </rPh>
    <rPh sb="5" eb="6">
      <t>ナイ</t>
    </rPh>
    <rPh sb="7" eb="9">
      <t>ショクドウ</t>
    </rPh>
    <rPh sb="10" eb="12">
      <t>シャイン</t>
    </rPh>
    <rPh sb="12" eb="14">
      <t>ショクドウ</t>
    </rPh>
    <rPh sb="15" eb="17">
      <t>ガクセイ</t>
    </rPh>
    <rPh sb="17" eb="19">
      <t>ショクドウ</t>
    </rPh>
    <rPh sb="25" eb="26">
      <t>タ</t>
    </rPh>
    <rPh sb="31" eb="32">
      <t>ヨ</t>
    </rPh>
    <rPh sb="33" eb="34">
      <t>カ</t>
    </rPh>
    <rPh sb="36" eb="38">
      <t>コエカ</t>
    </rPh>
    <rPh sb="44" eb="46">
      <t>ケイジ</t>
    </rPh>
    <phoneticPr fontId="1"/>
  </si>
  <si>
    <t>(4)売場での「てまえどり」を呼び掛ける表示</t>
    <rPh sb="3" eb="4">
      <t>ウ</t>
    </rPh>
    <rPh sb="4" eb="5">
      <t>バ</t>
    </rPh>
    <rPh sb="15" eb="16">
      <t>ヨ</t>
    </rPh>
    <rPh sb="17" eb="18">
      <t>カ</t>
    </rPh>
    <rPh sb="20" eb="22">
      <t>ヒョウジ</t>
    </rPh>
    <phoneticPr fontId="1"/>
  </si>
  <si>
    <t>(6)ニーズに合わせた量での販売（量り売り・ばら売り・小分け商品など）</t>
    <rPh sb="14" eb="16">
      <t>ハンバイ</t>
    </rPh>
    <rPh sb="17" eb="18">
      <t>ハカ</t>
    </rPh>
    <rPh sb="19" eb="20">
      <t>ウ</t>
    </rPh>
    <rPh sb="24" eb="25">
      <t>ウ</t>
    </rPh>
    <rPh sb="27" eb="29">
      <t>コワ</t>
    </rPh>
    <rPh sb="30" eb="32">
      <t>ショウヒン</t>
    </rPh>
    <phoneticPr fontId="1"/>
  </si>
  <si>
    <t>(1)生ごみの「水キリ」の徹底、乾燥による減量</t>
    <rPh sb="3" eb="4">
      <t>ナマ</t>
    </rPh>
    <rPh sb="8" eb="9">
      <t>ミズ</t>
    </rPh>
    <rPh sb="13" eb="15">
      <t>テッテイ</t>
    </rPh>
    <rPh sb="16" eb="18">
      <t>カンソウ</t>
    </rPh>
    <rPh sb="21" eb="23">
      <t>ゲンリョウ</t>
    </rPh>
    <phoneticPr fontId="1"/>
  </si>
  <si>
    <t>(3)事業所由来の生ごみ堆肥等を利用した農作物・食料品等の販売（食品リサイクルループの構築）</t>
    <rPh sb="3" eb="6">
      <t>ジギョウショ</t>
    </rPh>
    <rPh sb="6" eb="8">
      <t>ユライ</t>
    </rPh>
    <rPh sb="9" eb="10">
      <t>ナマ</t>
    </rPh>
    <rPh sb="12" eb="15">
      <t>タイヒナド</t>
    </rPh>
    <rPh sb="16" eb="18">
      <t>リヨウ</t>
    </rPh>
    <rPh sb="20" eb="23">
      <t>ノウサクモツ</t>
    </rPh>
    <rPh sb="24" eb="27">
      <t>ショクリョウヒン</t>
    </rPh>
    <rPh sb="27" eb="28">
      <t>トウ</t>
    </rPh>
    <rPh sb="29" eb="31">
      <t>ハンバイ</t>
    </rPh>
    <rPh sb="32" eb="34">
      <t>ショクヒン</t>
    </rPh>
    <rPh sb="43" eb="45">
      <t>コウチク</t>
    </rPh>
    <phoneticPr fontId="1"/>
  </si>
  <si>
    <t>(2)特定レジ袋への移行</t>
    <rPh sb="3" eb="5">
      <t>トクテイ</t>
    </rPh>
    <rPh sb="7" eb="8">
      <t>フクロ</t>
    </rPh>
    <rPh sb="10" eb="12">
      <t>イコウ</t>
    </rPh>
    <phoneticPr fontId="1"/>
  </si>
  <si>
    <t>(4)商品販売時のプラスチック容器包装類の削減・素材変更</t>
    <phoneticPr fontId="3"/>
  </si>
  <si>
    <t>(3)マイボトルの貸出</t>
    <rPh sb="9" eb="11">
      <t>カシダシ</t>
    </rPh>
    <phoneticPr fontId="1"/>
  </si>
  <si>
    <t>(1)使い捨てカトラリー類や食器等の要否確認・有料化など</t>
    <phoneticPr fontId="1"/>
  </si>
  <si>
    <t>(2)使い捨てカトラリーの不使用</t>
    <rPh sb="3" eb="4">
      <t>ツカ</t>
    </rPh>
    <rPh sb="5" eb="6">
      <t>ス</t>
    </rPh>
    <rPh sb="13" eb="16">
      <t>フシヨウ</t>
    </rPh>
    <phoneticPr fontId="1"/>
  </si>
  <si>
    <t>(3)使い捨てカトラリーや宿泊用アメニティ用品のプラスチック以外の素材への変更</t>
    <rPh sb="3" eb="4">
      <t>ツカ</t>
    </rPh>
    <rPh sb="5" eb="6">
      <t>ス</t>
    </rPh>
    <rPh sb="13" eb="16">
      <t>シュクハクヨウ</t>
    </rPh>
    <rPh sb="21" eb="23">
      <t>ヨウヒン</t>
    </rPh>
    <rPh sb="30" eb="32">
      <t>イガイ</t>
    </rPh>
    <rPh sb="33" eb="35">
      <t>ソザイ</t>
    </rPh>
    <rPh sb="37" eb="39">
      <t>ヘンコウ</t>
    </rPh>
    <phoneticPr fontId="1"/>
  </si>
  <si>
    <t>(4)希望者のみにアメニティ用品を渡す仕組みの導入（アメニティバーを含む）</t>
    <rPh sb="3" eb="6">
      <t>キボウシャ</t>
    </rPh>
    <rPh sb="14" eb="16">
      <t>ヨウヒン</t>
    </rPh>
    <rPh sb="17" eb="18">
      <t>ワタ</t>
    </rPh>
    <rPh sb="19" eb="21">
      <t>シク</t>
    </rPh>
    <rPh sb="23" eb="25">
      <t>ドウニュウ</t>
    </rPh>
    <rPh sb="34" eb="35">
      <t>フク</t>
    </rPh>
    <phoneticPr fontId="1"/>
  </si>
  <si>
    <t>(5)客室用シャンプー等での詰め替え可能なボトルタイプの採用</t>
    <rPh sb="3" eb="6">
      <t>キャクシツヨウ</t>
    </rPh>
    <rPh sb="11" eb="12">
      <t>ナド</t>
    </rPh>
    <rPh sb="14" eb="15">
      <t>ツ</t>
    </rPh>
    <rPh sb="16" eb="17">
      <t>カ</t>
    </rPh>
    <rPh sb="18" eb="20">
      <t>カノウ</t>
    </rPh>
    <rPh sb="28" eb="30">
      <t>サイヨウ</t>
    </rPh>
    <phoneticPr fontId="1"/>
  </si>
  <si>
    <t>(6)アメニティ用品持参の呼び掛け</t>
    <rPh sb="8" eb="10">
      <t>ヨウヒン</t>
    </rPh>
    <rPh sb="10" eb="12">
      <t>ジサン</t>
    </rPh>
    <rPh sb="13" eb="14">
      <t>ヨ</t>
    </rPh>
    <rPh sb="15" eb="16">
      <t>カ</t>
    </rPh>
    <phoneticPr fontId="1"/>
  </si>
  <si>
    <t>(3)利用者（利用客・宿泊客、学生など）が排出したごみを含めた施設内の分別徹底（従業員による再分別など）</t>
    <phoneticPr fontId="3"/>
  </si>
  <si>
    <t>商品販売時のプラスチック容器包装類の削減・素材変更</t>
    <rPh sb="0" eb="2">
      <t>ショウヒン</t>
    </rPh>
    <rPh sb="2" eb="4">
      <t>ハンバイ</t>
    </rPh>
    <rPh sb="4" eb="5">
      <t>ジ</t>
    </rPh>
    <rPh sb="12" eb="14">
      <t>ヨウキ</t>
    </rPh>
    <rPh sb="14" eb="16">
      <t>ホウソウ</t>
    </rPh>
    <rPh sb="16" eb="17">
      <t>ルイ</t>
    </rPh>
    <rPh sb="18" eb="20">
      <t>サクゲン</t>
    </rPh>
    <rPh sb="21" eb="23">
      <t>ソザイ</t>
    </rPh>
    <rPh sb="23" eb="25">
      <t>ヘンコウ</t>
    </rPh>
    <phoneticPr fontId="3"/>
  </si>
  <si>
    <t>アメニティ用品持参の呼び掛け</t>
    <rPh sb="5" eb="7">
      <t>ヨウヒン</t>
    </rPh>
    <rPh sb="7" eb="9">
      <t>ジサン</t>
    </rPh>
    <rPh sb="10" eb="11">
      <t>ヨ</t>
    </rPh>
    <rPh sb="12" eb="13">
      <t>カ</t>
    </rPh>
    <phoneticPr fontId="3"/>
  </si>
  <si>
    <t>使い捨てカトラリー類や食器等の要否確認・有料化など</t>
    <rPh sb="0" eb="1">
      <t>ツカ</t>
    </rPh>
    <rPh sb="2" eb="3">
      <t>ス</t>
    </rPh>
    <rPh sb="9" eb="10">
      <t>ルイ</t>
    </rPh>
    <rPh sb="11" eb="14">
      <t>ショッキナド</t>
    </rPh>
    <rPh sb="15" eb="17">
      <t>ヨウヒ</t>
    </rPh>
    <rPh sb="17" eb="19">
      <t>カクニン</t>
    </rPh>
    <phoneticPr fontId="3"/>
  </si>
  <si>
    <t>客室用シャンプー等での詰め替え可能なボトルタイプの採用</t>
    <rPh sb="0" eb="3">
      <t>キャクシツヨウ</t>
    </rPh>
    <rPh sb="8" eb="9">
      <t>トウ</t>
    </rPh>
    <rPh sb="11" eb="12">
      <t>ツ</t>
    </rPh>
    <rPh sb="13" eb="14">
      <t>カ</t>
    </rPh>
    <rPh sb="15" eb="17">
      <t>カノウ</t>
    </rPh>
    <rPh sb="25" eb="27">
      <t>サイヨウ</t>
    </rPh>
    <phoneticPr fontId="3"/>
  </si>
  <si>
    <t>特定レジ袋への移行</t>
    <rPh sb="0" eb="2">
      <t>トクテイ</t>
    </rPh>
    <rPh sb="4" eb="5">
      <t>フクロ</t>
    </rPh>
    <rPh sb="7" eb="9">
      <t>イコウ</t>
    </rPh>
    <phoneticPr fontId="3"/>
  </si>
  <si>
    <t>使い捨てカトラリーの不使用</t>
    <rPh sb="0" eb="1">
      <t>ツカ</t>
    </rPh>
    <rPh sb="2" eb="3">
      <t>ス</t>
    </rPh>
    <rPh sb="10" eb="11">
      <t>フ</t>
    </rPh>
    <rPh sb="11" eb="13">
      <t>シヨウ</t>
    </rPh>
    <phoneticPr fontId="3"/>
  </si>
  <si>
    <t>使い捨てカトラリーや宿泊用アメニティ用品のプラスチック以外の素材への変更</t>
    <rPh sb="0" eb="1">
      <t>ツカ</t>
    </rPh>
    <rPh sb="2" eb="3">
      <t>ス</t>
    </rPh>
    <rPh sb="10" eb="12">
      <t>シュクハク</t>
    </rPh>
    <rPh sb="12" eb="13">
      <t>ヨウ</t>
    </rPh>
    <rPh sb="18" eb="20">
      <t>ヨウヒン</t>
    </rPh>
    <rPh sb="30" eb="32">
      <t>ソザイ</t>
    </rPh>
    <phoneticPr fontId="3"/>
  </si>
  <si>
    <t>希望者のみにアメニティ用品を渡す仕組みの導入（アメニティバーを含む）</t>
    <rPh sb="11" eb="13">
      <t>ヨウヒン</t>
    </rPh>
    <rPh sb="14" eb="15">
      <t>ワタ</t>
    </rPh>
    <rPh sb="16" eb="18">
      <t>シク</t>
    </rPh>
    <rPh sb="31" eb="32">
      <t>フク</t>
    </rPh>
    <phoneticPr fontId="3"/>
  </si>
  <si>
    <t>生ごみの「水キリ」の徹底、乾燥による減量</t>
    <rPh sb="13" eb="15">
      <t>カンソウ</t>
    </rPh>
    <rPh sb="18" eb="20">
      <t>ゲンリョウ</t>
    </rPh>
    <phoneticPr fontId="3"/>
  </si>
  <si>
    <t>事業所由来の生ごみ堆肥等を利用した農作物・食料品等の販売（食品リサイクルループの構築）</t>
    <rPh sb="0" eb="3">
      <t>ジギョウショ</t>
    </rPh>
    <rPh sb="3" eb="5">
      <t>ユライ</t>
    </rPh>
    <rPh sb="6" eb="7">
      <t>ナマ</t>
    </rPh>
    <rPh sb="7" eb="8">
      <t>ハッセイ</t>
    </rPh>
    <rPh sb="9" eb="11">
      <t>タイヒ</t>
    </rPh>
    <rPh sb="11" eb="12">
      <t>トウ</t>
    </rPh>
    <rPh sb="13" eb="15">
      <t>リヨウ</t>
    </rPh>
    <rPh sb="17" eb="20">
      <t>ノウサクブツ</t>
    </rPh>
    <rPh sb="21" eb="24">
      <t>ショクリョウヒン</t>
    </rPh>
    <rPh sb="24" eb="25">
      <t>トウ</t>
    </rPh>
    <rPh sb="26" eb="28">
      <t>ハンバイ</t>
    </rPh>
    <rPh sb="29" eb="31">
      <t>ショクヒン</t>
    </rPh>
    <rPh sb="40" eb="42">
      <t>コウチク</t>
    </rPh>
    <phoneticPr fontId="3"/>
  </si>
  <si>
    <t>売場での「てまえどり」を呼び掛ける表示</t>
    <rPh sb="0" eb="1">
      <t>ウ</t>
    </rPh>
    <rPh sb="1" eb="2">
      <t>バ</t>
    </rPh>
    <rPh sb="12" eb="13">
      <t>ヨ</t>
    </rPh>
    <rPh sb="14" eb="15">
      <t>カ</t>
    </rPh>
    <rPh sb="17" eb="19">
      <t>ヒョウジ</t>
    </rPh>
    <phoneticPr fontId="3"/>
  </si>
  <si>
    <t>ニーズに合わせた量での販売（量り売り・ばら売り・小分け商品など）</t>
    <rPh sb="11" eb="13">
      <t>ハンバイ</t>
    </rPh>
    <rPh sb="14" eb="15">
      <t>ハカ</t>
    </rPh>
    <rPh sb="16" eb="17">
      <t>ウ</t>
    </rPh>
    <rPh sb="21" eb="22">
      <t>ウ</t>
    </rPh>
    <rPh sb="24" eb="26">
      <t>コワ</t>
    </rPh>
    <rPh sb="27" eb="29">
      <t>ショウヒン</t>
    </rPh>
    <phoneticPr fontId="3"/>
  </si>
  <si>
    <t>区分７　プラスチック対策関連（施設の利用者向けの取組）</t>
    <rPh sb="0" eb="2">
      <t>クブン</t>
    </rPh>
    <rPh sb="24" eb="26">
      <t>トリクミ</t>
    </rPh>
    <phoneticPr fontId="3"/>
  </si>
  <si>
    <t>レジ袋等の削減の取組</t>
    <phoneticPr fontId="3"/>
  </si>
  <si>
    <t>使い捨てプラスチックの削減</t>
    <phoneticPr fontId="3"/>
  </si>
  <si>
    <t>利用者（利用客・宿泊客、学生など）が排出したごみを含めた施設内の分別（従業員による再分別など）</t>
    <rPh sb="7" eb="8">
      <t>キャク</t>
    </rPh>
    <rPh sb="19" eb="21">
      <t>ハイシュツ</t>
    </rPh>
    <rPh sb="26" eb="27">
      <t>フク</t>
    </rPh>
    <rPh sb="29" eb="31">
      <t>シセツ</t>
    </rPh>
    <rPh sb="31" eb="32">
      <t>ナイ</t>
    </rPh>
    <rPh sb="35" eb="38">
      <t>ジュウギョウイン</t>
    </rPh>
    <rPh sb="36" eb="39">
      <t>ジュウギョウイン</t>
    </rPh>
    <rPh sb="42" eb="45">
      <t>サイブンベツ</t>
    </rPh>
    <phoneticPr fontId="3"/>
  </si>
  <si>
    <t>再生利用可能な紙※の分別　（※新聞、雑誌、ダンボール、OA用紙、機密書類、シュレッダー紙、その他雑がみ）</t>
    <rPh sb="32" eb="34">
      <t>キミツ</t>
    </rPh>
    <phoneticPr fontId="3"/>
  </si>
  <si>
    <t>部署やテナント別の分別状況の把握（袋への部署名の記載など）</t>
    <rPh sb="7" eb="8">
      <t>ベツ</t>
    </rPh>
    <rPh sb="9" eb="11">
      <t>ブンベツ</t>
    </rPh>
    <rPh sb="11" eb="13">
      <t>ジョウキョウ</t>
    </rPh>
    <rPh sb="14" eb="16">
      <t>ハアク</t>
    </rPh>
    <rPh sb="17" eb="18">
      <t>フクロ</t>
    </rPh>
    <rPh sb="20" eb="22">
      <t>ブショ</t>
    </rPh>
    <rPh sb="22" eb="23">
      <t>メイ</t>
    </rPh>
    <rPh sb="24" eb="26">
      <t>キサイ</t>
    </rPh>
    <phoneticPr fontId="3"/>
  </si>
  <si>
    <t>ごみ減量・リサイクル率などの目標設定</t>
    <rPh sb="10" eb="11">
      <t>リツ</t>
    </rPh>
    <phoneticPr fontId="3"/>
  </si>
  <si>
    <t>従業員スペースでの適切な分別ごみ箱の設置（個人用のごみ箱を置かないなど）</t>
    <rPh sb="0" eb="3">
      <t>ジュウギョウイン</t>
    </rPh>
    <rPh sb="9" eb="11">
      <t>テキセツ</t>
    </rPh>
    <rPh sb="12" eb="14">
      <t>ブンベツ</t>
    </rPh>
    <rPh sb="18" eb="20">
      <t>セッチ</t>
    </rPh>
    <rPh sb="21" eb="23">
      <t>コジン</t>
    </rPh>
    <rPh sb="23" eb="24">
      <t>ヨウ</t>
    </rPh>
    <rPh sb="27" eb="28">
      <t>バコ</t>
    </rPh>
    <rPh sb="29" eb="30">
      <t>オ</t>
    </rPh>
    <phoneticPr fontId="3"/>
  </si>
  <si>
    <t>ＯＡ用紙の使用量（購入量）の把握と削減目標の設定</t>
    <rPh sb="17" eb="19">
      <t>サクゲン</t>
    </rPh>
    <rPh sb="19" eb="21">
      <t>モクヒョウ</t>
    </rPh>
    <rPh sb="22" eb="24">
      <t>セッテイ</t>
    </rPh>
    <phoneticPr fontId="3"/>
  </si>
  <si>
    <t>ペーパーレス化、両面印刷、裏紙利用などの推進</t>
    <rPh sb="14" eb="15">
      <t>カミ</t>
    </rPh>
    <phoneticPr fontId="3"/>
  </si>
  <si>
    <t>納品業者等に対する包装材の簡素化や通い箱の使用依頼</t>
    <rPh sb="0" eb="2">
      <t>ノウヒン</t>
    </rPh>
    <rPh sb="2" eb="4">
      <t>ギョウシャ</t>
    </rPh>
    <rPh sb="4" eb="5">
      <t>トウ</t>
    </rPh>
    <rPh sb="17" eb="18">
      <t>カヨ</t>
    </rPh>
    <rPh sb="19" eb="20">
      <t>バコ</t>
    </rPh>
    <rPh sb="21" eb="23">
      <t>シヨウ</t>
    </rPh>
    <rPh sb="23" eb="25">
      <t>イライ</t>
    </rPh>
    <phoneticPr fontId="3"/>
  </si>
  <si>
    <t>この「入力シート」に入力してください。</t>
    <phoneticPr fontId="3"/>
  </si>
  <si>
    <t>提出者の氏名（法人にあっては名称及び代表者名）</t>
    <rPh sb="0" eb="3">
      <t>テイシュツシャ</t>
    </rPh>
    <rPh sb="4" eb="6">
      <t>シメイ</t>
    </rPh>
    <rPh sb="7" eb="9">
      <t>ホウジン</t>
    </rPh>
    <rPh sb="14" eb="16">
      <t>メイショウ</t>
    </rPh>
    <rPh sb="16" eb="17">
      <t>オヨ</t>
    </rPh>
    <rPh sb="18" eb="21">
      <t>ダイヒョウシャ</t>
    </rPh>
    <rPh sb="21" eb="22">
      <t>メイ</t>
    </rPh>
    <phoneticPr fontId="3"/>
  </si>
  <si>
    <t>注　小数点以下第2位（小数第3位を四捨五入）まで記入してください。</t>
    <rPh sb="0" eb="1">
      <t>チュウ</t>
    </rPh>
    <rPh sb="2" eb="5">
      <t>ショウスウテン</t>
    </rPh>
    <rPh sb="5" eb="7">
      <t>イカ</t>
    </rPh>
    <rPh sb="7" eb="8">
      <t>ダイ</t>
    </rPh>
    <rPh sb="9" eb="10">
      <t>イ</t>
    </rPh>
    <rPh sb="13" eb="14">
      <t>ダイ</t>
    </rPh>
    <rPh sb="15" eb="16">
      <t>イ</t>
    </rPh>
    <rPh sb="17" eb="21">
      <t>シシャゴニュウ</t>
    </rPh>
    <rPh sb="24" eb="26">
      <t>キニュウ</t>
    </rPh>
    <phoneticPr fontId="3"/>
  </si>
  <si>
    <t>※２　新聞、雑誌、OA用紙、機密書類、シュレッダー紙</t>
    <rPh sb="3" eb="5">
      <t>シンブン</t>
    </rPh>
    <rPh sb="14" eb="16">
      <t>キミツ</t>
    </rPh>
    <phoneticPr fontId="3"/>
  </si>
  <si>
    <t>※２　新聞、雑誌、OA用紙、機密書類、シュレッダー紙</t>
  </si>
  <si>
    <t>※２　新聞、雑誌、OA用紙、機密書類、シュレッダー紙</t>
    <phoneticPr fontId="3"/>
  </si>
  <si>
    <t>量の把握方法
※６</t>
    <phoneticPr fontId="3"/>
  </si>
  <si>
    <t>特定食品関連事業者減量計画書（旅館業者等）</t>
    <rPh sb="0" eb="2">
      <t>トクテイ</t>
    </rPh>
    <rPh sb="2" eb="4">
      <t>ショクヒン</t>
    </rPh>
    <rPh sb="4" eb="6">
      <t>カンレン</t>
    </rPh>
    <rPh sb="6" eb="9">
      <t>ジギョウシャ</t>
    </rPh>
    <rPh sb="9" eb="11">
      <t>ゲンリョウ</t>
    </rPh>
    <rPh sb="11" eb="13">
      <t>ケイカク</t>
    </rPh>
    <rPh sb="13" eb="14">
      <t>ショ</t>
    </rPh>
    <phoneticPr fontId="3"/>
  </si>
  <si>
    <t>②その他古紙
※２</t>
    <rPh sb="3" eb="4">
      <t>タ</t>
    </rPh>
    <rPh sb="4" eb="6">
      <t>コシ</t>
    </rPh>
    <phoneticPr fontId="3"/>
  </si>
  <si>
    <t>B:店舗等の一覧より</t>
    <rPh sb="2" eb="5">
      <t>テンポトウ</t>
    </rPh>
    <rPh sb="6" eb="8">
      <t>イチラン</t>
    </rPh>
    <phoneticPr fontId="3"/>
  </si>
  <si>
    <t>床面積合計</t>
    <phoneticPr fontId="3"/>
  </si>
  <si>
    <t>店舗数</t>
    <phoneticPr fontId="3"/>
  </si>
  <si>
    <t>1,000㎡以上の店舗数</t>
    <phoneticPr fontId="3"/>
  </si>
  <si>
    <t>※７　再生利用量が「０」の場合、記入は不要です。</t>
  </si>
  <si>
    <t>２Ｒ取組等事業者報告書兼計画書【旅館業者等】</t>
    <rPh sb="16" eb="18">
      <t>リョカン</t>
    </rPh>
    <rPh sb="18" eb="20">
      <t>ギョウシャ</t>
    </rPh>
    <rPh sb="20" eb="21">
      <t>トウ</t>
    </rPh>
    <phoneticPr fontId="3"/>
  </si>
  <si>
    <t>２Ｒ取組等事業者報告書兼計画書【大学】</t>
    <rPh sb="2" eb="4">
      <t>トリクミ</t>
    </rPh>
    <rPh sb="4" eb="5">
      <t>トウ</t>
    </rPh>
    <rPh sb="5" eb="7">
      <t>ジギョウ</t>
    </rPh>
    <rPh sb="7" eb="8">
      <t>シャ</t>
    </rPh>
    <rPh sb="8" eb="11">
      <t>ホウコクショ</t>
    </rPh>
    <rPh sb="11" eb="12">
      <t>ケン</t>
    </rPh>
    <rPh sb="12" eb="14">
      <t>ケイカク</t>
    </rPh>
    <rPh sb="14" eb="15">
      <t>ショ</t>
    </rPh>
    <rPh sb="16" eb="18">
      <t>ダイガク</t>
    </rPh>
    <phoneticPr fontId="3"/>
  </si>
  <si>
    <t>・２Ｒ取組等事業者報告書兼計画書（該当事業所のみ）</t>
    <phoneticPr fontId="3"/>
  </si>
  <si>
    <t>【備考】その他、記載することがあれば、入力してください。</t>
    <rPh sb="1" eb="3">
      <t>ビコウ</t>
    </rPh>
    <rPh sb="19" eb="21">
      <t>ニュウリョク</t>
    </rPh>
    <phoneticPr fontId="3"/>
  </si>
  <si>
    <t>従業員のマイボトル・マイカップ利用の推進（ウォーターサーバーの設置など）</t>
    <rPh sb="18" eb="20">
      <t>スイシン</t>
    </rPh>
    <phoneticPr fontId="3"/>
  </si>
  <si>
    <t>マイボトルへの飲料提供（ウォーターサーバーの設置、マイボトル持参者への飲料の販売など）</t>
    <rPh sb="22" eb="24">
      <t>セッチ</t>
    </rPh>
    <rPh sb="30" eb="32">
      <t>ジサン</t>
    </rPh>
    <rPh sb="32" eb="33">
      <t>シャ</t>
    </rPh>
    <rPh sb="35" eb="37">
      <t>インリョウ</t>
    </rPh>
    <rPh sb="38" eb="40">
      <t>ハンバイ</t>
    </rPh>
    <phoneticPr fontId="3"/>
  </si>
  <si>
    <t>ごみ減量・資源循環についての従業員教育の実施（研修、朝礼等での事業所内の分別ルールの周知、ごみ減量等の目標値の周知、マイバッグの持参等のごみの減量行動の呼び掛けなど）</t>
    <rPh sb="5" eb="7">
      <t>シゲン</t>
    </rPh>
    <rPh sb="7" eb="9">
      <t>ジュンカン</t>
    </rPh>
    <phoneticPr fontId="3"/>
  </si>
  <si>
    <t>(4)従業員のマイボトル・マイカップ利用の推進（ウォーターサーバーの設置、マイボトルの配布など）</t>
    <rPh sb="21" eb="23">
      <t>スイシン</t>
    </rPh>
    <rPh sb="43" eb="45">
      <t>ハイフ</t>
    </rPh>
    <phoneticPr fontId="1"/>
  </si>
  <si>
    <t>(8)ごみ減量・資源循環についての従業員教育の実施（研修、朝礼等での事業所内の分別ルールの周知、ごみ減量等の目標値の周知、マイバッグの持参等のごみの減量行動の呼び掛けなど）</t>
    <rPh sb="8" eb="10">
      <t>シゲン</t>
    </rPh>
    <rPh sb="10" eb="12">
      <t>ジュンカン</t>
    </rPh>
    <phoneticPr fontId="1"/>
  </si>
  <si>
    <t>(1)マイボトルへの飲料提供（ウォーターサーバーの設置、マイボトル持参者への飲料の販売など）</t>
  </si>
  <si>
    <t>(2)施設内の利用者（利用客・宿泊客、学生など）向けの分別ごみ箱の設置（プラスチック類、紙、缶・びん・ペットボトルなど）</t>
    <rPh sb="3" eb="5">
      <t>シセツ</t>
    </rPh>
    <rPh sb="5" eb="6">
      <t>ナイ</t>
    </rPh>
    <rPh sb="7" eb="10">
      <t>リヨウシャ</t>
    </rPh>
    <rPh sb="11" eb="14">
      <t>リヨウキャク</t>
    </rPh>
    <rPh sb="15" eb="18">
      <t>シュクハクキャク</t>
    </rPh>
    <rPh sb="19" eb="21">
      <t>ガクセイ</t>
    </rPh>
    <rPh sb="24" eb="25">
      <t>ム</t>
    </rPh>
    <rPh sb="27" eb="29">
      <t>ブンベツ</t>
    </rPh>
    <rPh sb="31" eb="32">
      <t>バコ</t>
    </rPh>
    <rPh sb="33" eb="35">
      <t>セッチ</t>
    </rPh>
    <rPh sb="42" eb="43">
      <t>ルイ</t>
    </rPh>
    <rPh sb="44" eb="45">
      <t>カミ</t>
    </rPh>
    <rPh sb="46" eb="47">
      <t>カン</t>
    </rPh>
    <phoneticPr fontId="3"/>
  </si>
  <si>
    <t>※(1)マイボトルへの飲料提供（マイボトルの利用が可能なウォーターサーバーの設置、マイボトル持参者への飲料の販売など）</t>
    <rPh sb="22" eb="24">
      <t>リヨウ</t>
    </rPh>
    <rPh sb="25" eb="27">
      <t>カノウ</t>
    </rPh>
    <rPh sb="38" eb="40">
      <t>セッチ</t>
    </rPh>
    <rPh sb="46" eb="48">
      <t>ジサン</t>
    </rPh>
    <rPh sb="48" eb="49">
      <t>シャ</t>
    </rPh>
    <rPh sb="51" eb="53">
      <t>インリョウ</t>
    </rPh>
    <rPh sb="54" eb="56">
      <t>ハンバイ</t>
    </rPh>
    <phoneticPr fontId="3"/>
  </si>
  <si>
    <t>　C＝一部実施＜半分程度未満＞、D＝未実施、－＝該当なし</t>
    <phoneticPr fontId="3"/>
  </si>
  <si>
    <t>旅館業者等</t>
    <rPh sb="0" eb="5">
      <t>リョカンギョウシャトウ</t>
    </rPh>
    <phoneticPr fontId="3"/>
  </si>
  <si>
    <t>沿海旅客海運業、内陸水運業</t>
    <rPh sb="0" eb="2">
      <t>エンカイ</t>
    </rPh>
    <rPh sb="2" eb="4">
      <t>リョカク</t>
    </rPh>
    <rPh sb="4" eb="7">
      <t>カイウンギョウ</t>
    </rPh>
    <rPh sb="8" eb="10">
      <t>ナイリク</t>
    </rPh>
    <rPh sb="10" eb="12">
      <t>スイウン</t>
    </rPh>
    <rPh sb="12" eb="13">
      <t>ギョウ</t>
    </rPh>
    <phoneticPr fontId="19"/>
  </si>
  <si>
    <t>ドラッグストア、均一価格店、コンビニエンスストア</t>
  </si>
  <si>
    <t>衣料品・靴・スポーツ用品</t>
    <rPh sb="0" eb="3">
      <t>イリョウヒン</t>
    </rPh>
    <rPh sb="4" eb="5">
      <t>クツ</t>
    </rPh>
    <phoneticPr fontId="10"/>
  </si>
  <si>
    <t>テナントビル（事務所関連）</t>
    <rPh sb="7" eb="9">
      <t>ジム</t>
    </rPh>
    <rPh sb="9" eb="10">
      <t>ショ</t>
    </rPh>
    <rPh sb="10" eb="12">
      <t>カンレン</t>
    </rPh>
    <phoneticPr fontId="19"/>
  </si>
  <si>
    <t>テナントビル（飲食関連）</t>
    <rPh sb="7" eb="9">
      <t>インショク</t>
    </rPh>
    <rPh sb="9" eb="11">
      <t>カンレン</t>
    </rPh>
    <phoneticPr fontId="19"/>
  </si>
  <si>
    <t>テナントビル（物品販売関連）</t>
    <rPh sb="7" eb="9">
      <t>ブッピン</t>
    </rPh>
    <rPh sb="9" eb="11">
      <t>ハンバイ</t>
    </rPh>
    <rPh sb="11" eb="13">
      <t>カンレン</t>
    </rPh>
    <phoneticPr fontId="19"/>
  </si>
  <si>
    <t>テナントビル（複合）</t>
    <rPh sb="7" eb="9">
      <t>フクゴウ</t>
    </rPh>
    <phoneticPr fontId="19"/>
  </si>
  <si>
    <t>テナントビル（その他）</t>
    <rPh sb="9" eb="10">
      <t>タ</t>
    </rPh>
    <phoneticPr fontId="19"/>
  </si>
  <si>
    <t>社会教育（公民館、図書館、美術館、博物館、動物園等）</t>
    <rPh sb="0" eb="2">
      <t>シャカイ</t>
    </rPh>
    <rPh sb="2" eb="4">
      <t>キョウイク</t>
    </rPh>
    <rPh sb="5" eb="8">
      <t>コウミンカン</t>
    </rPh>
    <rPh sb="9" eb="12">
      <t>トショカン</t>
    </rPh>
    <rPh sb="13" eb="16">
      <t>ビジュツカン</t>
    </rPh>
    <rPh sb="17" eb="20">
      <t>ハクブツカン</t>
    </rPh>
    <rPh sb="21" eb="25">
      <t>ドウブツエンナド</t>
    </rPh>
    <phoneticPr fontId="17"/>
  </si>
  <si>
    <t>◎ = 強化・新たに実施</t>
    <phoneticPr fontId="3"/>
  </si>
  <si>
    <t>○ = 同様に実施</t>
    <phoneticPr fontId="3"/>
  </si>
  <si>
    <t>△ = 一部休止・一部廃止</t>
    <phoneticPr fontId="3"/>
  </si>
  <si>
    <t>× = 休止・廃止・未実施</t>
    <phoneticPr fontId="3"/>
  </si>
  <si>
    <t>59,60行</t>
    <rPh sb="5" eb="6">
      <t>ギョウ</t>
    </rPh>
    <phoneticPr fontId="3"/>
  </si>
  <si>
    <t>82，83,85,86,87行</t>
    <rPh sb="14" eb="15">
      <t>ギョウ</t>
    </rPh>
    <phoneticPr fontId="3"/>
  </si>
  <si>
    <t>注　小数点以下第2位（小数第3位を四捨五入）まで記入してください。</t>
    <rPh sb="0" eb="1">
      <t>チュウ</t>
    </rPh>
    <phoneticPr fontId="3"/>
  </si>
  <si>
    <t>【備考】その他、記載することがあれば、記入してください。</t>
  </si>
  <si>
    <t>　C＝一部実施＜半分程度未満＞、D＝未実施、－＝該当なし</t>
    <rPh sb="8" eb="10">
      <t>ハンブン</t>
    </rPh>
    <rPh sb="10" eb="12">
      <t>テイド</t>
    </rPh>
    <rPh sb="12" eb="14">
      <t>ミマン</t>
    </rPh>
    <phoneticPr fontId="3"/>
  </si>
  <si>
    <t>※ 業種分類表に基づき、記入してください。</t>
    <phoneticPr fontId="3"/>
  </si>
  <si>
    <t>※２　新聞、雑誌、OA用紙、機密書類、シュレッダー紙</t>
    <phoneticPr fontId="3"/>
  </si>
  <si>
    <t>(3)レジ袋・特定レジ袋の有料化</t>
    <rPh sb="5" eb="6">
      <t>ブクロ</t>
    </rPh>
    <rPh sb="7" eb="9">
      <t>トクテイ</t>
    </rPh>
    <rPh sb="11" eb="12">
      <t>ブクロ</t>
    </rPh>
    <rPh sb="13" eb="15">
      <t>ユウリョウ</t>
    </rPh>
    <rPh sb="15" eb="16">
      <t>カ</t>
    </rPh>
    <phoneticPr fontId="1"/>
  </si>
  <si>
    <t>⑤その他再生利用しているもの</t>
    <phoneticPr fontId="3"/>
  </si>
  <si>
    <t>【前年度の廃棄物の発生量等の実績】</t>
    <rPh sb="1" eb="4">
      <t>ゼンネンド</t>
    </rPh>
    <rPh sb="5" eb="8">
      <t>ハイキブツ</t>
    </rPh>
    <rPh sb="9" eb="11">
      <t>ハッセイ</t>
    </rPh>
    <rPh sb="11" eb="12">
      <t>リョウ</t>
    </rPh>
    <rPh sb="12" eb="13">
      <t>トウ</t>
    </rPh>
    <rPh sb="14" eb="16">
      <t>ジッセキ</t>
    </rPh>
    <phoneticPr fontId="3"/>
  </si>
  <si>
    <t>注　小数点以下第2位（小数第3位を四捨五入）まで入力してください。</t>
    <rPh sb="0" eb="1">
      <t>チュウ</t>
    </rPh>
    <rPh sb="2" eb="5">
      <t>ショウスウテン</t>
    </rPh>
    <rPh sb="5" eb="7">
      <t>イカ</t>
    </rPh>
    <rPh sb="7" eb="8">
      <t>ダイ</t>
    </rPh>
    <rPh sb="9" eb="10">
      <t>イ</t>
    </rPh>
    <rPh sb="13" eb="14">
      <t>ダイ</t>
    </rPh>
    <rPh sb="15" eb="16">
      <t>イ</t>
    </rPh>
    <rPh sb="17" eb="21">
      <t>シシャゴニュウ</t>
    </rPh>
    <rPh sb="24" eb="26">
      <t>ニュウリョク</t>
    </rPh>
    <phoneticPr fontId="3"/>
  </si>
  <si>
    <t>利用者（利用客・宿泊客、学生など）向けの分別ごみ箱の設置（プラスチック類、紙、缶・びん・ペットボトルなど）</t>
    <rPh sb="0" eb="3">
      <t>リヨウシャ</t>
    </rPh>
    <rPh sb="4" eb="6">
      <t>リヨウ</t>
    </rPh>
    <rPh sb="6" eb="7">
      <t>キャク</t>
    </rPh>
    <rPh sb="8" eb="11">
      <t>シュクハクキャク</t>
    </rPh>
    <rPh sb="12" eb="14">
      <t>ガクセイ</t>
    </rPh>
    <rPh sb="17" eb="18">
      <t>ム</t>
    </rPh>
    <rPh sb="20" eb="22">
      <t>ブンベツ</t>
    </rPh>
    <rPh sb="24" eb="25">
      <t>バコ</t>
    </rPh>
    <rPh sb="26" eb="28">
      <t>セッチ</t>
    </rPh>
    <phoneticPr fontId="3"/>
  </si>
  <si>
    <t>利用者（利用客・宿泊客、学生など）からの資源物回収（店頭回収等）の実施</t>
    <rPh sb="0" eb="3">
      <t>リヨウシャ</t>
    </rPh>
    <rPh sb="4" eb="7">
      <t>リヨウキャク</t>
    </rPh>
    <rPh sb="8" eb="11">
      <t>シュクハクキャク</t>
    </rPh>
    <rPh sb="12" eb="14">
      <t>ガクセイ</t>
    </rPh>
    <rPh sb="20" eb="22">
      <t>シゲン</t>
    </rPh>
    <rPh sb="22" eb="23">
      <t>ブツ</t>
    </rPh>
    <rPh sb="23" eb="25">
      <t>カイシュウ</t>
    </rPh>
    <rPh sb="26" eb="28">
      <t>テントウ</t>
    </rPh>
    <rPh sb="28" eb="30">
      <t>カイシュウ</t>
    </rPh>
    <rPh sb="30" eb="31">
      <t>トウ</t>
    </rPh>
    <rPh sb="33" eb="35">
      <t>ジッシ</t>
    </rPh>
    <phoneticPr fontId="3"/>
  </si>
  <si>
    <t>施設内の食堂（社員食堂、学生食堂など）や飲食店での「食べキリ」の呼び掛け（声掛けやポスター掲示など）</t>
    <rPh sb="0" eb="2">
      <t>シセツ</t>
    </rPh>
    <rPh sb="2" eb="3">
      <t>ナイ</t>
    </rPh>
    <rPh sb="4" eb="6">
      <t>ショクドウ</t>
    </rPh>
    <rPh sb="7" eb="9">
      <t>シャイン</t>
    </rPh>
    <rPh sb="9" eb="11">
      <t>ショクドウ</t>
    </rPh>
    <rPh sb="12" eb="14">
      <t>ガクセイ</t>
    </rPh>
    <rPh sb="14" eb="16">
      <t>ショクドウ</t>
    </rPh>
    <rPh sb="20" eb="23">
      <t>インショクテン</t>
    </rPh>
    <rPh sb="26" eb="27">
      <t>タ</t>
    </rPh>
    <rPh sb="32" eb="33">
      <t>ヨ</t>
    </rPh>
    <rPh sb="34" eb="35">
      <t>カ</t>
    </rPh>
    <rPh sb="37" eb="39">
      <t>コエカ</t>
    </rPh>
    <rPh sb="45" eb="47">
      <t>ケイジ</t>
    </rPh>
    <phoneticPr fontId="3"/>
  </si>
  <si>
    <t>施設内の食堂（社員食堂、学生食堂など）や飲食店での量の選択が可能なメニューの提供と利用者への周知</t>
    <rPh sb="0" eb="2">
      <t>シセツ</t>
    </rPh>
    <rPh sb="2" eb="3">
      <t>ナイ</t>
    </rPh>
    <rPh sb="4" eb="6">
      <t>ショクドウ</t>
    </rPh>
    <rPh sb="7" eb="9">
      <t>シャイン</t>
    </rPh>
    <rPh sb="9" eb="11">
      <t>ショクドウ</t>
    </rPh>
    <rPh sb="12" eb="14">
      <t>ガクセイ</t>
    </rPh>
    <rPh sb="14" eb="16">
      <t>ショクドウ</t>
    </rPh>
    <rPh sb="25" eb="26">
      <t>リョウ</t>
    </rPh>
    <rPh sb="27" eb="29">
      <t>センタク</t>
    </rPh>
    <rPh sb="30" eb="32">
      <t>カノウ</t>
    </rPh>
    <rPh sb="38" eb="40">
      <t>テイキョウ</t>
    </rPh>
    <rPh sb="41" eb="44">
      <t>リヨウシャ</t>
    </rPh>
    <rPh sb="46" eb="48">
      <t>シュウチ</t>
    </rPh>
    <phoneticPr fontId="3"/>
  </si>
  <si>
    <t>※６　量の把握方法：【1 重量の実測、2 容積の実測、3 回収委託業者からの報告・聞取り、4 購入量に基づく把握、
　　5 その他】　から選択。
　　　実測については、サンプル測定による推計も含む。また、テナント店舗に係る把握が困難な場合、把握可能な
　　店舗の実績に基づく推計値でも可</t>
    <phoneticPr fontId="3"/>
  </si>
  <si>
    <r>
      <rPr>
        <sz val="11"/>
        <color theme="1"/>
        <rFont val="ＭＳ Ｐ明朝"/>
        <family val="1"/>
        <charset val="128"/>
      </rPr>
      <t>【計画の選択肢】前年度（実績）との比較に基づいて選択</t>
    </r>
    <r>
      <rPr>
        <sz val="10"/>
        <color theme="1"/>
        <rFont val="ＭＳ Ｐ明朝"/>
        <family val="1"/>
        <charset val="128"/>
      </rPr>
      <t xml:space="preserve">
　◎＝強化・新たに実施、○＝同様に実施、△＝一部休止・一部廃止、×＝休止・廃止・未実施、－＝該当なし</t>
    </r>
    <phoneticPr fontId="3"/>
  </si>
  <si>
    <t>【備考】その他の取組、積極的に取り組んでいることなど</t>
    <rPh sb="1" eb="3">
      <t>ビコウ</t>
    </rPh>
    <phoneticPr fontId="3"/>
  </si>
  <si>
    <t>※４　食べ残し、調理くず、魚アラなど</t>
    <phoneticPr fontId="3"/>
  </si>
  <si>
    <t>区分４　施設の利用者（利用客・宿泊客など）が排出するごみの分別徹底等</t>
    <rPh sb="0" eb="2">
      <t>クブン</t>
    </rPh>
    <phoneticPr fontId="3"/>
  </si>
  <si>
    <t>利用者（利用客・宿泊客など）に向けたごみ減量、分別・リサイクルの周知・啓発の実施</t>
    <rPh sb="0" eb="3">
      <t>リヨウシャ</t>
    </rPh>
    <rPh sb="4" eb="6">
      <t>リヨウ</t>
    </rPh>
    <rPh sb="6" eb="7">
      <t>キャク</t>
    </rPh>
    <rPh sb="8" eb="11">
      <t>シュクハクキャク</t>
    </rPh>
    <rPh sb="15" eb="16">
      <t>ム</t>
    </rPh>
    <rPh sb="20" eb="22">
      <t>ゲンリョウ</t>
    </rPh>
    <rPh sb="23" eb="25">
      <t>ブンベツ</t>
    </rPh>
    <rPh sb="32" eb="34">
      <t>シュウチ</t>
    </rPh>
    <rPh sb="35" eb="37">
      <t>ケイハツ</t>
    </rPh>
    <rPh sb="38" eb="40">
      <t>ジッシ</t>
    </rPh>
    <phoneticPr fontId="3"/>
  </si>
  <si>
    <t>利用者（利用客・宿泊客など）向けの分別ごみ箱の設置（プラスチック類、紙、缶・びん・ペットボトルなど）</t>
    <rPh sb="0" eb="3">
      <t>リヨウシャ</t>
    </rPh>
    <rPh sb="4" eb="7">
      <t>リヨウキャク</t>
    </rPh>
    <rPh sb="8" eb="11">
      <t>シュクハクキャク</t>
    </rPh>
    <rPh sb="14" eb="15">
      <t>ム</t>
    </rPh>
    <rPh sb="17" eb="19">
      <t>ブンベツ</t>
    </rPh>
    <rPh sb="21" eb="22">
      <t>バコ</t>
    </rPh>
    <rPh sb="23" eb="25">
      <t>セッチ</t>
    </rPh>
    <phoneticPr fontId="3"/>
  </si>
  <si>
    <t>利用者（利用客・宿泊客など）が排出したごみを含めた施設内の分別（従業員による再分別など）</t>
    <rPh sb="16" eb="18">
      <t>ハイシュツ</t>
    </rPh>
    <rPh sb="23" eb="24">
      <t>フク</t>
    </rPh>
    <rPh sb="26" eb="28">
      <t>シセツ</t>
    </rPh>
    <rPh sb="28" eb="29">
      <t>ナイ</t>
    </rPh>
    <rPh sb="32" eb="35">
      <t>ジュウギョウイン</t>
    </rPh>
    <rPh sb="33" eb="36">
      <t>ジュウギョウイン</t>
    </rPh>
    <rPh sb="39" eb="42">
      <t>サイブンベツ</t>
    </rPh>
    <phoneticPr fontId="3"/>
  </si>
  <si>
    <t>利用者（利用客・宿泊客など）からの資源物回収（店頭回収等）の実施</t>
    <rPh sb="0" eb="3">
      <t>リヨウシャ</t>
    </rPh>
    <rPh sb="4" eb="7">
      <t>リヨウキャク</t>
    </rPh>
    <rPh sb="8" eb="11">
      <t>シュクハクキャク</t>
    </rPh>
    <rPh sb="17" eb="19">
      <t>シゲン</t>
    </rPh>
    <rPh sb="19" eb="20">
      <t>ブツ</t>
    </rPh>
    <rPh sb="20" eb="22">
      <t>カイシュウ</t>
    </rPh>
    <rPh sb="23" eb="25">
      <t>テントウ</t>
    </rPh>
    <rPh sb="25" eb="27">
      <t>カイシュウ</t>
    </rPh>
    <rPh sb="27" eb="28">
      <t>トウ</t>
    </rPh>
    <rPh sb="30" eb="32">
      <t>ジッシ</t>
    </rPh>
    <phoneticPr fontId="3"/>
  </si>
  <si>
    <t>※５　剪定枝・枯れ草、古布、紙おむつなど一般廃棄物で再生利用しているものがある場合は、「生ごみ」下
　　の空欄に具体的な品目を記載し、回収委託業者等を記載</t>
    <rPh sb="3" eb="6">
      <t>センテイシ</t>
    </rPh>
    <rPh sb="7" eb="8">
      <t>カ</t>
    </rPh>
    <rPh sb="9" eb="10">
      <t>クサ</t>
    </rPh>
    <rPh sb="11" eb="13">
      <t>コフ</t>
    </rPh>
    <rPh sb="14" eb="15">
      <t>カミ</t>
    </rPh>
    <rPh sb="20" eb="22">
      <t>イッパン</t>
    </rPh>
    <rPh sb="22" eb="25">
      <t>ハイキブツ</t>
    </rPh>
    <rPh sb="26" eb="28">
      <t>サイセイ</t>
    </rPh>
    <rPh sb="28" eb="30">
      <t>リヨウ</t>
    </rPh>
    <rPh sb="39" eb="41">
      <t>バアイ</t>
    </rPh>
    <rPh sb="44" eb="45">
      <t>ナマ</t>
    </rPh>
    <rPh sb="60" eb="62">
      <t>ヒンモク</t>
    </rPh>
    <rPh sb="63" eb="65">
      <t>キサイ</t>
    </rPh>
    <rPh sb="73" eb="74">
      <t>トウ</t>
    </rPh>
    <rPh sb="75" eb="77">
      <t>キサイ</t>
    </rPh>
    <phoneticPr fontId="3"/>
  </si>
  <si>
    <t>※６　量の把握方法：【1 重量の実測、2 容積の実測、3 回収委託業者からの報告・聞取り、4 購入量に基づく把握、
　　5 その他】　から選択。
　　　実測については、サンプル測定による推計も含む。また、テナント店舗に係る把握が困難な場合、把握可能な
　　店舗の実績に基づく推計値でも可</t>
    <phoneticPr fontId="3"/>
  </si>
  <si>
    <t>名称（建築物・キャンパス名等）</t>
    <rPh sb="0" eb="2">
      <t>メイショウ</t>
    </rPh>
    <rPh sb="3" eb="5">
      <t>ケンチク</t>
    </rPh>
    <rPh sb="5" eb="6">
      <t>ブツ</t>
    </rPh>
    <rPh sb="12" eb="13">
      <t>メイ</t>
    </rPh>
    <rPh sb="13" eb="14">
      <t>トウ</t>
    </rPh>
    <phoneticPr fontId="3"/>
  </si>
  <si>
    <t>区分４　施設の利用者（学生など）が排出するごみの分別徹底等</t>
    <rPh sb="0" eb="2">
      <t>クブン</t>
    </rPh>
    <phoneticPr fontId="3"/>
  </si>
  <si>
    <t>利用者（学生など）に向けたごみ減量、分別・リサイクルの周知・啓発の実施</t>
    <rPh sb="0" eb="3">
      <t>リヨウシャ</t>
    </rPh>
    <rPh sb="4" eb="6">
      <t>ガクセイ</t>
    </rPh>
    <rPh sb="10" eb="11">
      <t>ム</t>
    </rPh>
    <rPh sb="15" eb="17">
      <t>ゲンリョウ</t>
    </rPh>
    <rPh sb="18" eb="20">
      <t>ブンベツ</t>
    </rPh>
    <rPh sb="27" eb="29">
      <t>シュウチ</t>
    </rPh>
    <rPh sb="30" eb="32">
      <t>ケイハツ</t>
    </rPh>
    <rPh sb="33" eb="35">
      <t>ジッシ</t>
    </rPh>
    <phoneticPr fontId="3"/>
  </si>
  <si>
    <t>利用者（学生など）向けの分別ごみ箱の設置（プラスチック類、紙、缶・びん・ペットボトルなど）</t>
    <rPh sb="0" eb="3">
      <t>リヨウシャ</t>
    </rPh>
    <rPh sb="4" eb="6">
      <t>ガクセイ</t>
    </rPh>
    <rPh sb="9" eb="10">
      <t>ム</t>
    </rPh>
    <rPh sb="12" eb="14">
      <t>ブンベツ</t>
    </rPh>
    <rPh sb="16" eb="17">
      <t>バコ</t>
    </rPh>
    <rPh sb="18" eb="20">
      <t>セッチ</t>
    </rPh>
    <phoneticPr fontId="3"/>
  </si>
  <si>
    <t>利用者（学生など）が排出したごみを含めた施設内の分別（従業員による再分別など）</t>
    <rPh sb="11" eb="13">
      <t>ハイシュツ</t>
    </rPh>
    <rPh sb="18" eb="19">
      <t>フク</t>
    </rPh>
    <rPh sb="21" eb="23">
      <t>シセツ</t>
    </rPh>
    <rPh sb="23" eb="24">
      <t>ナイ</t>
    </rPh>
    <rPh sb="27" eb="30">
      <t>ジュウギョウイン</t>
    </rPh>
    <rPh sb="28" eb="31">
      <t>ジュウギョウイン</t>
    </rPh>
    <rPh sb="34" eb="37">
      <t>サイブンベツ</t>
    </rPh>
    <phoneticPr fontId="3"/>
  </si>
  <si>
    <t>利用者（学生など）からの資源物回収（店頭回収等）の実施</t>
    <rPh sb="0" eb="3">
      <t>リヨウシャ</t>
    </rPh>
    <rPh sb="4" eb="6">
      <t>ガクセイ</t>
    </rPh>
    <rPh sb="12" eb="14">
      <t>シゲン</t>
    </rPh>
    <rPh sb="14" eb="15">
      <t>ブツ</t>
    </rPh>
    <rPh sb="15" eb="17">
      <t>カイシュウ</t>
    </rPh>
    <rPh sb="18" eb="20">
      <t>テントウ</t>
    </rPh>
    <rPh sb="20" eb="22">
      <t>カイシュウ</t>
    </rPh>
    <rPh sb="22" eb="23">
      <t>トウ</t>
    </rPh>
    <rPh sb="25" eb="27">
      <t>ジッシ</t>
    </rPh>
    <phoneticPr fontId="3"/>
  </si>
  <si>
    <t>区分７　プラスチック対策関連（施設の利用者向けの取組）</t>
    <rPh sb="0" eb="2">
      <t>クブン</t>
    </rPh>
    <phoneticPr fontId="3"/>
  </si>
  <si>
    <t>使い捨てカトラリーのプラスチック以外の素材への変更</t>
    <rPh sb="0" eb="1">
      <t>ツカ</t>
    </rPh>
    <rPh sb="2" eb="3">
      <t>ス</t>
    </rPh>
    <rPh sb="19" eb="21">
      <t>ソザイ</t>
    </rPh>
    <phoneticPr fontId="3"/>
  </si>
  <si>
    <t>※１　燃やすごみ・・・たばこの吸殻、使用済みのティッシュペーパー、床掃除のごみ、汚れ等により再生利用
　　できない紙など</t>
    <phoneticPr fontId="3"/>
  </si>
  <si>
    <t>区分７B　プラスチック対策関連（施設の利用者向けの取組）</t>
    <rPh sb="0" eb="2">
      <t>クブン</t>
    </rPh>
    <rPh sb="25" eb="27">
      <t>トリクミ</t>
    </rPh>
    <phoneticPr fontId="3"/>
  </si>
  <si>
    <t>(1)利用者（利用客など）に向けたごみ減量、分別・リサイクルの周知・啓発の実施</t>
    <rPh sb="3" eb="6">
      <t>リヨウシャ</t>
    </rPh>
    <rPh sb="7" eb="9">
      <t>リヨウ</t>
    </rPh>
    <rPh sb="9" eb="10">
      <t>キャク</t>
    </rPh>
    <rPh sb="14" eb="15">
      <t>ム</t>
    </rPh>
    <rPh sb="19" eb="21">
      <t>ゲンリョウ</t>
    </rPh>
    <rPh sb="22" eb="24">
      <t>ブンベツ</t>
    </rPh>
    <rPh sb="31" eb="33">
      <t>シュウチ</t>
    </rPh>
    <rPh sb="34" eb="36">
      <t>ケイハツ</t>
    </rPh>
    <rPh sb="37" eb="39">
      <t>ジッシ</t>
    </rPh>
    <phoneticPr fontId="1"/>
  </si>
  <si>
    <t>(2)施設内の利用者（利用客など）向けの分別ごみ箱の設置（プラスチック類、紙、缶・びん・ペットボトルなど）</t>
    <rPh sb="3" eb="5">
      <t>シセツ</t>
    </rPh>
    <rPh sb="5" eb="6">
      <t>ナイ</t>
    </rPh>
    <rPh sb="7" eb="10">
      <t>リヨウシャ</t>
    </rPh>
    <rPh sb="11" eb="14">
      <t>リヨウキャク</t>
    </rPh>
    <rPh sb="17" eb="18">
      <t>ム</t>
    </rPh>
    <rPh sb="20" eb="22">
      <t>ブンベツ</t>
    </rPh>
    <rPh sb="24" eb="25">
      <t>バコ</t>
    </rPh>
    <rPh sb="26" eb="28">
      <t>セッチ</t>
    </rPh>
    <rPh sb="35" eb="36">
      <t>ルイ</t>
    </rPh>
    <rPh sb="37" eb="38">
      <t>カミ</t>
    </rPh>
    <rPh sb="39" eb="40">
      <t>カン</t>
    </rPh>
    <phoneticPr fontId="1"/>
  </si>
  <si>
    <t>(3)利用者（利用客など）が排出したごみを含めた施設内の分別を徹底（従業員による再分別など）</t>
    <rPh sb="9" eb="10">
      <t>キャク</t>
    </rPh>
    <rPh sb="14" eb="16">
      <t>ハイシュツ</t>
    </rPh>
    <rPh sb="21" eb="22">
      <t>フク</t>
    </rPh>
    <rPh sb="24" eb="26">
      <t>シセツ</t>
    </rPh>
    <rPh sb="26" eb="27">
      <t>ナイ</t>
    </rPh>
    <rPh sb="28" eb="30">
      <t>ブンベツ</t>
    </rPh>
    <rPh sb="31" eb="33">
      <t>テッテイ</t>
    </rPh>
    <rPh sb="34" eb="37">
      <t>ジュウギョウイン</t>
    </rPh>
    <rPh sb="40" eb="43">
      <t>サイブンベツ</t>
    </rPh>
    <phoneticPr fontId="1"/>
  </si>
  <si>
    <t>缶</t>
    <phoneticPr fontId="3"/>
  </si>
  <si>
    <t>びん</t>
    <phoneticPr fontId="3"/>
  </si>
  <si>
    <t>ペットボトル</t>
    <phoneticPr fontId="3"/>
  </si>
  <si>
    <r>
      <t>プラスチック類</t>
    </r>
    <r>
      <rPr>
        <sz val="9"/>
        <rFont val="BIZ UDP明朝 Medium"/>
        <family val="1"/>
        <charset val="128"/>
      </rPr>
      <t>（ビニール、弁当ガラ等）</t>
    </r>
    <rPh sb="6" eb="7">
      <t>ルイ</t>
    </rPh>
    <rPh sb="13" eb="15">
      <t>ベントウ</t>
    </rPh>
    <rPh sb="17" eb="18">
      <t>トウ</t>
    </rPh>
    <phoneticPr fontId="1"/>
  </si>
  <si>
    <r>
      <t>(2)ノントレイ包装</t>
    </r>
    <r>
      <rPr>
        <sz val="11"/>
        <rFont val="BIZ UDP明朝 Medium"/>
        <family val="1"/>
        <charset val="128"/>
      </rPr>
      <t>の推進やプラスチックのふたの削減（ラップ包装）などの取組</t>
    </r>
    <rPh sb="8" eb="10">
      <t>ホウソウ</t>
    </rPh>
    <rPh sb="11" eb="13">
      <t>スイシン</t>
    </rPh>
    <rPh sb="24" eb="26">
      <t>サクゲン</t>
    </rPh>
    <rPh sb="30" eb="32">
      <t>ホウソウ</t>
    </rPh>
    <rPh sb="36" eb="38">
      <t>トリクミ</t>
    </rPh>
    <phoneticPr fontId="3"/>
  </si>
  <si>
    <t>(3)リサイクル素材を使った商品の積極的な販売</t>
    <rPh sb="8" eb="10">
      <t>ソザイ</t>
    </rPh>
    <rPh sb="11" eb="12">
      <t>ツカ</t>
    </rPh>
    <rPh sb="14" eb="16">
      <t>ショウヒン</t>
    </rPh>
    <rPh sb="17" eb="20">
      <t>セッキョクテキ</t>
    </rPh>
    <rPh sb="21" eb="23">
      <t>ハンバイ</t>
    </rPh>
    <phoneticPr fontId="3"/>
  </si>
  <si>
    <t>(4)リユース品・リメイク品の販売</t>
    <rPh sb="7" eb="8">
      <t>ヒン</t>
    </rPh>
    <rPh sb="13" eb="14">
      <t>ヒン</t>
    </rPh>
    <rPh sb="15" eb="17">
      <t>ハンバイ</t>
    </rPh>
    <phoneticPr fontId="3"/>
  </si>
  <si>
    <t>(5)修理の実施・推進</t>
    <rPh sb="3" eb="5">
      <t>シュウリ</t>
    </rPh>
    <rPh sb="6" eb="8">
      <t>ジッシ</t>
    </rPh>
    <rPh sb="9" eb="11">
      <t>スイシン</t>
    </rPh>
    <phoneticPr fontId="3"/>
  </si>
  <si>
    <t>(6)フードドライブの実施</t>
    <rPh sb="11" eb="13">
      <t>ジッシ</t>
    </rPh>
    <phoneticPr fontId="3"/>
  </si>
  <si>
    <t>1/4 【計画の年度、建築物及び廃棄物管理に係る基本情報】</t>
    <rPh sb="5" eb="7">
      <t>ケイカク</t>
    </rPh>
    <rPh sb="8" eb="10">
      <t>ネンド</t>
    </rPh>
    <rPh sb="11" eb="14">
      <t>ケンチクブツ</t>
    </rPh>
    <rPh sb="14" eb="15">
      <t>オヨ</t>
    </rPh>
    <rPh sb="16" eb="19">
      <t>ハイキブツ</t>
    </rPh>
    <rPh sb="19" eb="21">
      <t>カンリ</t>
    </rPh>
    <rPh sb="22" eb="23">
      <t>カカ</t>
    </rPh>
    <rPh sb="24" eb="26">
      <t>キホン</t>
    </rPh>
    <rPh sb="26" eb="28">
      <t>ジョウホウ</t>
    </rPh>
    <phoneticPr fontId="3"/>
  </si>
  <si>
    <t>2/4 【前年度の廃棄物の発生量等の実績】</t>
    <rPh sb="5" eb="8">
      <t>ゼンネンド</t>
    </rPh>
    <rPh sb="9" eb="12">
      <t>ハイキブツ</t>
    </rPh>
    <rPh sb="13" eb="15">
      <t>ハッセイ</t>
    </rPh>
    <rPh sb="15" eb="16">
      <t>リョウ</t>
    </rPh>
    <rPh sb="16" eb="17">
      <t>トウ</t>
    </rPh>
    <rPh sb="18" eb="20">
      <t>ジッセキ</t>
    </rPh>
    <phoneticPr fontId="3"/>
  </si>
  <si>
    <t>3/4 【今年度における廃棄物の種類及び一般廃棄物の発生量の見込み】</t>
    <rPh sb="5" eb="8">
      <t>コンネンド</t>
    </rPh>
    <rPh sb="12" eb="15">
      <t>ハイキブツ</t>
    </rPh>
    <rPh sb="16" eb="18">
      <t>シュルイ</t>
    </rPh>
    <rPh sb="18" eb="19">
      <t>オヨ</t>
    </rPh>
    <rPh sb="20" eb="22">
      <t>イッパン</t>
    </rPh>
    <rPh sb="22" eb="25">
      <t>ハイキブツ</t>
    </rPh>
    <rPh sb="26" eb="28">
      <t>ハッセイ</t>
    </rPh>
    <rPh sb="28" eb="29">
      <t>リョウ</t>
    </rPh>
    <rPh sb="30" eb="32">
      <t>ミコ</t>
    </rPh>
    <phoneticPr fontId="3"/>
  </si>
  <si>
    <t>4/4 【廃棄物の発生抑制等に係る取組の実績及び計画】</t>
    <rPh sb="5" eb="8">
      <t>ハイキブツ</t>
    </rPh>
    <rPh sb="9" eb="11">
      <t>ハッセイ</t>
    </rPh>
    <rPh sb="11" eb="13">
      <t>ヨクセイ</t>
    </rPh>
    <rPh sb="13" eb="14">
      <t>トウ</t>
    </rPh>
    <rPh sb="15" eb="16">
      <t>カカ</t>
    </rPh>
    <rPh sb="17" eb="19">
      <t>トリクミ</t>
    </rPh>
    <rPh sb="20" eb="22">
      <t>ジッセキ</t>
    </rPh>
    <rPh sb="22" eb="23">
      <t>オヨ</t>
    </rPh>
    <rPh sb="24" eb="26">
      <t>ケイカク</t>
    </rPh>
    <phoneticPr fontId="3"/>
  </si>
  <si>
    <t>施設内の食堂（社員食堂など）や飲食店での「食べキリ」の呼び掛け（声掛けやポスター掲示など）</t>
    <rPh sb="0" eb="2">
      <t>シセツ</t>
    </rPh>
    <rPh sb="2" eb="3">
      <t>ナイ</t>
    </rPh>
    <rPh sb="4" eb="6">
      <t>ショクドウ</t>
    </rPh>
    <rPh sb="7" eb="9">
      <t>シャイン</t>
    </rPh>
    <rPh sb="9" eb="11">
      <t>ショクドウ</t>
    </rPh>
    <rPh sb="15" eb="18">
      <t>インショクテン</t>
    </rPh>
    <rPh sb="21" eb="22">
      <t>タ</t>
    </rPh>
    <rPh sb="27" eb="28">
      <t>ヨ</t>
    </rPh>
    <rPh sb="29" eb="30">
      <t>カ</t>
    </rPh>
    <rPh sb="32" eb="34">
      <t>コエカ</t>
    </rPh>
    <rPh sb="40" eb="42">
      <t>ケイジ</t>
    </rPh>
    <phoneticPr fontId="3"/>
  </si>
  <si>
    <t>施設内の食堂（社員食堂など）や飲食店での量の選択が可能なメニューの提供と利用者への周知</t>
    <rPh sb="0" eb="2">
      <t>シセツ</t>
    </rPh>
    <rPh sb="2" eb="3">
      <t>ナイ</t>
    </rPh>
    <rPh sb="4" eb="6">
      <t>ショクドウ</t>
    </rPh>
    <rPh sb="7" eb="9">
      <t>シャイン</t>
    </rPh>
    <rPh sb="9" eb="11">
      <t>ショクドウ</t>
    </rPh>
    <rPh sb="20" eb="21">
      <t>リョウ</t>
    </rPh>
    <rPh sb="22" eb="24">
      <t>センタク</t>
    </rPh>
    <rPh sb="25" eb="27">
      <t>カノウ</t>
    </rPh>
    <rPh sb="33" eb="35">
      <t>テイキョウ</t>
    </rPh>
    <rPh sb="36" eb="39">
      <t>リヨウシャ</t>
    </rPh>
    <rPh sb="41" eb="43">
      <t>シュウチ</t>
    </rPh>
    <phoneticPr fontId="3"/>
  </si>
  <si>
    <t>※６　量の把握方法：【1 重量の実測、2 容積の実測、3 回収委託業者からの報告・聞取り、4 購入量に基づく把握、
     5 その他】　から選択。
　　　実測については、サンプル測定による推計も含む。また、テナント店舗に係る把握が困難な場合、把握可能な
　　店舗の実績に基づく推計値でも可</t>
    <phoneticPr fontId="3"/>
  </si>
  <si>
    <t>注３　「特定レジ袋」とは、小売業に属する事業を行う者の容器包装の使用の合理化による容器包装廃棄物の排出の抑
　　制の促進に関する判断の基準となるべき事項を定める省令第２条第１項各号に掲げるものをいいます。</t>
    <rPh sb="0" eb="1">
      <t>チュウ</t>
    </rPh>
    <phoneticPr fontId="3"/>
  </si>
  <si>
    <t>所属部署名</t>
    <phoneticPr fontId="1"/>
  </si>
  <si>
    <t>氏名</t>
    <phoneticPr fontId="1"/>
  </si>
  <si>
    <t>入力の注意など</t>
    <rPh sb="0" eb="2">
      <t>ニュウリョク</t>
    </rPh>
    <rPh sb="3" eb="5">
      <t>チュウイ</t>
    </rPh>
    <phoneticPr fontId="3"/>
  </si>
  <si>
    <t>北区</t>
  </si>
  <si>
    <t>上京区</t>
  </si>
  <si>
    <t>左京区</t>
  </si>
  <si>
    <t>中京区</t>
  </si>
  <si>
    <t>東山区</t>
  </si>
  <si>
    <t>山科区</t>
  </si>
  <si>
    <t>下京区</t>
  </si>
  <si>
    <t>南区</t>
  </si>
  <si>
    <t>右京区</t>
  </si>
  <si>
    <t>西京区</t>
  </si>
  <si>
    <t>伏見区</t>
  </si>
  <si>
    <t>その他の運輸業</t>
    <rPh sb="2" eb="3">
      <t>ホカ</t>
    </rPh>
    <rPh sb="4" eb="6">
      <t>ウンユ</t>
    </rPh>
    <rPh sb="6" eb="7">
      <t>ギョウ</t>
    </rPh>
    <phoneticPr fontId="17"/>
  </si>
  <si>
    <t>　S＝徹底して実施＜ほぼ全て＞、A＝おおむね実施＜8割程度以上＞、B＝ある程度実施＜半分程度以上＞、</t>
  </si>
  <si>
    <t>　S＝徹底して実施＜ほぼ全て＞、A＝おおむね実施＜8割程度以上＞、B＝ある程度実施＜半分程度以上＞、</t>
    <rPh sb="26" eb="27">
      <t>ワリ</t>
    </rPh>
    <rPh sb="27" eb="29">
      <t>テイド</t>
    </rPh>
    <rPh sb="29" eb="31">
      <t>イジョウ</t>
    </rPh>
    <rPh sb="42" eb="44">
      <t>ハンブン</t>
    </rPh>
    <rPh sb="44" eb="46">
      <t>テイド</t>
    </rPh>
    <rPh sb="46" eb="48">
      <t>イジョウ</t>
    </rPh>
    <phoneticPr fontId="3"/>
  </si>
  <si>
    <t>※１　燃やすごみ・・・たばこの吸殻、使用済みのティッシュペーパー、床掃除のごみ、汚れ等により再生利用できない
　　紙など
　　　注　プラスチック類は、全て産業廃棄物なので、燃やすごみの数量には含めないでください。</t>
    <rPh sb="64" eb="65">
      <t>チュウ</t>
    </rPh>
    <phoneticPr fontId="3"/>
  </si>
  <si>
    <t>※１　燃やすごみ・・・たばこの吸殻、使用済みのティッシュペーパー、床掃除のごみ、汚れ等により再生利用できない
　　紙など　　
　　　注　プラスチック類は、全て産業廃棄物なので、燃やすごみの数量には含めないでください。</t>
    <rPh sb="66" eb="67">
      <t>チュウ</t>
    </rPh>
    <phoneticPr fontId="3"/>
  </si>
  <si>
    <t>古紙卸売業者・問屋</t>
    <rPh sb="0" eb="2">
      <t>コシ</t>
    </rPh>
    <rPh sb="2" eb="4">
      <t>オロシウリ</t>
    </rPh>
    <rPh sb="4" eb="6">
      <t>ギョウシャ</t>
    </rPh>
    <rPh sb="7" eb="9">
      <t>トンヤ</t>
    </rPh>
    <phoneticPr fontId="1"/>
  </si>
  <si>
    <t>減量化（脱水、乾燥、発酵等）</t>
    <rPh sb="0" eb="3">
      <t>ゲンリョウカ</t>
    </rPh>
    <rPh sb="4" eb="6">
      <t>ダッスイ</t>
    </rPh>
    <rPh sb="7" eb="9">
      <t>カンソウ</t>
    </rPh>
    <rPh sb="10" eb="13">
      <t>ハッコウナド</t>
    </rPh>
    <phoneticPr fontId="1"/>
  </si>
  <si>
    <t>各項目の前年度実績及び今年度計画について、選択肢の中から適するものを選んでください。</t>
    <rPh sb="0" eb="3">
      <t>カクコウモク</t>
    </rPh>
    <rPh sb="4" eb="7">
      <t>ゼンネンド</t>
    </rPh>
    <rPh sb="7" eb="9">
      <t>ジッセキ</t>
    </rPh>
    <rPh sb="9" eb="10">
      <t>オヨ</t>
    </rPh>
    <rPh sb="11" eb="14">
      <t>コンネンド</t>
    </rPh>
    <rPh sb="14" eb="16">
      <t>ケイカク</t>
    </rPh>
    <rPh sb="21" eb="24">
      <t>センタクシ</t>
    </rPh>
    <rPh sb="25" eb="26">
      <t>ナカ</t>
    </rPh>
    <rPh sb="28" eb="29">
      <t>テキ</t>
    </rPh>
    <rPh sb="34" eb="35">
      <t>エラ</t>
    </rPh>
    <phoneticPr fontId="3"/>
  </si>
  <si>
    <t>生ごみのリサイクル（処理機による自己処理や業者委託による飼料化、堆肥化など）</t>
    <rPh sb="10" eb="13">
      <t>ショリキ</t>
    </rPh>
    <rPh sb="16" eb="18">
      <t>ジコ</t>
    </rPh>
    <rPh sb="18" eb="20">
      <t>ショリ</t>
    </rPh>
    <rPh sb="21" eb="23">
      <t>ギョウシャ</t>
    </rPh>
    <rPh sb="23" eb="25">
      <t>イタク</t>
    </rPh>
    <rPh sb="28" eb="30">
      <t>シリョウ</t>
    </rPh>
    <phoneticPr fontId="3"/>
  </si>
  <si>
    <t>マイボトルの貸出（宿泊客等に向けた貸出）</t>
    <rPh sb="6" eb="8">
      <t>カシダシ</t>
    </rPh>
    <phoneticPr fontId="3"/>
  </si>
  <si>
    <t>(2)生ごみのリサイクル（処理機による自己処理や業者委託による飼料化、堆肥化など）</t>
  </si>
  <si>
    <t>1 = 重量の実測（サンプル測定による推計も含む）</t>
    <phoneticPr fontId="3"/>
  </si>
  <si>
    <t>2 = 容積の実測（サンプル測定による推計も含む）</t>
    <phoneticPr fontId="3"/>
  </si>
  <si>
    <t>3 = 回収委託業者からの報告・聞取り</t>
    <rPh sb="13" eb="15">
      <t>ホウコク</t>
    </rPh>
    <phoneticPr fontId="3"/>
  </si>
  <si>
    <t>4 = 購入量に基づく把握</t>
    <phoneticPr fontId="3"/>
  </si>
  <si>
    <t>5 = その他　</t>
    <phoneticPr fontId="3"/>
  </si>
  <si>
    <t>S = 徹底して実施＜ほぼ全て＞</t>
    <rPh sb="13" eb="14">
      <t>スベ</t>
    </rPh>
    <phoneticPr fontId="3"/>
  </si>
  <si>
    <t>京都市　減量計画書等作成シートＡ（提出用エクセルＡ）</t>
    <rPh sb="0" eb="3">
      <t>キョウトシ</t>
    </rPh>
    <rPh sb="4" eb="6">
      <t>ゲンリョウ</t>
    </rPh>
    <rPh sb="6" eb="8">
      <t>ケイカク</t>
    </rPh>
    <rPh sb="8" eb="10">
      <t>ショナド</t>
    </rPh>
    <rPh sb="10" eb="12">
      <t>サクセイ</t>
    </rPh>
    <rPh sb="17" eb="20">
      <t>テイシュツヨウ</t>
    </rPh>
    <phoneticPr fontId="3"/>
  </si>
  <si>
    <r>
      <rPr>
        <b/>
        <sz val="12"/>
        <color rgb="FFFF0000"/>
        <rFont val="ＭＳ Ｐゴシック"/>
        <family val="3"/>
        <charset val="128"/>
      </rPr>
      <t>事業用大規模建築物減量計画書の対象事業者向け</t>
    </r>
    <r>
      <rPr>
        <b/>
        <sz val="12"/>
        <color theme="1"/>
        <rFont val="ＭＳ Ｐゴシック"/>
        <family val="3"/>
        <charset val="128"/>
      </rPr>
      <t>のシートです。</t>
    </r>
    <rPh sb="20" eb="21">
      <t>ム</t>
    </rPh>
    <phoneticPr fontId="3"/>
  </si>
  <si>
    <t>京都市記入</t>
    <rPh sb="0" eb="3">
      <t>キョウトシ</t>
    </rPh>
    <rPh sb="3" eb="5">
      <t>キニュウ</t>
    </rPh>
    <phoneticPr fontId="3"/>
  </si>
  <si>
    <t>紙</t>
    <rPh sb="0" eb="1">
      <t>カミ</t>
    </rPh>
    <phoneticPr fontId="3"/>
  </si>
  <si>
    <t>主な回収の委託業者等の名前※９</t>
    <phoneticPr fontId="3"/>
  </si>
  <si>
    <t>プラスチック回収委託事業者</t>
    <rPh sb="6" eb="8">
      <t>カイシュウ</t>
    </rPh>
    <phoneticPr fontId="3"/>
  </si>
  <si>
    <t>★施設利用者（利用客・宿泊客、学生など）がない場合は右欄に「×」
（本区分の項目の入力不要）</t>
    <rPh sb="1" eb="3">
      <t>シセツ</t>
    </rPh>
    <rPh sb="3" eb="6">
      <t>リヨウシャ</t>
    </rPh>
    <rPh sb="7" eb="10">
      <t>リヨウキャク</t>
    </rPh>
    <rPh sb="11" eb="14">
      <t>シュクハクキャク</t>
    </rPh>
    <rPh sb="15" eb="17">
      <t>ガクセイ</t>
    </rPh>
    <rPh sb="23" eb="25">
      <t>バアイ</t>
    </rPh>
    <rPh sb="26" eb="28">
      <t>ウラン</t>
    </rPh>
    <rPh sb="34" eb="35">
      <t>ホン</t>
    </rPh>
    <rPh sb="35" eb="37">
      <t>クブン</t>
    </rPh>
    <rPh sb="38" eb="40">
      <t>コウモク</t>
    </rPh>
    <phoneticPr fontId="3"/>
  </si>
  <si>
    <t>★施設内での生ごみの発生がない場合は右欄に「×」
（本区分の項目の入力不要）</t>
    <rPh sb="1" eb="3">
      <t>シセツ</t>
    </rPh>
    <rPh sb="3" eb="4">
      <t>ナイ</t>
    </rPh>
    <rPh sb="6" eb="7">
      <t>ナマ</t>
    </rPh>
    <rPh sb="10" eb="12">
      <t>ハッセイ</t>
    </rPh>
    <rPh sb="15" eb="17">
      <t>バアイ</t>
    </rPh>
    <rPh sb="18" eb="20">
      <t>ウラン</t>
    </rPh>
    <rPh sb="26" eb="27">
      <t>ホン</t>
    </rPh>
    <rPh sb="27" eb="29">
      <t>クブン</t>
    </rPh>
    <rPh sb="30" eb="32">
      <t>コウモク</t>
    </rPh>
    <phoneticPr fontId="3"/>
  </si>
  <si>
    <t>★施設内での食料品の提供がない場合は右欄に「×」
（本区分の項目の入力不要）</t>
    <rPh sb="1" eb="3">
      <t>シセツ</t>
    </rPh>
    <rPh sb="3" eb="4">
      <t>ナイ</t>
    </rPh>
    <rPh sb="6" eb="9">
      <t>ショクリョウヒン</t>
    </rPh>
    <rPh sb="10" eb="12">
      <t>テイキョウ</t>
    </rPh>
    <rPh sb="15" eb="17">
      <t>バアイ</t>
    </rPh>
    <rPh sb="18" eb="20">
      <t>ウラン</t>
    </rPh>
    <rPh sb="26" eb="27">
      <t>ホン</t>
    </rPh>
    <rPh sb="27" eb="29">
      <t>クブン</t>
    </rPh>
    <rPh sb="30" eb="32">
      <t>コウモク</t>
    </rPh>
    <phoneticPr fontId="3"/>
  </si>
  <si>
    <t>★施設利用者がない場合は右欄に「×」（本区分の項目の入力不要）</t>
    <rPh sb="1" eb="3">
      <t>シセツ</t>
    </rPh>
    <rPh sb="3" eb="6">
      <t>リヨウシャ</t>
    </rPh>
    <rPh sb="9" eb="11">
      <t>バアイ</t>
    </rPh>
    <rPh sb="12" eb="14">
      <t>ウラン</t>
    </rPh>
    <rPh sb="19" eb="20">
      <t>ホン</t>
    </rPh>
    <rPh sb="20" eb="22">
      <t>クブン</t>
    </rPh>
    <rPh sb="23" eb="25">
      <t>コウモク</t>
    </rPh>
    <phoneticPr fontId="3"/>
  </si>
  <si>
    <t>＊⑷～⑹：食品小売業</t>
    <phoneticPr fontId="3"/>
  </si>
  <si>
    <t>レジ袋等の削減の取組
＊⑴～⑷：小売業</t>
    <phoneticPr fontId="3"/>
  </si>
  <si>
    <t>＊⑶：宿泊業</t>
    <phoneticPr fontId="3"/>
  </si>
  <si>
    <t>使い捨てプラスチックの削減
＊⑴～⑶：小売業、飲食業、宿泊業
＊⑷～⑹：宿泊業</t>
    <phoneticPr fontId="3"/>
  </si>
  <si>
    <t>産業廃棄物（缶びんペット）回収委託事業者</t>
    <rPh sb="0" eb="2">
      <t>サンギョウ</t>
    </rPh>
    <rPh sb="2" eb="5">
      <t>ハイキブツ</t>
    </rPh>
    <phoneticPr fontId="3"/>
  </si>
  <si>
    <t>再生利用の方法等※７</t>
    <phoneticPr fontId="3"/>
  </si>
  <si>
    <t>【前年度の廃棄物の発生量等の実績】</t>
    <phoneticPr fontId="3"/>
  </si>
  <si>
    <t>主な回収の委託業者等の名前
※７</t>
    <phoneticPr fontId="3"/>
  </si>
  <si>
    <r>
      <t>プラスチック類</t>
    </r>
    <r>
      <rPr>
        <sz val="8"/>
        <rFont val="ＭＳ Ｐ明朝"/>
        <family val="1"/>
        <charset val="128"/>
      </rPr>
      <t>（ビニール、弁当ガラ等）</t>
    </r>
    <rPh sb="6" eb="7">
      <t>ルイ</t>
    </rPh>
    <rPh sb="13" eb="15">
      <t>ベントウ</t>
    </rPh>
    <rPh sb="17" eb="18">
      <t>トウ</t>
    </rPh>
    <phoneticPr fontId="3"/>
  </si>
  <si>
    <t>※５　剪定枝・枯れ草、古布、紙おむつなど一般廃棄物で再生利用しているものがある場合は、「生ごみ」下の空欄に
　　　具体的な品目を記載</t>
    <rPh sb="3" eb="6">
      <t>センテイシ</t>
    </rPh>
    <rPh sb="7" eb="8">
      <t>カ</t>
    </rPh>
    <rPh sb="9" eb="10">
      <t>クサ</t>
    </rPh>
    <rPh sb="11" eb="13">
      <t>コフ</t>
    </rPh>
    <rPh sb="14" eb="15">
      <t>カミ</t>
    </rPh>
    <rPh sb="20" eb="22">
      <t>イッパン</t>
    </rPh>
    <rPh sb="22" eb="25">
      <t>ハイキブツ</t>
    </rPh>
    <rPh sb="26" eb="28">
      <t>サイセイ</t>
    </rPh>
    <rPh sb="28" eb="30">
      <t>リヨウ</t>
    </rPh>
    <rPh sb="39" eb="41">
      <t>バアイ</t>
    </rPh>
    <rPh sb="44" eb="45">
      <t>ナマ</t>
    </rPh>
    <rPh sb="48" eb="49">
      <t>シタ</t>
    </rPh>
    <rPh sb="50" eb="52">
      <t>クウラン</t>
    </rPh>
    <phoneticPr fontId="3"/>
  </si>
  <si>
    <r>
      <t>区分３　周辺清掃活動等の実施</t>
    </r>
    <r>
      <rPr>
        <sz val="10"/>
        <color theme="1"/>
        <rFont val="ＭＳ Ｐ明朝"/>
        <family val="1"/>
        <charset val="128"/>
      </rPr>
      <t>（S＝週1回以上、A＝月１回以上、B＝年2回以上、C＝年１回以上、D＝実施なし）</t>
    </r>
    <rPh sb="0" eb="2">
      <t>クブン</t>
    </rPh>
    <rPh sb="4" eb="6">
      <t>シュウヘン</t>
    </rPh>
    <rPh sb="6" eb="8">
      <t>セイソウ</t>
    </rPh>
    <rPh sb="8" eb="10">
      <t>カツドウ</t>
    </rPh>
    <rPh sb="10" eb="11">
      <t>トウ</t>
    </rPh>
    <rPh sb="12" eb="14">
      <t>ジッシ</t>
    </rPh>
    <rPh sb="17" eb="18">
      <t>シュウ</t>
    </rPh>
    <rPh sb="19" eb="20">
      <t>カイ</t>
    </rPh>
    <rPh sb="20" eb="22">
      <t>イジョウ</t>
    </rPh>
    <rPh sb="25" eb="26">
      <t>ツキ</t>
    </rPh>
    <rPh sb="27" eb="28">
      <t>カイ</t>
    </rPh>
    <rPh sb="28" eb="30">
      <t>イジョウ</t>
    </rPh>
    <rPh sb="33" eb="34">
      <t>ネン</t>
    </rPh>
    <rPh sb="35" eb="38">
      <t>カイイジョウ</t>
    </rPh>
    <rPh sb="41" eb="42">
      <t>ネン</t>
    </rPh>
    <rPh sb="43" eb="44">
      <t>カイ</t>
    </rPh>
    <rPh sb="44" eb="46">
      <t>イジョウ</t>
    </rPh>
    <rPh sb="49" eb="51">
      <t>ジッシ</t>
    </rPh>
    <phoneticPr fontId="3"/>
  </si>
  <si>
    <t>※１　燃やすごみ・・・たばこの吸殻、使用済みのティッシュペーパー、床掃除のごみ、汚れ等により再生利用
　　　できない紙など</t>
    <phoneticPr fontId="3"/>
  </si>
  <si>
    <t>※５　剪定枝・枯れ草、古布、紙おむつなど一般廃棄物で再生利用しているものがある場合は、「生ごみ」下の空欄に
　　具体的な品目を記載</t>
    <rPh sb="3" eb="6">
      <t>センテイシ</t>
    </rPh>
    <rPh sb="7" eb="8">
      <t>カ</t>
    </rPh>
    <rPh sb="9" eb="10">
      <t>クサ</t>
    </rPh>
    <rPh sb="11" eb="13">
      <t>コフ</t>
    </rPh>
    <rPh sb="14" eb="15">
      <t>カミ</t>
    </rPh>
    <rPh sb="20" eb="22">
      <t>イッパン</t>
    </rPh>
    <rPh sb="22" eb="25">
      <t>ハイキブツ</t>
    </rPh>
    <rPh sb="26" eb="28">
      <t>サイセイ</t>
    </rPh>
    <rPh sb="28" eb="30">
      <t>リヨウ</t>
    </rPh>
    <rPh sb="39" eb="41">
      <t>バアイ</t>
    </rPh>
    <rPh sb="44" eb="46">
      <t>バアイ</t>
    </rPh>
    <rPh sb="49" eb="50">
      <t>ナマ</t>
    </rPh>
    <rPh sb="56" eb="59">
      <t>グタイテキ</t>
    </rPh>
    <rPh sb="60" eb="62">
      <t>ヒンモク</t>
    </rPh>
    <rPh sb="63" eb="65">
      <t>キサイ</t>
    </rPh>
    <phoneticPr fontId="3"/>
  </si>
  <si>
    <t>※５　剪定枝・枯れ草、古布、紙おむつなど一般廃棄物で再生利用しているものがある場合は、「生ごみ」下の空欄に
　　具体的な品目を記載</t>
    <rPh sb="3" eb="6">
      <t>センテイシ</t>
    </rPh>
    <rPh sb="7" eb="8">
      <t>カ</t>
    </rPh>
    <rPh sb="9" eb="10">
      <t>クサ</t>
    </rPh>
    <rPh sb="11" eb="13">
      <t>コフ</t>
    </rPh>
    <rPh sb="14" eb="15">
      <t>カミ</t>
    </rPh>
    <rPh sb="20" eb="22">
      <t>イッパン</t>
    </rPh>
    <rPh sb="22" eb="25">
      <t>ハイキブツ</t>
    </rPh>
    <rPh sb="26" eb="28">
      <t>サイセイ</t>
    </rPh>
    <rPh sb="28" eb="30">
      <t>リヨウ</t>
    </rPh>
    <rPh sb="39" eb="41">
      <t>バアイ</t>
    </rPh>
    <rPh sb="44" eb="45">
      <t>ナマ</t>
    </rPh>
    <rPh sb="48" eb="49">
      <t>シタ</t>
    </rPh>
    <rPh sb="50" eb="52">
      <t>クウラン</t>
    </rPh>
    <phoneticPr fontId="3"/>
  </si>
  <si>
    <t>施設内の食堂（学生食堂など）や飲食店での「食べキリ」の呼び掛け（声掛けやポスター掲示など）</t>
    <rPh sb="0" eb="2">
      <t>シセツ</t>
    </rPh>
    <rPh sb="2" eb="3">
      <t>ナイ</t>
    </rPh>
    <rPh sb="4" eb="6">
      <t>ショクドウ</t>
    </rPh>
    <rPh sb="7" eb="9">
      <t>ガクセイ</t>
    </rPh>
    <rPh sb="9" eb="11">
      <t>ショクドウ</t>
    </rPh>
    <rPh sb="15" eb="18">
      <t>インショクテン</t>
    </rPh>
    <rPh sb="21" eb="22">
      <t>タ</t>
    </rPh>
    <rPh sb="27" eb="28">
      <t>ヨ</t>
    </rPh>
    <rPh sb="29" eb="30">
      <t>カ</t>
    </rPh>
    <rPh sb="32" eb="34">
      <t>コエカ</t>
    </rPh>
    <rPh sb="40" eb="42">
      <t>ケイジ</t>
    </rPh>
    <phoneticPr fontId="3"/>
  </si>
  <si>
    <t>※５　剪定枝・枯れ草、古布、紙おむつなど一般廃棄物で再生利用しているものがある場合は、「生ごみ」下の空欄に
　　具体的な品目を記載</t>
    <phoneticPr fontId="3"/>
  </si>
  <si>
    <t>その他の収集運搬業者</t>
    <phoneticPr fontId="3"/>
  </si>
  <si>
    <t>その他の収集運搬業者</t>
    <rPh sb="2" eb="3">
      <t>タ</t>
    </rPh>
    <rPh sb="4" eb="6">
      <t>シュウシュウ</t>
    </rPh>
    <rPh sb="6" eb="8">
      <t>ウンパン</t>
    </rPh>
    <rPh sb="8" eb="10">
      <t>ギョウシャ</t>
    </rPh>
    <phoneticPr fontId="2"/>
  </si>
  <si>
    <t>ベンダー回収</t>
    <phoneticPr fontId="3"/>
  </si>
  <si>
    <t>主たる業種分類※</t>
    <rPh sb="0" eb="1">
      <t>シュ</t>
    </rPh>
    <rPh sb="3" eb="5">
      <t>ギョウシュ</t>
    </rPh>
    <rPh sb="5" eb="7">
      <t>ブンルイ</t>
    </rPh>
    <phoneticPr fontId="3"/>
  </si>
  <si>
    <t>主たる業種分類の詳細※</t>
    <rPh sb="0" eb="1">
      <t>シュ</t>
    </rPh>
    <rPh sb="3" eb="5">
      <t>ギョウシュ</t>
    </rPh>
    <rPh sb="5" eb="7">
      <t>ブンルイ</t>
    </rPh>
    <rPh sb="8" eb="10">
      <t>ショウサイ</t>
    </rPh>
    <phoneticPr fontId="3"/>
  </si>
  <si>
    <t>施設内の食堂（学生食堂など）や飲食店での量の選択が可能なメニューの提供と利用者への周知</t>
    <rPh sb="0" eb="2">
      <t>シセツ</t>
    </rPh>
    <rPh sb="2" eb="3">
      <t>ナイ</t>
    </rPh>
    <rPh sb="4" eb="6">
      <t>ショクドウ</t>
    </rPh>
    <rPh sb="7" eb="9">
      <t>ガクセイ</t>
    </rPh>
    <rPh sb="9" eb="11">
      <t>ショクドウ</t>
    </rPh>
    <rPh sb="20" eb="21">
      <t>リョウ</t>
    </rPh>
    <rPh sb="22" eb="24">
      <t>センタク</t>
    </rPh>
    <rPh sb="25" eb="27">
      <t>カノウ</t>
    </rPh>
    <rPh sb="33" eb="35">
      <t>テイキョウ</t>
    </rPh>
    <rPh sb="36" eb="39">
      <t>リヨウシャ</t>
    </rPh>
    <rPh sb="41" eb="43">
      <t>シュウチ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</si>
</sst>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
    <numFmt numFmtId="177" formatCode="#,##0.0;[Red]\-#,##0.0"/>
    <numFmt numFmtId="178" formatCode="#,##0.00&quot;㎡&quot;"/>
    <numFmt numFmtId="179" formatCode="0.0"/>
  </numFmts>
  <fonts count="48">
    <font>
      <sz val="11"/>
      <color theme="1"/>
      <name val="ＭＳ Ｐゴシック"/>
      <family val="2"/>
      <charset val="128"/>
    </font>
    <font>
      <sz val="11"/>
      <name val="ＭＳ Ｐゴシック"/>
      <family val="3"/>
      <charset val="128"/>
    </font>
    <font>
      <sz val="12"/>
      <name val="ＭＳ 明朝"/>
      <family val="1"/>
      <charset val="128"/>
    </font>
    <font>
      <sz val="6"/>
      <name val="ＭＳ Ｐゴシック"/>
      <family val="2"/>
      <charset val="128"/>
    </font>
    <font>
      <sz val="6"/>
      <name val="ＭＳ Ｐゴシック"/>
      <family val="3"/>
      <charset val="128"/>
    </font>
    <font>
      <sz val="14"/>
      <name val="ＭＳ ゴシック"/>
      <family val="3"/>
      <charset val="128"/>
    </font>
    <font>
      <sz val="11"/>
      <name val="ＭＳ 明朝"/>
      <family val="1"/>
      <charset val="128"/>
    </font>
    <font>
      <sz val="11"/>
      <name val="ＭＳ Ｐ明朝"/>
      <family val="1"/>
      <charset val="128"/>
    </font>
    <font>
      <sz val="10"/>
      <name val="ＭＳ Ｐ明朝"/>
      <family val="1"/>
      <charset val="128"/>
    </font>
    <font>
      <sz val="12"/>
      <name val="ＭＳ Ｐゴシック"/>
      <family val="3"/>
      <charset val="128"/>
    </font>
    <font>
      <sz val="9"/>
      <name val="ＭＳ Ｐ明朝"/>
      <family val="1"/>
      <charset val="128"/>
    </font>
    <font>
      <sz val="8"/>
      <name val="ＭＳ Ｐ明朝"/>
      <family val="1"/>
      <charset val="128"/>
    </font>
    <font>
      <sz val="9"/>
      <name val="ＭＳ Ｐゴシック"/>
      <family val="3"/>
      <charset val="128"/>
    </font>
    <font>
      <sz val="11"/>
      <color theme="1"/>
      <name val="ＭＳ Ｐゴシック"/>
      <family val="2"/>
      <charset val="128"/>
    </font>
    <font>
      <sz val="11"/>
      <color theme="1"/>
      <name val="ＭＳ Ｐ明朝"/>
      <family val="1"/>
      <charset val="128"/>
    </font>
    <font>
      <sz val="10"/>
      <name val="ＭＳ Ｐゴシック"/>
      <family val="3"/>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sz val="10"/>
      <color theme="1"/>
      <name val="ＭＳ Ｐ明朝"/>
      <family val="1"/>
      <charset val="128"/>
    </font>
    <font>
      <sz val="9"/>
      <color theme="1"/>
      <name val="ＭＳ Ｐ明朝"/>
      <family val="1"/>
      <charset val="128"/>
    </font>
    <font>
      <sz val="14"/>
      <name val="ＭＳ Ｐゴシック"/>
      <family val="3"/>
      <charset val="128"/>
    </font>
    <font>
      <sz val="14"/>
      <color theme="1"/>
      <name val="ＭＳ Ｐゴシック"/>
      <family val="3"/>
      <charset val="128"/>
    </font>
    <font>
      <sz val="11"/>
      <color rgb="FF000000"/>
      <name val="ＭＳ Ｐ明朝"/>
      <family val="1"/>
      <charset val="128"/>
    </font>
    <font>
      <sz val="11"/>
      <color rgb="FFFF0000"/>
      <name val="ＭＳ Ｐゴシック"/>
      <family val="3"/>
      <charset val="128"/>
    </font>
    <font>
      <sz val="12"/>
      <name val="ＭＳ Ｐ明朝"/>
      <family val="1"/>
      <charset val="128"/>
    </font>
    <font>
      <sz val="14"/>
      <color theme="1"/>
      <name val="ＭＳ Ｐ明朝"/>
      <family val="1"/>
      <charset val="128"/>
    </font>
    <font>
      <sz val="11"/>
      <color rgb="FF000000"/>
      <name val="ＭＳ Ｐゴシック"/>
      <family val="3"/>
      <charset val="128"/>
    </font>
    <font>
      <sz val="11"/>
      <name val="ＭＳ Ｐゴシック"/>
      <family val="2"/>
      <charset val="128"/>
    </font>
    <font>
      <sz val="9"/>
      <name val="ＭＳ Ｐゴシック"/>
      <family val="2"/>
      <charset val="128"/>
    </font>
    <font>
      <sz val="10"/>
      <color theme="1"/>
      <name val="ＭＳ Ｐゴシック"/>
      <family val="2"/>
      <charset val="128"/>
    </font>
    <font>
      <sz val="8"/>
      <color theme="1"/>
      <name val="ＭＳ Ｐ明朝"/>
      <family val="1"/>
      <charset val="128"/>
    </font>
    <font>
      <sz val="11"/>
      <color theme="1"/>
      <name val="BIZ UDP明朝 Medium"/>
      <family val="1"/>
      <charset val="128"/>
    </font>
    <font>
      <sz val="6"/>
      <name val="游ゴシック"/>
      <family val="3"/>
      <charset val="128"/>
      <scheme val="minor"/>
    </font>
    <font>
      <sz val="10"/>
      <name val="ＭＳ Ｐゴシック"/>
      <family val="2"/>
      <charset val="128"/>
    </font>
    <font>
      <sz val="11"/>
      <color theme="0" tint="-0.499984740745262"/>
      <name val="ＭＳ Ｐゴシック"/>
      <family val="3"/>
      <charset val="128"/>
    </font>
    <font>
      <sz val="11"/>
      <color rgb="FFFF0000"/>
      <name val="ＭＳ Ｐ明朝"/>
      <family val="1"/>
      <charset val="128"/>
    </font>
    <font>
      <b/>
      <sz val="14"/>
      <color theme="0"/>
      <name val="ＭＳ Ｐゴシック"/>
      <family val="3"/>
      <charset val="128"/>
    </font>
    <font>
      <sz val="11"/>
      <color theme="0" tint="-0.499984740745262"/>
      <name val="ＭＳ Ｐ明朝"/>
      <family val="1"/>
      <charset val="128"/>
    </font>
    <font>
      <sz val="11"/>
      <color theme="0" tint="-0.34998626667073579"/>
      <name val="ＭＳ Ｐゴシック"/>
      <family val="3"/>
      <charset val="128"/>
    </font>
    <font>
      <sz val="11"/>
      <color theme="0" tint="-0.34998626667073579"/>
      <name val="ＭＳ 明朝"/>
      <family val="1"/>
      <charset val="128"/>
    </font>
    <font>
      <sz val="11"/>
      <color theme="0" tint="-0.34998626667073579"/>
      <name val="ＭＳ Ｐ明朝"/>
      <family val="1"/>
      <charset val="128"/>
    </font>
    <font>
      <sz val="11"/>
      <name val="BIZ UDP明朝 Medium"/>
      <family val="1"/>
      <charset val="128"/>
    </font>
    <font>
      <sz val="9"/>
      <name val="BIZ UDP明朝 Medium"/>
      <family val="1"/>
      <charset val="128"/>
    </font>
    <font>
      <sz val="10"/>
      <name val="BIZ UDP明朝 Medium"/>
      <family val="1"/>
      <charset val="128"/>
    </font>
    <font>
      <sz val="10"/>
      <color theme="1"/>
      <name val="BIZ UDP明朝 Medium"/>
      <family val="1"/>
      <charset val="128"/>
    </font>
    <font>
      <b/>
      <sz val="12"/>
      <color theme="1"/>
      <name val="ＭＳ Ｐゴシック"/>
      <family val="3"/>
      <charset val="128"/>
    </font>
    <font>
      <b/>
      <sz val="12"/>
      <color rgb="FFFF0000"/>
      <name val="ＭＳ Ｐゴシック"/>
      <family val="3"/>
      <charset val="128"/>
    </font>
  </fonts>
  <fills count="11">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7" tint="0.7999816888943144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34998626667073579"/>
        <bgColor indexed="64"/>
      </patternFill>
    </fill>
  </fills>
  <borders count="104">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tted">
        <color indexed="64"/>
      </left>
      <right style="thin">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medium">
        <color indexed="64"/>
      </right>
      <top style="medium">
        <color indexed="64"/>
      </top>
      <bottom style="thin">
        <color indexed="64"/>
      </bottom>
      <diagonal style="thin">
        <color indexed="64"/>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thin">
        <color indexed="64"/>
      </top>
      <bottom style="medium">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medium">
        <color indexed="64"/>
      </right>
      <top style="thin">
        <color indexed="64"/>
      </top>
      <bottom/>
      <diagonal/>
    </border>
    <border>
      <left style="dotted">
        <color indexed="64"/>
      </left>
      <right style="medium">
        <color indexed="64"/>
      </right>
      <top/>
      <bottom style="thin">
        <color indexed="64"/>
      </bottom>
      <diagonal/>
    </border>
    <border>
      <left style="dotted">
        <color indexed="64"/>
      </left>
      <right/>
      <top style="thin">
        <color indexed="64"/>
      </top>
      <bottom style="thin">
        <color indexed="64"/>
      </bottom>
      <diagonal/>
    </border>
    <border>
      <left style="thin">
        <color indexed="64"/>
      </left>
      <right/>
      <top/>
      <bottom style="medium">
        <color indexed="64"/>
      </bottom>
      <diagonal/>
    </border>
    <border>
      <left style="medium">
        <color indexed="64"/>
      </left>
      <right/>
      <top style="thin">
        <color indexed="64"/>
      </top>
      <bottom/>
      <diagonal/>
    </border>
    <border diagonalDown="1">
      <left style="thin">
        <color indexed="64"/>
      </left>
      <right style="medium">
        <color indexed="64"/>
      </right>
      <top style="thin">
        <color indexed="64"/>
      </top>
      <bottom style="medium">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left/>
      <right style="dotted">
        <color indexed="64"/>
      </right>
      <top style="thin">
        <color indexed="64"/>
      </top>
      <bottom/>
      <diagonal/>
    </border>
    <border>
      <left/>
      <right style="dotted">
        <color indexed="64"/>
      </right>
      <top style="medium">
        <color indexed="64"/>
      </top>
      <bottom style="thin">
        <color indexed="64"/>
      </bottom>
      <diagonal/>
    </border>
    <border>
      <left/>
      <right style="dotted">
        <color indexed="64"/>
      </right>
      <top style="thin">
        <color indexed="64"/>
      </top>
      <bottom style="thin">
        <color indexed="64"/>
      </bottom>
      <diagonal/>
    </border>
    <border>
      <left/>
      <right style="medium">
        <color indexed="64"/>
      </right>
      <top/>
      <bottom style="thin">
        <color indexed="64"/>
      </bottom>
      <diagonal/>
    </border>
    <border>
      <left style="dotted">
        <color indexed="64"/>
      </left>
      <right/>
      <top style="medium">
        <color indexed="64"/>
      </top>
      <bottom style="thin">
        <color indexed="64"/>
      </bottom>
      <diagonal/>
    </border>
    <border>
      <left style="dotted">
        <color indexed="64"/>
      </left>
      <right style="thin">
        <color indexed="64"/>
      </right>
      <top/>
      <bottom style="medium">
        <color indexed="64"/>
      </bottom>
      <diagonal/>
    </border>
    <border>
      <left/>
      <right style="dotted">
        <color indexed="64"/>
      </right>
      <top/>
      <bottom style="medium">
        <color indexed="64"/>
      </bottom>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medium">
        <color indexed="64"/>
      </left>
      <right/>
      <top/>
      <bottom style="thin">
        <color indexed="64"/>
      </bottom>
      <diagonal/>
    </border>
    <border>
      <left/>
      <right style="thin">
        <color indexed="64"/>
      </right>
      <top/>
      <bottom style="medium">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diagonalDown="1">
      <left style="thin">
        <color indexed="64"/>
      </left>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right style="medium">
        <color indexed="64"/>
      </right>
      <top style="thin">
        <color indexed="64"/>
      </top>
      <bottom style="medium">
        <color indexed="64"/>
      </bottom>
      <diagonal style="thin">
        <color indexed="64"/>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diagonalDown="1">
      <left style="thin">
        <color indexed="64"/>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thin">
        <color indexed="64"/>
      </left>
      <right/>
      <top/>
      <bottom style="thin">
        <color indexed="64"/>
      </bottom>
      <diagonal style="thin">
        <color indexed="64"/>
      </diagonal>
    </border>
    <border diagonalDown="1">
      <left/>
      <right style="medium">
        <color indexed="64"/>
      </right>
      <top/>
      <bottom style="thin">
        <color indexed="64"/>
      </bottom>
      <diagonal style="thin">
        <color indexed="64"/>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7">
    <xf numFmtId="0" fontId="0" fillId="0" borderId="0">
      <alignment vertical="center"/>
    </xf>
    <xf numFmtId="0" fontId="1" fillId="0" borderId="0"/>
    <xf numFmtId="0" fontId="1" fillId="0" borderId="0">
      <alignment vertical="center"/>
    </xf>
    <xf numFmtId="0" fontId="1" fillId="0" borderId="0"/>
    <xf numFmtId="0" fontId="1" fillId="0" borderId="0">
      <alignment vertical="center"/>
    </xf>
    <xf numFmtId="38" fontId="1" fillId="0" borderId="0" applyFont="0" applyFill="0" applyBorder="0" applyAlignment="0" applyProtection="0"/>
    <xf numFmtId="38" fontId="13" fillId="0" borderId="0" applyFont="0" applyFill="0" applyBorder="0" applyAlignment="0" applyProtection="0">
      <alignment vertical="center"/>
    </xf>
  </cellStyleXfs>
  <cellXfs count="1023">
    <xf numFmtId="0" fontId="0" fillId="0" borderId="0" xfId="0">
      <alignment vertical="center"/>
    </xf>
    <xf numFmtId="0" fontId="2" fillId="0" borderId="0" xfId="1" applyFont="1" applyAlignment="1">
      <alignment horizontal="left" vertical="center"/>
    </xf>
    <xf numFmtId="0" fontId="1" fillId="0" borderId="0" xfId="1" applyAlignment="1">
      <alignment vertical="center"/>
    </xf>
    <xf numFmtId="0" fontId="5" fillId="0" borderId="0" xfId="1" applyFont="1" applyAlignment="1">
      <alignment horizontal="center" vertical="center"/>
    </xf>
    <xf numFmtId="0" fontId="6" fillId="0" borderId="0" xfId="1" applyFont="1" applyAlignment="1">
      <alignment horizontal="center" vertical="center" wrapText="1"/>
    </xf>
    <xf numFmtId="0" fontId="15" fillId="0" borderId="0" xfId="1" applyFont="1" applyAlignment="1">
      <alignment horizontal="right" vertical="center"/>
    </xf>
    <xf numFmtId="0" fontId="0" fillId="0" borderId="0" xfId="0" applyAlignment="1">
      <alignment horizontal="left" vertical="center" wrapText="1"/>
    </xf>
    <xf numFmtId="0" fontId="0" fillId="0" borderId="0" xfId="0" applyAlignment="1">
      <alignment horizontal="left" vertical="center"/>
    </xf>
    <xf numFmtId="0" fontId="14" fillId="0" borderId="0" xfId="0" applyFont="1" applyAlignment="1">
      <alignment horizontal="left" vertical="center" wrapText="1"/>
    </xf>
    <xf numFmtId="0" fontId="7" fillId="0" borderId="0" xfId="1" applyFont="1" applyAlignment="1">
      <alignment vertical="center"/>
    </xf>
    <xf numFmtId="0" fontId="14" fillId="0" borderId="0" xfId="0" applyFont="1" applyAlignment="1">
      <alignment vertical="center" wrapText="1"/>
    </xf>
    <xf numFmtId="0" fontId="1" fillId="3" borderId="0" xfId="1" applyFill="1" applyAlignment="1">
      <alignment vertical="center"/>
    </xf>
    <xf numFmtId="0" fontId="11" fillId="0" borderId="0" xfId="1" applyFont="1" applyAlignment="1">
      <alignment horizontal="justify" vertical="center" wrapText="1"/>
    </xf>
    <xf numFmtId="0" fontId="7" fillId="0" borderId="3" xfId="1" applyFont="1" applyBorder="1" applyAlignment="1">
      <alignment horizontal="center" vertical="center" wrapText="1"/>
    </xf>
    <xf numFmtId="176" fontId="23" fillId="0" borderId="7" xfId="0" applyNumberFormat="1" applyFont="1" applyBorder="1" applyAlignment="1">
      <alignment horizontal="center" vertical="center" shrinkToFit="1"/>
    </xf>
    <xf numFmtId="0" fontId="7" fillId="0" borderId="12" xfId="1" applyFont="1" applyBorder="1" applyAlignment="1">
      <alignment horizontal="center" vertical="center" wrapText="1"/>
    </xf>
    <xf numFmtId="176" fontId="14" fillId="0" borderId="7" xfId="0" applyNumberFormat="1" applyFont="1" applyBorder="1" applyAlignment="1">
      <alignment horizontal="center" vertical="center" shrinkToFit="1"/>
    </xf>
    <xf numFmtId="0" fontId="7" fillId="0" borderId="13" xfId="1" applyFont="1" applyBorder="1" applyAlignment="1">
      <alignment horizontal="center" vertical="center" wrapText="1"/>
    </xf>
    <xf numFmtId="176" fontId="23" fillId="0" borderId="5" xfId="0" applyNumberFormat="1" applyFont="1" applyBorder="1" applyAlignment="1">
      <alignment horizontal="center" vertical="center" shrinkToFit="1"/>
    </xf>
    <xf numFmtId="0" fontId="14" fillId="0" borderId="57" xfId="0" applyFont="1" applyBorder="1">
      <alignment vertical="center"/>
    </xf>
    <xf numFmtId="0" fontId="7" fillId="0" borderId="57" xfId="0" applyFont="1" applyBorder="1">
      <alignment vertical="center"/>
    </xf>
    <xf numFmtId="0" fontId="14" fillId="0" borderId="34" xfId="0" applyFont="1" applyBorder="1">
      <alignment vertical="center"/>
    </xf>
    <xf numFmtId="0" fontId="14" fillId="0" borderId="0" xfId="0" applyFont="1">
      <alignment vertical="center"/>
    </xf>
    <xf numFmtId="0" fontId="8" fillId="0" borderId="0" xfId="1" applyFont="1" applyAlignment="1">
      <alignment vertical="center" wrapText="1"/>
    </xf>
    <xf numFmtId="0" fontId="19" fillId="0" borderId="0" xfId="0" applyFont="1" applyAlignment="1">
      <alignment vertical="center" wrapText="1"/>
    </xf>
    <xf numFmtId="0" fontId="7" fillId="0" borderId="18" xfId="1" applyFont="1" applyBorder="1" applyAlignment="1">
      <alignment horizontal="center" vertical="center" wrapText="1"/>
    </xf>
    <xf numFmtId="0" fontId="7" fillId="0" borderId="14" xfId="1" applyFont="1" applyBorder="1" applyAlignment="1">
      <alignment horizontal="center" vertical="center" wrapText="1"/>
    </xf>
    <xf numFmtId="0" fontId="7" fillId="0" borderId="47" xfId="1" applyFont="1" applyBorder="1" applyAlignment="1">
      <alignment horizontal="center" vertical="center" wrapText="1"/>
    </xf>
    <xf numFmtId="0" fontId="7" fillId="0" borderId="48" xfId="1" applyFont="1" applyBorder="1" applyAlignment="1">
      <alignment horizontal="center" vertical="center" wrapText="1"/>
    </xf>
    <xf numFmtId="0" fontId="0" fillId="5" borderId="0" xfId="0" applyFill="1">
      <alignment vertical="center"/>
    </xf>
    <xf numFmtId="0" fontId="16" fillId="5" borderId="0" xfId="0" applyFont="1" applyFill="1">
      <alignment vertical="center"/>
    </xf>
    <xf numFmtId="0" fontId="19" fillId="0" borderId="0" xfId="0" applyFont="1">
      <alignment vertical="center"/>
    </xf>
    <xf numFmtId="0" fontId="27" fillId="5" borderId="0" xfId="0" applyFont="1" applyFill="1">
      <alignment vertical="center"/>
    </xf>
    <xf numFmtId="0" fontId="0" fillId="6" borderId="0" xfId="0" applyFill="1">
      <alignment vertical="center"/>
    </xf>
    <xf numFmtId="0" fontId="28" fillId="0" borderId="0" xfId="0" applyFont="1" applyAlignment="1">
      <alignment vertical="center" wrapText="1"/>
    </xf>
    <xf numFmtId="0" fontId="29" fillId="0" borderId="0" xfId="0" applyFont="1" applyAlignment="1">
      <alignment vertical="center" wrapText="1"/>
    </xf>
    <xf numFmtId="0" fontId="7" fillId="0" borderId="0" xfId="0" applyFont="1">
      <alignment vertical="center"/>
    </xf>
    <xf numFmtId="0" fontId="16" fillId="5" borderId="0" xfId="0" quotePrefix="1" applyFont="1" applyFill="1">
      <alignment vertical="center"/>
    </xf>
    <xf numFmtId="0" fontId="14" fillId="0" borderId="0" xfId="1" applyFont="1" applyAlignment="1">
      <alignment vertical="center"/>
    </xf>
    <xf numFmtId="0" fontId="31" fillId="0" borderId="0" xfId="1" applyFont="1" applyAlignment="1">
      <alignment horizontal="justify" vertical="center" wrapText="1"/>
    </xf>
    <xf numFmtId="0" fontId="16" fillId="0" borderId="0" xfId="1" applyFont="1" applyAlignment="1">
      <alignment vertical="center"/>
    </xf>
    <xf numFmtId="0" fontId="13" fillId="0" borderId="0" xfId="0" applyFont="1" applyAlignment="1">
      <alignment horizontal="left" vertical="center" wrapText="1"/>
    </xf>
    <xf numFmtId="0" fontId="13" fillId="0" borderId="0" xfId="0" applyFont="1" applyAlignment="1">
      <alignment horizontal="left" vertical="center"/>
    </xf>
    <xf numFmtId="0" fontId="14" fillId="0" borderId="40" xfId="1" applyFont="1" applyBorder="1" applyAlignment="1">
      <alignment horizontal="center" vertical="center"/>
    </xf>
    <xf numFmtId="0" fontId="14" fillId="0" borderId="77" xfId="1" applyFont="1" applyBorder="1" applyAlignment="1">
      <alignment horizontal="center" vertical="center"/>
    </xf>
    <xf numFmtId="0" fontId="14" fillId="0" borderId="43" xfId="1" applyFont="1" applyBorder="1" applyAlignment="1">
      <alignment horizontal="center" vertical="center"/>
    </xf>
    <xf numFmtId="0" fontId="14" fillId="0" borderId="43" xfId="0" applyFont="1" applyBorder="1" applyAlignment="1">
      <alignment horizontal="center" vertical="center" wrapText="1"/>
    </xf>
    <xf numFmtId="0" fontId="14" fillId="0" borderId="41" xfId="1" applyFont="1" applyBorder="1" applyAlignment="1">
      <alignment horizontal="center" vertical="center"/>
    </xf>
    <xf numFmtId="0" fontId="14" fillId="0" borderId="44" xfId="1" applyFont="1" applyBorder="1" applyAlignment="1">
      <alignment horizontal="center" vertical="center"/>
    </xf>
    <xf numFmtId="0" fontId="14" fillId="0" borderId="84" xfId="1" applyFont="1" applyBorder="1" applyAlignment="1">
      <alignment horizontal="center" vertical="center"/>
    </xf>
    <xf numFmtId="0" fontId="14" fillId="0" borderId="66" xfId="1" applyFont="1" applyBorder="1" applyAlignment="1">
      <alignment horizontal="center" vertical="center"/>
    </xf>
    <xf numFmtId="0" fontId="14" fillId="0" borderId="86" xfId="1" applyFont="1" applyBorder="1" applyAlignment="1">
      <alignment horizontal="center" vertical="center"/>
    </xf>
    <xf numFmtId="0" fontId="7" fillId="0" borderId="19" xfId="1" applyFont="1" applyBorder="1" applyAlignment="1">
      <alignment horizontal="center" vertical="center" wrapText="1"/>
    </xf>
    <xf numFmtId="0" fontId="7" fillId="0" borderId="20" xfId="1" applyFont="1" applyBorder="1" applyAlignment="1">
      <alignment horizontal="center" vertical="center" wrapText="1"/>
    </xf>
    <xf numFmtId="0" fontId="7" fillId="0" borderId="16" xfId="1" applyFont="1" applyBorder="1" applyAlignment="1">
      <alignment horizontal="center" vertical="center"/>
    </xf>
    <xf numFmtId="0" fontId="7" fillId="0" borderId="2" xfId="1" applyFont="1" applyBorder="1" applyAlignment="1">
      <alignment horizontal="center" vertical="center"/>
    </xf>
    <xf numFmtId="0" fontId="16" fillId="0" borderId="0" xfId="0" applyFont="1" applyAlignment="1">
      <alignment horizontal="right" vertical="center" shrinkToFit="1"/>
    </xf>
    <xf numFmtId="0" fontId="0" fillId="4" borderId="0" xfId="0" applyFill="1">
      <alignment vertical="center"/>
    </xf>
    <xf numFmtId="0" fontId="0" fillId="5" borderId="0" xfId="0" applyFill="1" applyAlignment="1">
      <alignment horizontal="center" vertical="center"/>
    </xf>
    <xf numFmtId="0" fontId="0" fillId="0" borderId="0" xfId="0" applyAlignment="1">
      <alignment horizontal="center" vertical="center"/>
    </xf>
    <xf numFmtId="0" fontId="7" fillId="0" borderId="1" xfId="0" applyFont="1" applyBorder="1" applyAlignment="1">
      <alignment horizontal="left" vertical="center" wrapText="1"/>
    </xf>
    <xf numFmtId="0" fontId="14" fillId="0" borderId="1" xfId="0" applyFont="1" applyBorder="1" applyAlignment="1">
      <alignment horizontal="left" vertical="top" wrapText="1"/>
    </xf>
    <xf numFmtId="0" fontId="32" fillId="7" borderId="3" xfId="0" applyFont="1" applyFill="1" applyBorder="1" applyAlignment="1"/>
    <xf numFmtId="0" fontId="32" fillId="7" borderId="7" xfId="0" applyFont="1" applyFill="1" applyBorder="1" applyAlignment="1"/>
    <xf numFmtId="0" fontId="32" fillId="7" borderId="8" xfId="0" applyFont="1" applyFill="1" applyBorder="1" applyAlignment="1"/>
    <xf numFmtId="0" fontId="32" fillId="7" borderId="9" xfId="0" applyFont="1" applyFill="1" applyBorder="1" applyAlignment="1"/>
    <xf numFmtId="0" fontId="32" fillId="7" borderId="5" xfId="0" applyFont="1" applyFill="1" applyBorder="1" applyAlignment="1"/>
    <xf numFmtId="0" fontId="32" fillId="7" borderId="6" xfId="0" applyFont="1" applyFill="1" applyBorder="1" applyAlignment="1"/>
    <xf numFmtId="0" fontId="32" fillId="7" borderId="1" xfId="0" applyFont="1" applyFill="1" applyBorder="1" applyAlignment="1"/>
    <xf numFmtId="0" fontId="32" fillId="7" borderId="0" xfId="0" applyFont="1" applyFill="1" applyAlignment="1"/>
    <xf numFmtId="0" fontId="32" fillId="7" borderId="94" xfId="0" applyFont="1" applyFill="1" applyBorder="1" applyAlignment="1">
      <alignment vertical="top"/>
    </xf>
    <xf numFmtId="0" fontId="32" fillId="7" borderId="17" xfId="0" applyFont="1" applyFill="1" applyBorder="1" applyAlignment="1">
      <alignment vertical="top" wrapText="1"/>
    </xf>
    <xf numFmtId="0" fontId="32" fillId="7" borderId="0" xfId="0" applyFont="1" applyFill="1" applyAlignment="1">
      <alignment vertical="top" wrapText="1"/>
    </xf>
    <xf numFmtId="0" fontId="32" fillId="7" borderId="15" xfId="0" applyFont="1" applyFill="1" applyBorder="1" applyAlignment="1">
      <alignment vertical="top" wrapText="1"/>
    </xf>
    <xf numFmtId="0" fontId="32" fillId="7" borderId="17" xfId="0" applyFont="1" applyFill="1" applyBorder="1" applyAlignment="1">
      <alignment vertical="top"/>
    </xf>
    <xf numFmtId="0" fontId="32" fillId="7" borderId="94" xfId="0" applyFont="1" applyFill="1" applyBorder="1" applyAlignment="1">
      <alignment vertical="top" wrapText="1"/>
    </xf>
    <xf numFmtId="0" fontId="32" fillId="7" borderId="5" xfId="0" applyFont="1" applyFill="1" applyBorder="1" applyAlignment="1">
      <alignment vertical="top" wrapText="1"/>
    </xf>
    <xf numFmtId="0" fontId="32" fillId="7" borderId="7" xfId="0" applyFont="1" applyFill="1" applyBorder="1" applyAlignment="1">
      <alignment vertical="top" wrapText="1"/>
    </xf>
    <xf numFmtId="0" fontId="32" fillId="7" borderId="8" xfId="0" applyFont="1" applyFill="1" applyBorder="1" applyAlignment="1">
      <alignment vertical="top" wrapText="1"/>
    </xf>
    <xf numFmtId="0" fontId="32" fillId="7" borderId="9" xfId="0" applyFont="1" applyFill="1" applyBorder="1" applyAlignment="1">
      <alignment vertical="top" wrapText="1"/>
    </xf>
    <xf numFmtId="0" fontId="32" fillId="7" borderId="1" xfId="0" applyFont="1" applyFill="1" applyBorder="1" applyAlignment="1">
      <alignment vertical="top" wrapText="1"/>
    </xf>
    <xf numFmtId="0" fontId="32" fillId="7" borderId="6" xfId="0" applyFont="1" applyFill="1" applyBorder="1" applyAlignment="1">
      <alignment vertical="top" wrapText="1"/>
    </xf>
    <xf numFmtId="0" fontId="32" fillId="7" borderId="3" xfId="0" applyFont="1" applyFill="1" applyBorder="1" applyAlignment="1">
      <alignment vertical="top" wrapText="1"/>
    </xf>
    <xf numFmtId="0" fontId="32" fillId="7" borderId="22" xfId="0" applyFont="1" applyFill="1" applyBorder="1" applyAlignment="1">
      <alignment vertical="top" wrapText="1"/>
    </xf>
    <xf numFmtId="0" fontId="32" fillId="7" borderId="11" xfId="0" applyFont="1" applyFill="1" applyBorder="1" applyAlignment="1">
      <alignment vertical="top" wrapText="1"/>
    </xf>
    <xf numFmtId="0" fontId="32" fillId="7" borderId="10" xfId="0" applyFont="1" applyFill="1" applyBorder="1" applyAlignment="1">
      <alignment vertical="top" wrapText="1"/>
    </xf>
    <xf numFmtId="38" fontId="32" fillId="7" borderId="94" xfId="6" applyFont="1" applyFill="1" applyBorder="1" applyAlignment="1">
      <alignment wrapText="1"/>
    </xf>
    <xf numFmtId="0" fontId="32" fillId="7" borderId="22" xfId="0" applyFont="1" applyFill="1" applyBorder="1" applyAlignment="1">
      <alignment vertical="top"/>
    </xf>
    <xf numFmtId="0" fontId="32" fillId="7" borderId="0" xfId="0" applyFont="1" applyFill="1" applyAlignment="1">
      <alignment vertical="top"/>
    </xf>
    <xf numFmtId="0" fontId="32" fillId="7" borderId="15" xfId="0" applyFont="1" applyFill="1" applyBorder="1" applyAlignment="1">
      <alignment vertical="top"/>
    </xf>
    <xf numFmtId="0" fontId="32" fillId="7" borderId="4" xfId="0" applyFont="1" applyFill="1" applyBorder="1" applyAlignment="1">
      <alignment vertical="top" wrapText="1"/>
    </xf>
    <xf numFmtId="0" fontId="0" fillId="0" borderId="71" xfId="0" applyBorder="1" applyAlignment="1">
      <alignment vertical="center" wrapText="1"/>
    </xf>
    <xf numFmtId="0" fontId="7" fillId="0" borderId="0" xfId="1" applyFont="1" applyAlignment="1">
      <alignment horizontal="center" vertical="center" wrapText="1"/>
    </xf>
    <xf numFmtId="176" fontId="23" fillId="0" borderId="1" xfId="0" applyNumberFormat="1" applyFont="1" applyBorder="1" applyAlignment="1">
      <alignment horizontal="center" vertical="center" shrinkToFit="1"/>
    </xf>
    <xf numFmtId="0" fontId="7" fillId="0" borderId="1" xfId="1" applyFont="1" applyBorder="1" applyAlignment="1">
      <alignment horizontal="left" vertical="center" wrapText="1"/>
    </xf>
    <xf numFmtId="0" fontId="21" fillId="8" borderId="0" xfId="1" applyFont="1" applyFill="1" applyAlignment="1">
      <alignment horizontal="left" vertical="center"/>
    </xf>
    <xf numFmtId="0" fontId="1" fillId="8" borderId="0" xfId="1" applyFill="1" applyAlignment="1">
      <alignment vertical="center"/>
    </xf>
    <xf numFmtId="0" fontId="2" fillId="8" borderId="0" xfId="1" applyFont="1" applyFill="1" applyAlignment="1">
      <alignment horizontal="left" vertical="center"/>
    </xf>
    <xf numFmtId="0" fontId="15" fillId="8" borderId="0" xfId="1" applyFont="1" applyFill="1" applyAlignment="1">
      <alignment horizontal="right" vertical="center"/>
    </xf>
    <xf numFmtId="0" fontId="2" fillId="8" borderId="0" xfId="1" applyFont="1" applyFill="1" applyAlignment="1">
      <alignment vertical="center"/>
    </xf>
    <xf numFmtId="0" fontId="7" fillId="8" borderId="0" xfId="1" applyFont="1" applyFill="1" applyAlignment="1">
      <alignment vertical="center"/>
    </xf>
    <xf numFmtId="0" fontId="25" fillId="8" borderId="0" xfId="1" applyFont="1" applyFill="1" applyAlignment="1">
      <alignment vertical="center"/>
    </xf>
    <xf numFmtId="0" fontId="26" fillId="8" borderId="0" xfId="0" applyFont="1" applyFill="1">
      <alignment vertical="center"/>
    </xf>
    <xf numFmtId="0" fontId="21" fillId="8" borderId="0" xfId="1" applyFont="1" applyFill="1" applyAlignment="1">
      <alignment vertical="center"/>
    </xf>
    <xf numFmtId="0" fontId="22" fillId="8" borderId="0" xfId="0" applyFont="1" applyFill="1">
      <alignment vertical="center"/>
    </xf>
    <xf numFmtId="0" fontId="5" fillId="8" borderId="0" xfId="1" applyFont="1" applyFill="1" applyAlignment="1">
      <alignment horizontal="center" vertical="center"/>
    </xf>
    <xf numFmtId="0" fontId="0" fillId="8" borderId="0" xfId="0" applyFill="1">
      <alignment vertical="center"/>
    </xf>
    <xf numFmtId="0" fontId="16" fillId="8" borderId="0" xfId="1" applyFont="1" applyFill="1" applyAlignment="1">
      <alignment vertical="center" shrinkToFit="1"/>
    </xf>
    <xf numFmtId="0" fontId="0" fillId="8" borderId="0" xfId="0" applyFill="1" applyAlignment="1">
      <alignment vertical="center" wrapText="1"/>
    </xf>
    <xf numFmtId="0" fontId="11" fillId="8" borderId="0" xfId="1" applyFont="1" applyFill="1" applyAlignment="1">
      <alignment horizontal="justify" vertical="center" wrapText="1"/>
    </xf>
    <xf numFmtId="0" fontId="16" fillId="8" borderId="0" xfId="1" applyFont="1" applyFill="1" applyAlignment="1">
      <alignment vertical="center"/>
    </xf>
    <xf numFmtId="0" fontId="13" fillId="8" borderId="0" xfId="0" applyFont="1" applyFill="1" applyAlignment="1">
      <alignment horizontal="left" vertical="center" wrapText="1"/>
    </xf>
    <xf numFmtId="0" fontId="13" fillId="8" borderId="0" xfId="0" applyFont="1" applyFill="1" applyAlignment="1">
      <alignment horizontal="left" vertical="center"/>
    </xf>
    <xf numFmtId="0" fontId="6" fillId="8" borderId="0" xfId="1" applyFont="1" applyFill="1" applyAlignment="1">
      <alignment horizontal="center" vertical="center" wrapText="1"/>
    </xf>
    <xf numFmtId="0" fontId="28" fillId="8" borderId="0" xfId="0" applyFont="1" applyFill="1" applyAlignment="1">
      <alignment vertical="center" wrapText="1"/>
    </xf>
    <xf numFmtId="0" fontId="29" fillId="8" borderId="0" xfId="0" applyFont="1" applyFill="1" applyAlignment="1">
      <alignment vertical="center" wrapText="1"/>
    </xf>
    <xf numFmtId="0" fontId="7" fillId="0" borderId="0" xfId="1" applyFont="1" applyAlignment="1">
      <alignment horizontal="left" vertical="center" wrapText="1"/>
    </xf>
    <xf numFmtId="0" fontId="14" fillId="0" borderId="0" xfId="0" applyFont="1" applyAlignment="1">
      <alignment horizontal="left" vertical="top" wrapText="1"/>
    </xf>
    <xf numFmtId="176" fontId="23" fillId="0" borderId="0" xfId="0" applyNumberFormat="1" applyFont="1" applyAlignment="1">
      <alignment horizontal="center" vertical="center" shrinkToFit="1"/>
    </xf>
    <xf numFmtId="0" fontId="7" fillId="0" borderId="0" xfId="0" applyFont="1" applyAlignment="1">
      <alignment horizontal="left" vertical="center" wrapText="1"/>
    </xf>
    <xf numFmtId="0" fontId="8" fillId="8" borderId="0" xfId="1" applyFont="1" applyFill="1" applyAlignment="1">
      <alignment vertical="center"/>
    </xf>
    <xf numFmtId="0" fontId="19" fillId="8" borderId="0" xfId="0" applyFont="1" applyFill="1">
      <alignment vertical="center"/>
    </xf>
    <xf numFmtId="0" fontId="18" fillId="8" borderId="0" xfId="0" applyFont="1" applyFill="1" applyAlignment="1">
      <alignment horizontal="left" vertical="center" shrinkToFit="1"/>
    </xf>
    <xf numFmtId="0" fontId="18" fillId="8" borderId="0" xfId="0" applyFont="1" applyFill="1" applyAlignment="1">
      <alignment vertical="center" shrinkToFit="1"/>
    </xf>
    <xf numFmtId="0" fontId="1" fillId="8" borderId="0" xfId="1" applyFill="1" applyAlignment="1">
      <alignment vertical="center" shrinkToFit="1"/>
    </xf>
    <xf numFmtId="0" fontId="0" fillId="8" borderId="0" xfId="0" applyFill="1" applyAlignment="1">
      <alignment vertical="center" shrinkToFit="1"/>
    </xf>
    <xf numFmtId="0" fontId="0" fillId="0" borderId="0" xfId="0" applyAlignment="1">
      <alignment vertical="center" wrapText="1"/>
    </xf>
    <xf numFmtId="0" fontId="14" fillId="9" borderId="84" xfId="1" applyFont="1" applyFill="1" applyBorder="1" applyAlignment="1" applyProtection="1">
      <alignment horizontal="center" vertical="center"/>
      <protection locked="0"/>
    </xf>
    <xf numFmtId="0" fontId="14" fillId="9" borderId="77" xfId="1" applyFont="1" applyFill="1" applyBorder="1" applyAlignment="1" applyProtection="1">
      <alignment horizontal="center" vertical="center"/>
      <protection locked="0"/>
    </xf>
    <xf numFmtId="0" fontId="14" fillId="9" borderId="40" xfId="1" applyFont="1" applyFill="1" applyBorder="1" applyAlignment="1" applyProtection="1">
      <alignment horizontal="center" vertical="center"/>
      <protection locked="0"/>
    </xf>
    <xf numFmtId="0" fontId="14" fillId="9" borderId="43" xfId="1" applyFont="1" applyFill="1" applyBorder="1" applyAlignment="1" applyProtection="1">
      <alignment horizontal="center" vertical="center"/>
      <protection locked="0"/>
    </xf>
    <xf numFmtId="0" fontId="14" fillId="9" borderId="43" xfId="0" applyFont="1" applyFill="1" applyBorder="1" applyAlignment="1" applyProtection="1">
      <alignment horizontal="center" vertical="center" wrapText="1"/>
      <protection locked="0"/>
    </xf>
    <xf numFmtId="0" fontId="14" fillId="9" borderId="86" xfId="1" applyFont="1" applyFill="1" applyBorder="1" applyAlignment="1" applyProtection="1">
      <alignment horizontal="center" vertical="center"/>
      <protection locked="0"/>
    </xf>
    <xf numFmtId="0" fontId="14" fillId="9" borderId="66" xfId="1" applyFont="1" applyFill="1" applyBorder="1" applyAlignment="1" applyProtection="1">
      <alignment horizontal="center" vertical="center"/>
      <protection locked="0"/>
    </xf>
    <xf numFmtId="0" fontId="14" fillId="9" borderId="41" xfId="1" applyFont="1" applyFill="1" applyBorder="1" applyAlignment="1" applyProtection="1">
      <alignment horizontal="center" vertical="center"/>
      <protection locked="0"/>
    </xf>
    <xf numFmtId="0" fontId="14" fillId="9" borderId="44" xfId="1" applyFont="1" applyFill="1" applyBorder="1" applyAlignment="1" applyProtection="1">
      <alignment horizontal="center" vertical="center"/>
      <protection locked="0"/>
    </xf>
    <xf numFmtId="0" fontId="7" fillId="9" borderId="16" xfId="1" applyFont="1" applyFill="1" applyBorder="1" applyAlignment="1" applyProtection="1">
      <alignment horizontal="center" vertical="center"/>
      <protection locked="0"/>
    </xf>
    <xf numFmtId="0" fontId="7" fillId="9" borderId="2" xfId="1" applyFont="1" applyFill="1" applyBorder="1" applyAlignment="1" applyProtection="1">
      <alignment horizontal="center" vertical="center"/>
      <protection locked="0"/>
    </xf>
    <xf numFmtId="0" fontId="7" fillId="9" borderId="12" xfId="1" applyFont="1" applyFill="1" applyBorder="1" applyAlignment="1" applyProtection="1">
      <alignment horizontal="center" vertical="center" wrapText="1"/>
      <protection locked="0"/>
    </xf>
    <xf numFmtId="0" fontId="7" fillId="9" borderId="18" xfId="1" applyFont="1" applyFill="1" applyBorder="1" applyAlignment="1" applyProtection="1">
      <alignment horizontal="center" vertical="center" wrapText="1"/>
      <protection locked="0"/>
    </xf>
    <xf numFmtId="0" fontId="7" fillId="9" borderId="13" xfId="1" applyFont="1" applyFill="1" applyBorder="1" applyAlignment="1" applyProtection="1">
      <alignment horizontal="center" vertical="center" wrapText="1"/>
      <protection locked="0"/>
    </xf>
    <xf numFmtId="0" fontId="7" fillId="9" borderId="14" xfId="1" applyFont="1" applyFill="1" applyBorder="1" applyAlignment="1" applyProtection="1">
      <alignment horizontal="center" vertical="center" wrapText="1"/>
      <protection locked="0"/>
    </xf>
    <xf numFmtId="0" fontId="7" fillId="9" borderId="47" xfId="1" applyFont="1" applyFill="1" applyBorder="1" applyAlignment="1" applyProtection="1">
      <alignment horizontal="center" vertical="center" wrapText="1"/>
      <protection locked="0"/>
    </xf>
    <xf numFmtId="0" fontId="7" fillId="9" borderId="48" xfId="1" applyFont="1" applyFill="1" applyBorder="1" applyAlignment="1" applyProtection="1">
      <alignment horizontal="center" vertical="center" wrapText="1"/>
      <protection locked="0"/>
    </xf>
    <xf numFmtId="0" fontId="7" fillId="9" borderId="19" xfId="1" applyFont="1" applyFill="1" applyBorder="1" applyAlignment="1" applyProtection="1">
      <alignment horizontal="center" vertical="center" wrapText="1"/>
      <protection locked="0"/>
    </xf>
    <xf numFmtId="0" fontId="7" fillId="9" borderId="20" xfId="1" applyFont="1" applyFill="1" applyBorder="1" applyAlignment="1" applyProtection="1">
      <alignment horizontal="center" vertical="center" wrapText="1"/>
      <protection locked="0"/>
    </xf>
    <xf numFmtId="0" fontId="7" fillId="0" borderId="54" xfId="0" applyFont="1" applyBorder="1">
      <alignment vertical="center"/>
    </xf>
    <xf numFmtId="0" fontId="7" fillId="0" borderId="55" xfId="0" applyFont="1" applyBorder="1">
      <alignment vertical="center"/>
    </xf>
    <xf numFmtId="0" fontId="18" fillId="8" borderId="55" xfId="0" applyFont="1" applyFill="1" applyBorder="1" applyAlignment="1">
      <alignment vertical="center" shrinkToFit="1"/>
    </xf>
    <xf numFmtId="0" fontId="1" fillId="8" borderId="55" xfId="1" applyFill="1" applyBorder="1" applyAlignment="1">
      <alignment vertical="center"/>
    </xf>
    <xf numFmtId="0" fontId="1" fillId="8" borderId="55" xfId="1" applyFill="1" applyBorder="1" applyAlignment="1">
      <alignment vertical="center" shrinkToFit="1"/>
    </xf>
    <xf numFmtId="0" fontId="0" fillId="8" borderId="56" xfId="0" applyFill="1" applyBorder="1" applyAlignment="1">
      <alignment vertical="center" shrinkToFit="1"/>
    </xf>
    <xf numFmtId="0" fontId="28" fillId="0" borderId="55" xfId="0" applyFont="1" applyBorder="1">
      <alignment vertical="center"/>
    </xf>
    <xf numFmtId="0" fontId="28" fillId="0" borderId="55" xfId="0" applyFont="1" applyBorder="1" applyAlignment="1">
      <alignment vertical="center" wrapText="1"/>
    </xf>
    <xf numFmtId="0" fontId="28" fillId="0" borderId="56" xfId="0" applyFont="1" applyBorder="1" applyAlignment="1">
      <alignment vertical="center" wrapText="1"/>
    </xf>
    <xf numFmtId="0" fontId="8" fillId="0" borderId="0" xfId="0" applyFont="1">
      <alignment vertical="center"/>
    </xf>
    <xf numFmtId="0" fontId="28" fillId="0" borderId="0" xfId="0" applyFont="1">
      <alignment vertical="center"/>
    </xf>
    <xf numFmtId="40" fontId="7" fillId="0" borderId="0" xfId="6" applyNumberFormat="1" applyFont="1" applyBorder="1">
      <alignment vertical="center"/>
    </xf>
    <xf numFmtId="40" fontId="0" fillId="0" borderId="0" xfId="6" applyNumberFormat="1" applyFont="1" applyBorder="1">
      <alignment vertical="center"/>
    </xf>
    <xf numFmtId="40" fontId="7" fillId="0" borderId="0" xfId="6" applyNumberFormat="1" applyFont="1" applyBorder="1" applyAlignment="1">
      <alignment vertical="center" wrapText="1"/>
    </xf>
    <xf numFmtId="40" fontId="0" fillId="0" borderId="0" xfId="6" applyNumberFormat="1" applyFont="1" applyBorder="1" applyAlignment="1">
      <alignment vertical="center" wrapText="1"/>
    </xf>
    <xf numFmtId="40" fontId="14" fillId="0" borderId="0" xfId="6" applyNumberFormat="1" applyFont="1" applyBorder="1" applyAlignment="1">
      <alignment vertical="center" wrapText="1"/>
    </xf>
    <xf numFmtId="0" fontId="7" fillId="0" borderId="55" xfId="0" applyFont="1" applyBorder="1" applyAlignment="1">
      <alignment vertical="center" wrapText="1"/>
    </xf>
    <xf numFmtId="40" fontId="7" fillId="0" borderId="55" xfId="6" applyNumberFormat="1" applyFont="1" applyBorder="1">
      <alignment vertical="center"/>
    </xf>
    <xf numFmtId="40" fontId="0" fillId="0" borderId="55" xfId="6" applyNumberFormat="1" applyFont="1" applyBorder="1">
      <alignment vertical="center"/>
    </xf>
    <xf numFmtId="40" fontId="7" fillId="0" borderId="55" xfId="6" applyNumberFormat="1" applyFont="1" applyBorder="1" applyAlignment="1">
      <alignment vertical="center" wrapText="1"/>
    </xf>
    <xf numFmtId="40" fontId="0" fillId="0" borderId="55" xfId="6" applyNumberFormat="1" applyFont="1" applyBorder="1" applyAlignment="1">
      <alignment vertical="center" wrapText="1"/>
    </xf>
    <xf numFmtId="40" fontId="14" fillId="0" borderId="55" xfId="6" applyNumberFormat="1" applyFont="1" applyBorder="1" applyAlignment="1">
      <alignment vertical="center" wrapText="1"/>
    </xf>
    <xf numFmtId="0" fontId="0" fillId="0" borderId="55" xfId="0" applyBorder="1" applyAlignment="1">
      <alignment vertical="center" wrapText="1"/>
    </xf>
    <xf numFmtId="0" fontId="0" fillId="0" borderId="56" xfId="0" applyBorder="1" applyAlignment="1">
      <alignment vertical="center" wrapText="1"/>
    </xf>
    <xf numFmtId="40" fontId="7" fillId="0" borderId="55" xfId="6" applyNumberFormat="1" applyFont="1" applyBorder="1" applyAlignment="1">
      <alignment vertical="center"/>
    </xf>
    <xf numFmtId="40" fontId="0" fillId="0" borderId="55" xfId="6" applyNumberFormat="1" applyFont="1" applyBorder="1" applyAlignment="1">
      <alignment vertical="center"/>
    </xf>
    <xf numFmtId="40" fontId="14" fillId="0" borderId="55" xfId="6" applyNumberFormat="1" applyFont="1" applyBorder="1" applyAlignment="1">
      <alignment vertical="center"/>
    </xf>
    <xf numFmtId="0" fontId="1" fillId="5" borderId="0" xfId="0" applyFont="1" applyFill="1">
      <alignment vertical="center"/>
    </xf>
    <xf numFmtId="0" fontId="30" fillId="0" borderId="0" xfId="0" applyFont="1" applyAlignment="1">
      <alignment vertical="center" wrapText="1"/>
    </xf>
    <xf numFmtId="0" fontId="0" fillId="0" borderId="1" xfId="0" applyBorder="1" applyAlignment="1">
      <alignment vertical="center" wrapText="1"/>
    </xf>
    <xf numFmtId="0" fontId="1" fillId="0" borderId="0" xfId="0" applyFont="1">
      <alignment vertical="center"/>
    </xf>
    <xf numFmtId="0" fontId="7" fillId="9" borderId="102" xfId="1" applyFont="1" applyFill="1" applyBorder="1" applyAlignment="1" applyProtection="1">
      <alignment horizontal="center" vertical="center" wrapText="1"/>
      <protection locked="0"/>
    </xf>
    <xf numFmtId="0" fontId="7" fillId="9" borderId="103" xfId="1" applyFont="1" applyFill="1" applyBorder="1" applyAlignment="1" applyProtection="1">
      <alignment horizontal="center" vertical="center" wrapText="1"/>
      <protection locked="0"/>
    </xf>
    <xf numFmtId="0" fontId="7" fillId="0" borderId="102" xfId="1" applyFont="1" applyBorder="1" applyAlignment="1">
      <alignment horizontal="center" vertical="center" wrapText="1"/>
    </xf>
    <xf numFmtId="0" fontId="7" fillId="0" borderId="103" xfId="1" applyFont="1" applyBorder="1" applyAlignment="1">
      <alignment horizontal="center" vertical="center" wrapText="1"/>
    </xf>
    <xf numFmtId="0" fontId="9" fillId="0" borderId="0" xfId="1" applyFont="1" applyAlignment="1">
      <alignment horizontal="left" vertical="center"/>
    </xf>
    <xf numFmtId="0" fontId="24" fillId="10" borderId="0" xfId="1" applyFont="1" applyFill="1" applyAlignment="1">
      <alignment vertical="center"/>
    </xf>
    <xf numFmtId="0" fontId="24" fillId="10" borderId="50" xfId="1" applyFont="1" applyFill="1" applyBorder="1" applyAlignment="1">
      <alignment vertical="center"/>
    </xf>
    <xf numFmtId="0" fontId="36" fillId="10" borderId="0" xfId="1" applyFont="1" applyFill="1" applyAlignment="1">
      <alignment vertical="center"/>
    </xf>
    <xf numFmtId="0" fontId="36" fillId="10" borderId="0" xfId="0" applyFont="1" applyFill="1" applyAlignment="1">
      <alignment horizontal="left" vertical="center" wrapText="1"/>
    </xf>
    <xf numFmtId="0" fontId="36" fillId="10" borderId="0" xfId="0" applyFont="1" applyFill="1" applyAlignment="1">
      <alignment vertical="center" wrapText="1"/>
    </xf>
    <xf numFmtId="0" fontId="39" fillId="10" borderId="0" xfId="1" applyFont="1" applyFill="1" applyAlignment="1">
      <alignment vertical="center"/>
    </xf>
    <xf numFmtId="0" fontId="39" fillId="10" borderId="1" xfId="1" applyFont="1" applyFill="1" applyBorder="1" applyAlignment="1">
      <alignment vertical="center"/>
    </xf>
    <xf numFmtId="0" fontId="41" fillId="10" borderId="0" xfId="1" applyFont="1" applyFill="1" applyAlignment="1">
      <alignment vertical="center"/>
    </xf>
    <xf numFmtId="0" fontId="41" fillId="10" borderId="0" xfId="0" applyFont="1" applyFill="1" applyAlignment="1">
      <alignment horizontal="left" vertical="center" wrapText="1"/>
    </xf>
    <xf numFmtId="0" fontId="41" fillId="10" borderId="0" xfId="0" applyFont="1" applyFill="1" applyAlignment="1">
      <alignment vertical="center" wrapText="1"/>
    </xf>
    <xf numFmtId="0" fontId="32" fillId="7" borderId="0" xfId="0" applyFont="1" applyFill="1">
      <alignment vertical="center"/>
    </xf>
    <xf numFmtId="0" fontId="32" fillId="4" borderId="0" xfId="0" applyFont="1" applyFill="1">
      <alignment vertical="center"/>
    </xf>
    <xf numFmtId="14" fontId="32" fillId="4" borderId="0" xfId="0" applyNumberFormat="1" applyFont="1" applyFill="1">
      <alignment vertical="center"/>
    </xf>
    <xf numFmtId="49" fontId="32" fillId="4" borderId="0" xfId="0" applyNumberFormat="1" applyFont="1" applyFill="1">
      <alignment vertical="center"/>
    </xf>
    <xf numFmtId="0" fontId="32" fillId="4" borderId="0" xfId="0" applyFont="1" applyFill="1" applyAlignment="1">
      <alignment vertical="center" wrapText="1"/>
    </xf>
    <xf numFmtId="0" fontId="32" fillId="4" borderId="0" xfId="1" applyFont="1" applyFill="1" applyAlignment="1">
      <alignment vertical="center"/>
    </xf>
    <xf numFmtId="0" fontId="42" fillId="4" borderId="0" xfId="1" applyFont="1" applyFill="1" applyAlignment="1">
      <alignment vertical="center" wrapText="1"/>
    </xf>
    <xf numFmtId="0" fontId="42" fillId="4" borderId="0" xfId="0" applyFont="1" applyFill="1" applyAlignment="1">
      <alignment vertical="center" wrapText="1"/>
    </xf>
    <xf numFmtId="0" fontId="42" fillId="4" borderId="0" xfId="0" applyFont="1" applyFill="1" applyAlignment="1">
      <alignment horizontal="center" vertical="center" wrapText="1"/>
    </xf>
    <xf numFmtId="0" fontId="32" fillId="4" borderId="0" xfId="1" applyFont="1" applyFill="1" applyAlignment="1" applyProtection="1">
      <alignment horizontal="center" vertical="center"/>
      <protection locked="0"/>
    </xf>
    <xf numFmtId="0" fontId="32" fillId="4" borderId="0" xfId="0" applyFont="1" applyFill="1" applyAlignment="1">
      <alignment horizontal="center" vertical="center"/>
    </xf>
    <xf numFmtId="0" fontId="32" fillId="4" borderId="0" xfId="1" applyFont="1" applyFill="1" applyAlignment="1" applyProtection="1">
      <alignment vertical="center"/>
      <protection locked="0"/>
    </xf>
    <xf numFmtId="40" fontId="42" fillId="4" borderId="0" xfId="6" applyNumberFormat="1" applyFont="1" applyFill="1" applyBorder="1" applyAlignment="1">
      <alignment vertical="center"/>
    </xf>
    <xf numFmtId="0" fontId="42" fillId="4" borderId="0" xfId="1" applyFont="1" applyFill="1" applyAlignment="1">
      <alignment vertical="center"/>
    </xf>
    <xf numFmtId="0" fontId="42" fillId="4" borderId="0" xfId="1" applyFont="1" applyFill="1" applyAlignment="1">
      <alignment horizontal="center" vertical="center"/>
    </xf>
    <xf numFmtId="0" fontId="42" fillId="4" borderId="0" xfId="0" applyFont="1" applyFill="1">
      <alignment vertical="center"/>
    </xf>
    <xf numFmtId="177" fontId="42" fillId="4" borderId="0" xfId="6" applyNumberFormat="1" applyFont="1" applyFill="1" applyBorder="1" applyAlignment="1">
      <alignment vertical="center"/>
    </xf>
    <xf numFmtId="40" fontId="42" fillId="4" borderId="0" xfId="6" applyNumberFormat="1" applyFont="1" applyFill="1" applyBorder="1" applyAlignment="1">
      <alignment vertical="center" wrapText="1"/>
    </xf>
    <xf numFmtId="40" fontId="32" fillId="4" borderId="0" xfId="6" applyNumberFormat="1" applyFont="1" applyFill="1" applyBorder="1" applyAlignment="1">
      <alignment vertical="center" wrapText="1"/>
    </xf>
    <xf numFmtId="40" fontId="32" fillId="7" borderId="0" xfId="6" applyNumberFormat="1" applyFont="1" applyFill="1" applyBorder="1" applyAlignment="1">
      <alignment vertical="center" wrapText="1"/>
    </xf>
    <xf numFmtId="0" fontId="42" fillId="4" borderId="0" xfId="1" applyFont="1" applyFill="1" applyAlignment="1">
      <alignment horizontal="center" vertical="center" wrapText="1"/>
    </xf>
    <xf numFmtId="0" fontId="42" fillId="0" borderId="0" xfId="1" applyFont="1" applyAlignment="1">
      <alignment vertical="center"/>
    </xf>
    <xf numFmtId="0" fontId="32" fillId="0" borderId="0" xfId="0" applyFont="1">
      <alignment vertical="center"/>
    </xf>
    <xf numFmtId="0" fontId="44" fillId="0" borderId="0" xfId="1" applyFont="1" applyAlignment="1">
      <alignment vertical="center"/>
    </xf>
    <xf numFmtId="0" fontId="45" fillId="0" borderId="0" xfId="0" applyFont="1" applyAlignment="1">
      <alignment vertical="center" shrinkToFit="1"/>
    </xf>
    <xf numFmtId="0" fontId="42" fillId="0" borderId="0" xfId="1" applyFont="1" applyAlignment="1">
      <alignment vertical="center" shrinkToFit="1"/>
    </xf>
    <xf numFmtId="0" fontId="42" fillId="0" borderId="0" xfId="1" applyFont="1" applyAlignment="1">
      <alignment horizontal="center" vertical="center" wrapText="1"/>
    </xf>
    <xf numFmtId="49" fontId="32" fillId="4" borderId="0" xfId="1" applyNumberFormat="1" applyFont="1" applyFill="1" applyAlignment="1">
      <alignment vertical="center"/>
    </xf>
    <xf numFmtId="0" fontId="0" fillId="0" borderId="2" xfId="0" applyBorder="1" applyProtection="1">
      <alignment vertical="center"/>
      <protection locked="0"/>
    </xf>
    <xf numFmtId="0" fontId="46" fillId="0" borderId="0" xfId="1" applyFont="1" applyAlignment="1">
      <alignment vertical="center"/>
    </xf>
    <xf numFmtId="0" fontId="12" fillId="0" borderId="9" xfId="1" applyFont="1" applyBorder="1" applyAlignment="1">
      <alignment vertical="center"/>
    </xf>
    <xf numFmtId="0" fontId="1" fillId="0" borderId="3" xfId="1" applyBorder="1" applyAlignment="1" applyProtection="1">
      <alignment vertical="center"/>
      <protection locked="0"/>
    </xf>
    <xf numFmtId="0" fontId="0" fillId="5" borderId="0" xfId="0" applyFill="1" applyAlignment="1">
      <alignment horizontal="left" vertical="center"/>
    </xf>
    <xf numFmtId="0" fontId="14" fillId="0" borderId="1" xfId="0" applyFont="1" applyBorder="1">
      <alignment vertical="center"/>
    </xf>
    <xf numFmtId="0" fontId="37" fillId="10" borderId="0" xfId="1" applyFont="1" applyFill="1" applyAlignment="1">
      <alignment vertical="center"/>
    </xf>
    <xf numFmtId="0" fontId="1" fillId="10" borderId="0" xfId="1" applyFill="1" applyAlignment="1">
      <alignment vertical="center"/>
    </xf>
    <xf numFmtId="0" fontId="1" fillId="10" borderId="1" xfId="1" applyFill="1" applyBorder="1" applyAlignment="1">
      <alignment vertical="center"/>
    </xf>
    <xf numFmtId="0" fontId="35" fillId="10" borderId="0" xfId="1" applyFont="1" applyFill="1" applyAlignment="1">
      <alignment vertical="center"/>
    </xf>
    <xf numFmtId="0" fontId="40" fillId="10" borderId="0" xfId="1" applyFont="1" applyFill="1" applyAlignment="1">
      <alignment horizontal="left" vertical="center"/>
    </xf>
    <xf numFmtId="0" fontId="7" fillId="10" borderId="0" xfId="1" applyFont="1" applyFill="1" applyAlignment="1">
      <alignment vertical="center"/>
    </xf>
    <xf numFmtId="0" fontId="14" fillId="10" borderId="0" xfId="0" applyFont="1" applyFill="1" applyAlignment="1">
      <alignment horizontal="left" vertical="center" wrapText="1"/>
    </xf>
    <xf numFmtId="0" fontId="14" fillId="10" borderId="0" xfId="0" applyFont="1" applyFill="1" applyAlignment="1">
      <alignment vertical="center" wrapText="1"/>
    </xf>
    <xf numFmtId="0" fontId="35" fillId="10" borderId="50" xfId="1" applyFont="1" applyFill="1" applyBorder="1" applyAlignment="1">
      <alignment vertical="center"/>
    </xf>
    <xf numFmtId="0" fontId="38" fillId="10" borderId="0" xfId="1" applyFont="1" applyFill="1" applyAlignment="1">
      <alignment vertical="center"/>
    </xf>
    <xf numFmtId="0" fontId="38" fillId="10" borderId="0" xfId="0" applyFont="1" applyFill="1" applyAlignment="1">
      <alignment horizontal="left" vertical="center" wrapText="1"/>
    </xf>
    <xf numFmtId="0" fontId="38" fillId="10" borderId="0" xfId="0" applyFont="1" applyFill="1" applyAlignment="1">
      <alignment vertical="center" wrapText="1"/>
    </xf>
    <xf numFmtId="0" fontId="14" fillId="8" borderId="5" xfId="0" applyFont="1" applyFill="1" applyBorder="1" applyAlignment="1">
      <alignment horizontal="left" vertical="top" wrapText="1"/>
    </xf>
    <xf numFmtId="0" fontId="14" fillId="8" borderId="1" xfId="0" applyFont="1" applyFill="1" applyBorder="1" applyAlignment="1">
      <alignment horizontal="left" vertical="top" wrapText="1"/>
    </xf>
    <xf numFmtId="0" fontId="14" fillId="8" borderId="17" xfId="0" applyFont="1" applyFill="1" applyBorder="1" applyAlignment="1">
      <alignment horizontal="left" vertical="top" wrapText="1"/>
    </xf>
    <xf numFmtId="0" fontId="14" fillId="8" borderId="0" xfId="0" applyFont="1" applyFill="1" applyAlignment="1">
      <alignment horizontal="left" vertical="top" wrapText="1"/>
    </xf>
    <xf numFmtId="0" fontId="14" fillId="8" borderId="15" xfId="0" applyFont="1" applyFill="1" applyBorder="1" applyAlignment="1">
      <alignment horizontal="left" vertical="top" wrapText="1"/>
    </xf>
    <xf numFmtId="0" fontId="14" fillId="8" borderId="10" xfId="0" applyFont="1" applyFill="1" applyBorder="1" applyAlignment="1">
      <alignment horizontal="left" vertical="top" wrapText="1"/>
    </xf>
    <xf numFmtId="0" fontId="14" fillId="8" borderId="22" xfId="0" applyFont="1" applyFill="1" applyBorder="1" applyAlignment="1">
      <alignment horizontal="left" vertical="top" wrapText="1"/>
    </xf>
    <xf numFmtId="0" fontId="14" fillId="8" borderId="11" xfId="0" applyFont="1" applyFill="1" applyBorder="1" applyAlignment="1">
      <alignment horizontal="left" vertical="top" wrapText="1"/>
    </xf>
    <xf numFmtId="0" fontId="7" fillId="8" borderId="5" xfId="1" applyFont="1" applyFill="1" applyBorder="1" applyAlignment="1">
      <alignment horizontal="left" vertical="top" wrapText="1"/>
    </xf>
    <xf numFmtId="0" fontId="7" fillId="8" borderId="6" xfId="1" applyFont="1" applyFill="1" applyBorder="1" applyAlignment="1">
      <alignment horizontal="left" vertical="top" wrapText="1"/>
    </xf>
    <xf numFmtId="0" fontId="7" fillId="8" borderId="17" xfId="1" applyFont="1" applyFill="1" applyBorder="1" applyAlignment="1">
      <alignment horizontal="left" vertical="top" wrapText="1"/>
    </xf>
    <xf numFmtId="0" fontId="7" fillId="8" borderId="15" xfId="1" applyFont="1" applyFill="1" applyBorder="1" applyAlignment="1">
      <alignment horizontal="left" vertical="top" wrapText="1"/>
    </xf>
    <xf numFmtId="0" fontId="14" fillId="0" borderId="5" xfId="0" applyFont="1" applyBorder="1" applyAlignment="1">
      <alignment vertical="center" wrapText="1"/>
    </xf>
    <xf numFmtId="0" fontId="13" fillId="0" borderId="1" xfId="0" applyFont="1" applyBorder="1" applyAlignment="1">
      <alignment vertical="center" wrapText="1"/>
    </xf>
    <xf numFmtId="0" fontId="13" fillId="0" borderId="10" xfId="0" applyFont="1" applyBorder="1" applyAlignment="1">
      <alignment vertical="center" wrapText="1"/>
    </xf>
    <xf numFmtId="0" fontId="13" fillId="0" borderId="22" xfId="0" applyFont="1" applyBorder="1" applyAlignment="1">
      <alignment vertical="center" wrapText="1"/>
    </xf>
    <xf numFmtId="0" fontId="14" fillId="0" borderId="7" xfId="0" applyFont="1" applyBorder="1" applyAlignment="1">
      <alignment horizontal="left" vertical="center"/>
    </xf>
    <xf numFmtId="0" fontId="13" fillId="0" borderId="8" xfId="0" applyFont="1" applyBorder="1" applyAlignment="1">
      <alignment horizontal="left" vertical="center"/>
    </xf>
    <xf numFmtId="0" fontId="13" fillId="0" borderId="31" xfId="0" applyFont="1" applyBorder="1" applyAlignment="1">
      <alignment horizontal="left" vertical="center"/>
    </xf>
    <xf numFmtId="0" fontId="16" fillId="6" borderId="3" xfId="1" applyFont="1" applyFill="1" applyBorder="1" applyAlignment="1">
      <alignment horizontal="center" vertical="center" shrinkToFit="1"/>
    </xf>
    <xf numFmtId="0" fontId="16" fillId="6" borderId="10" xfId="1" applyFont="1" applyFill="1" applyBorder="1" applyAlignment="1">
      <alignment horizontal="center" vertical="center" shrinkToFit="1"/>
    </xf>
    <xf numFmtId="0" fontId="14" fillId="0" borderId="2" xfId="0" applyFont="1" applyBorder="1" applyAlignment="1">
      <alignment horizontal="left" vertical="center" wrapText="1"/>
    </xf>
    <xf numFmtId="0" fontId="14" fillId="0" borderId="7" xfId="0" applyFont="1" applyBorder="1" applyAlignment="1">
      <alignment horizontal="left" vertical="center" wrapText="1"/>
    </xf>
    <xf numFmtId="178" fontId="14" fillId="4" borderId="13" xfId="0" applyNumberFormat="1" applyFont="1" applyFill="1" applyBorder="1" applyAlignment="1" applyProtection="1">
      <alignment horizontal="right" vertical="center" wrapText="1"/>
      <protection locked="0"/>
    </xf>
    <xf numFmtId="178" fontId="14" fillId="4" borderId="2" xfId="0" applyNumberFormat="1" applyFont="1" applyFill="1" applyBorder="1" applyAlignment="1" applyProtection="1">
      <alignment horizontal="right" vertical="center"/>
      <protection locked="0"/>
    </xf>
    <xf numFmtId="178" fontId="14" fillId="4" borderId="14" xfId="0" applyNumberFormat="1" applyFont="1" applyFill="1" applyBorder="1" applyAlignment="1" applyProtection="1">
      <alignment horizontal="right" vertical="center"/>
      <protection locked="0"/>
    </xf>
    <xf numFmtId="0" fontId="14" fillId="4" borderId="13" xfId="0" applyFont="1" applyFill="1" applyBorder="1" applyAlignment="1" applyProtection="1">
      <alignment horizontal="left" vertical="center" wrapText="1"/>
      <protection locked="0"/>
    </xf>
    <xf numFmtId="0" fontId="14" fillId="4" borderId="2" xfId="0" applyFont="1" applyFill="1" applyBorder="1" applyAlignment="1" applyProtection="1">
      <alignment horizontal="left" vertical="center" wrapText="1"/>
      <protection locked="0"/>
    </xf>
    <xf numFmtId="0" fontId="14" fillId="4" borderId="14" xfId="0" applyFont="1" applyFill="1" applyBorder="1" applyAlignment="1" applyProtection="1">
      <alignment horizontal="left" vertical="center" wrapText="1"/>
      <protection locked="0"/>
    </xf>
    <xf numFmtId="14" fontId="14" fillId="4" borderId="12" xfId="0" applyNumberFormat="1" applyFont="1" applyFill="1" applyBorder="1" applyAlignment="1" applyProtection="1">
      <alignment horizontal="left" vertical="center" wrapText="1"/>
      <protection locked="0"/>
    </xf>
    <xf numFmtId="14" fontId="14" fillId="4" borderId="16" xfId="0" applyNumberFormat="1" applyFont="1" applyFill="1" applyBorder="1" applyAlignment="1" applyProtection="1">
      <alignment horizontal="left" vertical="center" wrapText="1"/>
      <protection locked="0"/>
    </xf>
    <xf numFmtId="14" fontId="14" fillId="4" borderId="18" xfId="0" applyNumberFormat="1" applyFont="1" applyFill="1" applyBorder="1" applyAlignment="1" applyProtection="1">
      <alignment horizontal="left" vertical="center" wrapText="1"/>
      <protection locked="0"/>
    </xf>
    <xf numFmtId="0" fontId="7" fillId="0" borderId="2" xfId="1" applyFont="1" applyBorder="1" applyAlignment="1">
      <alignment vertical="center"/>
    </xf>
    <xf numFmtId="0" fontId="14" fillId="0" borderId="2" xfId="0" applyFont="1" applyBorder="1">
      <alignment vertical="center"/>
    </xf>
    <xf numFmtId="0" fontId="7" fillId="2" borderId="3" xfId="1" applyFont="1" applyFill="1" applyBorder="1" applyAlignment="1">
      <alignment horizontal="left" vertical="center" wrapText="1"/>
    </xf>
    <xf numFmtId="0" fontId="14" fillId="0" borderId="3" xfId="0" applyFont="1" applyBorder="1" applyAlignment="1">
      <alignment horizontal="left" vertical="center" wrapText="1"/>
    </xf>
    <xf numFmtId="0" fontId="14" fillId="0" borderId="14" xfId="0" applyFont="1" applyBorder="1">
      <alignment vertical="center"/>
    </xf>
    <xf numFmtId="0" fontId="14" fillId="0" borderId="5" xfId="1" applyFont="1" applyBorder="1" applyAlignment="1">
      <alignment vertical="center" wrapText="1"/>
    </xf>
    <xf numFmtId="0" fontId="14" fillId="0" borderId="8" xfId="0" applyFont="1" applyBorder="1" applyAlignment="1">
      <alignment horizontal="left" vertical="center"/>
    </xf>
    <xf numFmtId="0" fontId="14" fillId="0" borderId="8" xfId="0" applyFont="1" applyBorder="1" applyAlignment="1">
      <alignment horizontal="left" vertical="center" wrapText="1"/>
    </xf>
    <xf numFmtId="0" fontId="14" fillId="0" borderId="2" xfId="0" applyFont="1" applyBorder="1" applyAlignment="1">
      <alignment horizontal="left" vertical="center"/>
    </xf>
    <xf numFmtId="0" fontId="14" fillId="9" borderId="28" xfId="0" applyFont="1" applyFill="1" applyBorder="1" applyAlignment="1" applyProtection="1">
      <alignment horizontal="left" vertical="center" wrapText="1"/>
      <protection locked="0"/>
    </xf>
    <xf numFmtId="0" fontId="14" fillId="9" borderId="25" xfId="0" applyFont="1" applyFill="1" applyBorder="1" applyAlignment="1" applyProtection="1">
      <alignment horizontal="left" vertical="center" wrapText="1"/>
      <protection locked="0"/>
    </xf>
    <xf numFmtId="0" fontId="14" fillId="9" borderId="29" xfId="0" applyFont="1" applyFill="1" applyBorder="1" applyAlignment="1" applyProtection="1">
      <alignment horizontal="left" vertical="center" wrapText="1"/>
      <protection locked="0"/>
    </xf>
    <xf numFmtId="0" fontId="14" fillId="0" borderId="5"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0" xfId="0" applyFont="1" applyAlignment="1">
      <alignment horizontal="center" vertical="center" wrapText="1"/>
    </xf>
    <xf numFmtId="0" fontId="14" fillId="0" borderId="10"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17" xfId="1" applyFont="1" applyBorder="1" applyAlignment="1">
      <alignment horizontal="left" vertical="center" wrapText="1"/>
    </xf>
    <xf numFmtId="0" fontId="14" fillId="0" borderId="0" xfId="1" applyFont="1" applyAlignment="1">
      <alignment horizontal="left" vertical="center" wrapText="1"/>
    </xf>
    <xf numFmtId="0" fontId="14" fillId="0" borderId="10" xfId="1" applyFont="1" applyBorder="1" applyAlignment="1">
      <alignment horizontal="left" vertical="center" wrapText="1"/>
    </xf>
    <xf numFmtId="0" fontId="14" fillId="0" borderId="22" xfId="1" applyFont="1" applyBorder="1" applyAlignment="1">
      <alignment horizontal="left" vertical="center" wrapText="1"/>
    </xf>
    <xf numFmtId="0" fontId="7" fillId="0" borderId="95" xfId="1" applyFont="1" applyBorder="1" applyAlignment="1">
      <alignment horizontal="center" vertical="center" shrinkToFit="1"/>
    </xf>
    <xf numFmtId="0" fontId="7" fillId="0" borderId="96" xfId="1" applyFont="1" applyBorder="1" applyAlignment="1">
      <alignment horizontal="center" vertical="center" shrinkToFit="1"/>
    </xf>
    <xf numFmtId="0" fontId="7" fillId="0" borderId="97" xfId="1" applyFont="1" applyBorder="1" applyAlignment="1">
      <alignment horizontal="center" vertical="center" shrinkToFit="1"/>
    </xf>
    <xf numFmtId="0" fontId="7" fillId="0" borderId="98" xfId="1" applyFont="1" applyBorder="1" applyAlignment="1">
      <alignment horizontal="center" vertical="center" shrinkToFit="1"/>
    </xf>
    <xf numFmtId="0" fontId="7" fillId="9" borderId="5" xfId="1" applyFont="1" applyFill="1" applyBorder="1" applyAlignment="1" applyProtection="1">
      <alignment horizontal="left" vertical="center" wrapText="1"/>
      <protection locked="0"/>
    </xf>
    <xf numFmtId="0" fontId="7" fillId="9" borderId="65" xfId="1" applyFont="1" applyFill="1" applyBorder="1" applyAlignment="1" applyProtection="1">
      <alignment horizontal="left" vertical="center" wrapText="1"/>
      <protection locked="0"/>
    </xf>
    <xf numFmtId="0" fontId="7" fillId="9" borderId="10" xfId="1" applyFont="1" applyFill="1" applyBorder="1" applyAlignment="1" applyProtection="1">
      <alignment horizontal="left" vertical="center" wrapText="1"/>
      <protection locked="0"/>
    </xf>
    <xf numFmtId="0" fontId="7" fillId="9" borderId="75" xfId="1" applyFont="1" applyFill="1" applyBorder="1" applyAlignment="1" applyProtection="1">
      <alignment horizontal="left" vertical="center" wrapText="1"/>
      <protection locked="0"/>
    </xf>
    <xf numFmtId="0" fontId="7" fillId="9" borderId="7" xfId="1" applyFont="1" applyFill="1" applyBorder="1" applyAlignment="1" applyProtection="1">
      <alignment horizontal="left" vertical="center" wrapText="1"/>
      <protection locked="0"/>
    </xf>
    <xf numFmtId="0" fontId="7" fillId="9" borderId="31" xfId="1" applyFont="1" applyFill="1" applyBorder="1" applyAlignment="1" applyProtection="1">
      <alignment horizontal="left" vertical="center" wrapText="1"/>
      <protection locked="0"/>
    </xf>
    <xf numFmtId="0" fontId="7" fillId="9" borderId="2" xfId="1" applyFont="1" applyFill="1" applyBorder="1" applyAlignment="1" applyProtection="1">
      <alignment horizontal="left" vertical="center" wrapText="1"/>
      <protection locked="0"/>
    </xf>
    <xf numFmtId="40" fontId="7" fillId="0" borderId="13" xfId="6" applyNumberFormat="1" applyFont="1" applyFill="1" applyBorder="1" applyAlignment="1" applyProtection="1">
      <alignment horizontal="right" vertical="center"/>
    </xf>
    <xf numFmtId="40" fontId="7" fillId="0" borderId="2" xfId="6" applyNumberFormat="1" applyFont="1" applyFill="1" applyBorder="1" applyAlignment="1" applyProtection="1">
      <alignment horizontal="right" vertical="center"/>
    </xf>
    <xf numFmtId="40" fontId="7" fillId="4" borderId="2" xfId="6" applyNumberFormat="1" applyFont="1" applyFill="1" applyBorder="1" applyAlignment="1" applyProtection="1">
      <alignment horizontal="right" vertical="center"/>
      <protection locked="0"/>
    </xf>
    <xf numFmtId="40" fontId="7" fillId="4" borderId="16" xfId="6" applyNumberFormat="1" applyFont="1" applyFill="1" applyBorder="1" applyAlignment="1" applyProtection="1">
      <alignment horizontal="right" vertical="center"/>
      <protection locked="0"/>
    </xf>
    <xf numFmtId="0" fontId="7" fillId="0" borderId="2" xfId="0" applyFont="1" applyBorder="1">
      <alignment vertical="center"/>
    </xf>
    <xf numFmtId="0" fontId="28" fillId="0" borderId="2" xfId="0" applyFont="1" applyBorder="1">
      <alignment vertical="center"/>
    </xf>
    <xf numFmtId="0" fontId="28" fillId="0" borderId="7" xfId="0" applyFont="1" applyBorder="1">
      <alignment vertical="center"/>
    </xf>
    <xf numFmtId="40" fontId="7" fillId="0" borderId="12" xfId="6" applyNumberFormat="1" applyFont="1" applyFill="1" applyBorder="1" applyAlignment="1" applyProtection="1">
      <alignment horizontal="right" vertical="center"/>
    </xf>
    <xf numFmtId="40" fontId="7" fillId="0" borderId="16" xfId="6" applyNumberFormat="1" applyFont="1" applyFill="1" applyBorder="1" applyAlignment="1" applyProtection="1">
      <alignment horizontal="right" vertical="center"/>
    </xf>
    <xf numFmtId="40" fontId="14" fillId="0" borderId="24" xfId="6" applyNumberFormat="1" applyFont="1" applyFill="1" applyBorder="1" applyProtection="1">
      <alignment vertical="center"/>
    </xf>
    <xf numFmtId="0" fontId="7" fillId="0" borderId="7" xfId="0" applyFont="1" applyBorder="1">
      <alignment vertical="center"/>
    </xf>
    <xf numFmtId="0" fontId="7" fillId="0" borderId="3" xfId="0" applyFont="1" applyBorder="1">
      <alignment vertical="center"/>
    </xf>
    <xf numFmtId="0" fontId="7" fillId="0" borderId="5" xfId="1" applyFont="1" applyBorder="1" applyAlignment="1">
      <alignment horizontal="left" vertical="center" wrapText="1"/>
    </xf>
    <xf numFmtId="0" fontId="7" fillId="0" borderId="17" xfId="1" applyFont="1" applyBorder="1" applyAlignment="1">
      <alignment horizontal="left" vertical="center" wrapText="1"/>
    </xf>
    <xf numFmtId="0" fontId="7" fillId="0" borderId="10" xfId="1" applyFont="1" applyBorder="1" applyAlignment="1">
      <alignment horizontal="left" vertical="center" wrapText="1"/>
    </xf>
    <xf numFmtId="0" fontId="7" fillId="0" borderId="5" xfId="0" applyFont="1" applyBorder="1" applyAlignment="1">
      <alignment horizontal="left" vertical="center" wrapText="1"/>
    </xf>
    <xf numFmtId="0" fontId="7" fillId="0" borderId="1" xfId="0" applyFont="1" applyBorder="1" applyAlignment="1">
      <alignment horizontal="left" vertical="center" wrapText="1"/>
    </xf>
    <xf numFmtId="0" fontId="7" fillId="0" borderId="10" xfId="0" applyFont="1" applyBorder="1" applyAlignment="1">
      <alignment horizontal="left" vertical="center" wrapText="1"/>
    </xf>
    <xf numFmtId="0" fontId="7" fillId="0" borderId="22" xfId="0" applyFont="1" applyBorder="1" applyAlignment="1">
      <alignment horizontal="left" vertical="center" wrapText="1"/>
    </xf>
    <xf numFmtId="40" fontId="7" fillId="4" borderId="2" xfId="6" applyNumberFormat="1" applyFont="1" applyFill="1" applyBorder="1" applyAlignment="1" applyProtection="1">
      <alignment vertical="center"/>
      <protection locked="0"/>
    </xf>
    <xf numFmtId="40" fontId="7" fillId="4" borderId="2" xfId="6" applyNumberFormat="1" applyFont="1" applyFill="1" applyBorder="1" applyProtection="1">
      <alignment vertical="center"/>
      <protection locked="0"/>
    </xf>
    <xf numFmtId="40" fontId="7" fillId="0" borderId="13" xfId="6" applyNumberFormat="1" applyFont="1" applyFill="1" applyBorder="1" applyProtection="1">
      <alignment vertical="center"/>
    </xf>
    <xf numFmtId="40" fontId="7" fillId="0" borderId="2" xfId="6" applyNumberFormat="1" applyFont="1" applyFill="1" applyBorder="1" applyProtection="1">
      <alignment vertical="center"/>
    </xf>
    <xf numFmtId="0" fontId="16" fillId="3" borderId="0" xfId="1" applyFont="1" applyFill="1" applyAlignment="1">
      <alignment vertical="center" wrapText="1"/>
    </xf>
    <xf numFmtId="0" fontId="16" fillId="3" borderId="0" xfId="0" applyFont="1" applyFill="1" applyAlignment="1">
      <alignment vertical="center" wrapText="1"/>
    </xf>
    <xf numFmtId="0" fontId="14" fillId="0" borderId="7" xfId="1" applyFont="1" applyBorder="1" applyAlignment="1">
      <alignment vertical="center"/>
    </xf>
    <xf numFmtId="0" fontId="14" fillId="0" borderId="8" xfId="1" applyFont="1" applyBorder="1" applyAlignment="1">
      <alignment vertical="center"/>
    </xf>
    <xf numFmtId="0" fontId="14" fillId="0" borderId="8" xfId="0" applyFont="1" applyBorder="1">
      <alignment vertical="center"/>
    </xf>
    <xf numFmtId="0" fontId="14" fillId="0" borderId="31" xfId="0" applyFont="1" applyBorder="1">
      <alignment vertical="center"/>
    </xf>
    <xf numFmtId="0" fontId="14" fillId="0" borderId="2" xfId="1" applyFont="1" applyBorder="1" applyAlignment="1">
      <alignment vertical="center" wrapText="1"/>
    </xf>
    <xf numFmtId="0" fontId="14" fillId="0" borderId="2" xfId="0" applyFont="1" applyBorder="1" applyAlignment="1">
      <alignment vertical="center" wrapText="1"/>
    </xf>
    <xf numFmtId="0" fontId="13" fillId="0" borderId="6" xfId="0" applyFont="1" applyBorder="1" applyAlignment="1">
      <alignment vertical="center" wrapText="1"/>
    </xf>
    <xf numFmtId="0" fontId="13" fillId="0" borderId="17" xfId="0" applyFont="1" applyBorder="1" applyAlignment="1">
      <alignment vertical="center" wrapText="1"/>
    </xf>
    <xf numFmtId="0" fontId="13" fillId="0" borderId="0" xfId="0" applyFont="1" applyAlignment="1">
      <alignment vertical="center" wrapText="1"/>
    </xf>
    <xf numFmtId="0" fontId="13" fillId="0" borderId="15" xfId="0" applyFont="1" applyBorder="1" applyAlignment="1">
      <alignment vertical="center" wrapText="1"/>
    </xf>
    <xf numFmtId="0" fontId="13" fillId="0" borderId="11" xfId="0" applyFont="1" applyBorder="1" applyAlignment="1">
      <alignment vertical="center" wrapText="1"/>
    </xf>
    <xf numFmtId="0" fontId="14" fillId="0" borderId="7" xfId="1" applyFont="1" applyBorder="1" applyAlignment="1">
      <alignment horizontal="left" vertical="center" wrapText="1"/>
    </xf>
    <xf numFmtId="0" fontId="7" fillId="0" borderId="3" xfId="1" applyFont="1" applyBorder="1" applyAlignment="1">
      <alignment vertical="center"/>
    </xf>
    <xf numFmtId="49" fontId="14" fillId="4" borderId="13" xfId="0" applyNumberFormat="1" applyFont="1" applyFill="1" applyBorder="1" applyAlignment="1" applyProtection="1">
      <alignment horizontal="left" vertical="center" wrapText="1"/>
      <protection locked="0"/>
    </xf>
    <xf numFmtId="49" fontId="14" fillId="4" borderId="2" xfId="0" applyNumberFormat="1" applyFont="1" applyFill="1" applyBorder="1" applyAlignment="1" applyProtection="1">
      <alignment horizontal="left" vertical="center" wrapText="1"/>
      <protection locked="0"/>
    </xf>
    <xf numFmtId="49" fontId="14" fillId="4" borderId="14" xfId="0" applyNumberFormat="1" applyFont="1" applyFill="1" applyBorder="1" applyAlignment="1" applyProtection="1">
      <alignment horizontal="left" vertical="center" wrapText="1"/>
      <protection locked="0"/>
    </xf>
    <xf numFmtId="0" fontId="7" fillId="4" borderId="30" xfId="1" applyFont="1" applyFill="1" applyBorder="1" applyAlignment="1" applyProtection="1">
      <alignment horizontal="right" vertical="center" wrapText="1"/>
      <protection locked="0"/>
    </xf>
    <xf numFmtId="0" fontId="7" fillId="4" borderId="8" xfId="1" applyFont="1" applyFill="1" applyBorder="1" applyAlignment="1" applyProtection="1">
      <alignment horizontal="right" vertical="center" wrapText="1"/>
      <protection locked="0"/>
    </xf>
    <xf numFmtId="0" fontId="7" fillId="4" borderId="31" xfId="1" applyFont="1" applyFill="1" applyBorder="1" applyAlignment="1" applyProtection="1">
      <alignment horizontal="right" vertical="center" wrapText="1"/>
      <protection locked="0"/>
    </xf>
    <xf numFmtId="0" fontId="13" fillId="0" borderId="8" xfId="0" applyFont="1" applyBorder="1" applyAlignment="1">
      <alignment horizontal="left" vertical="center" wrapText="1"/>
    </xf>
    <xf numFmtId="0" fontId="13" fillId="0" borderId="31" xfId="0" applyFont="1" applyBorder="1" applyAlignment="1">
      <alignment horizontal="left" vertical="center" wrapText="1"/>
    </xf>
    <xf numFmtId="0" fontId="7" fillId="4" borderId="32" xfId="0" applyFont="1" applyFill="1" applyBorder="1" applyAlignment="1" applyProtection="1">
      <alignment horizontal="left" vertical="center" wrapText="1"/>
      <protection locked="0"/>
    </xf>
    <xf numFmtId="0" fontId="7" fillId="4" borderId="33" xfId="0" applyFont="1" applyFill="1" applyBorder="1" applyAlignment="1" applyProtection="1">
      <alignment horizontal="left" vertical="center" wrapText="1"/>
      <protection locked="0"/>
    </xf>
    <xf numFmtId="0" fontId="7" fillId="4" borderId="34" xfId="0" applyFont="1" applyFill="1" applyBorder="1" applyAlignment="1" applyProtection="1">
      <alignment horizontal="left" vertical="center" wrapText="1"/>
      <protection locked="0"/>
    </xf>
    <xf numFmtId="0" fontId="14" fillId="0" borderId="2" xfId="1" applyFont="1" applyBorder="1" applyAlignment="1">
      <alignment horizontal="left" vertical="center" wrapText="1"/>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14" fillId="0" borderId="17" xfId="0" applyFont="1" applyBorder="1" applyAlignment="1">
      <alignment horizontal="left" vertical="center" wrapText="1"/>
    </xf>
    <xf numFmtId="0" fontId="14" fillId="0" borderId="15" xfId="0" applyFont="1" applyBorder="1" applyAlignment="1">
      <alignment horizontal="left" vertical="center" wrapText="1"/>
    </xf>
    <xf numFmtId="0" fontId="14" fillId="0" borderId="10" xfId="0" applyFont="1" applyBorder="1" applyAlignment="1">
      <alignment horizontal="left" vertical="center" wrapText="1"/>
    </xf>
    <xf numFmtId="0" fontId="14" fillId="0" borderId="11" xfId="0" applyFont="1" applyBorder="1" applyAlignment="1">
      <alignment horizontal="left" vertical="center" wrapText="1"/>
    </xf>
    <xf numFmtId="0" fontId="14" fillId="4" borderId="30" xfId="0" applyFont="1" applyFill="1" applyBorder="1" applyAlignment="1" applyProtection="1">
      <alignment horizontal="left" vertical="center"/>
      <protection locked="0"/>
    </xf>
    <xf numFmtId="0" fontId="14" fillId="4" borderId="8" xfId="0" applyFont="1" applyFill="1" applyBorder="1" applyAlignment="1" applyProtection="1">
      <alignment horizontal="left" vertical="center"/>
      <protection locked="0"/>
    </xf>
    <xf numFmtId="0" fontId="14" fillId="4" borderId="31" xfId="0" applyFont="1" applyFill="1" applyBorder="1" applyAlignment="1" applyProtection="1">
      <alignment horizontal="left" vertical="center"/>
      <protection locked="0"/>
    </xf>
    <xf numFmtId="0" fontId="11" fillId="0" borderId="2" xfId="1" applyFont="1" applyBorder="1" applyAlignment="1" applyProtection="1">
      <alignment horizontal="center" vertical="center" wrapText="1"/>
    </xf>
    <xf numFmtId="0" fontId="7" fillId="9" borderId="16" xfId="1" applyFont="1" applyFill="1" applyBorder="1" applyAlignment="1" applyProtection="1">
      <alignment horizontal="center" vertical="center"/>
      <protection locked="0"/>
    </xf>
    <xf numFmtId="0" fontId="7" fillId="9" borderId="2" xfId="1" applyFont="1" applyFill="1" applyBorder="1" applyAlignment="1" applyProtection="1">
      <alignment horizontal="center" vertical="center"/>
      <protection locked="0"/>
    </xf>
    <xf numFmtId="0" fontId="7" fillId="0" borderId="5" xfId="1" applyFont="1" applyBorder="1" applyAlignment="1">
      <alignment horizontal="center" vertical="center" wrapText="1" shrinkToFit="1"/>
    </xf>
    <xf numFmtId="0" fontId="7" fillId="0" borderId="6" xfId="1" applyFont="1" applyBorder="1" applyAlignment="1">
      <alignment horizontal="center" vertical="center" wrapText="1" shrinkToFit="1"/>
    </xf>
    <xf numFmtId="0" fontId="7" fillId="9" borderId="30" xfId="1" applyFont="1" applyFill="1" applyBorder="1" applyAlignment="1" applyProtection="1">
      <alignment horizontal="left" vertical="center"/>
      <protection locked="0"/>
    </xf>
    <xf numFmtId="0" fontId="14" fillId="9" borderId="8" xfId="0" applyFont="1" applyFill="1" applyBorder="1" applyAlignment="1" applyProtection="1">
      <alignment horizontal="left" vertical="center"/>
      <protection locked="0"/>
    </xf>
    <xf numFmtId="0" fontId="14" fillId="9" borderId="31" xfId="0" applyFont="1" applyFill="1" applyBorder="1" applyAlignment="1" applyProtection="1">
      <alignment horizontal="left" vertical="center"/>
      <protection locked="0"/>
    </xf>
    <xf numFmtId="0" fontId="14" fillId="9" borderId="30" xfId="0" applyFont="1" applyFill="1" applyBorder="1" applyAlignment="1" applyProtection="1">
      <alignment horizontal="left" vertical="center" wrapText="1"/>
      <protection locked="0"/>
    </xf>
    <xf numFmtId="0" fontId="14" fillId="9" borderId="8" xfId="0" applyFont="1" applyFill="1" applyBorder="1" applyAlignment="1" applyProtection="1">
      <alignment horizontal="left" vertical="center" wrapText="1"/>
      <protection locked="0"/>
    </xf>
    <xf numFmtId="0" fontId="14" fillId="9" borderId="31" xfId="0" applyFont="1" applyFill="1" applyBorder="1" applyAlignment="1" applyProtection="1">
      <alignment horizontal="left" vertical="center" wrapText="1"/>
      <protection locked="0"/>
    </xf>
    <xf numFmtId="0" fontId="7" fillId="4" borderId="30" xfId="1" applyFont="1" applyFill="1" applyBorder="1" applyAlignment="1" applyProtection="1">
      <alignment horizontal="right" vertical="center"/>
      <protection locked="0"/>
    </xf>
    <xf numFmtId="0" fontId="7" fillId="4" borderId="8" xfId="1" applyFont="1" applyFill="1" applyBorder="1" applyAlignment="1" applyProtection="1">
      <alignment horizontal="right" vertical="center"/>
      <protection locked="0"/>
    </xf>
    <xf numFmtId="0" fontId="7" fillId="4" borderId="31" xfId="1" applyFont="1" applyFill="1" applyBorder="1" applyAlignment="1" applyProtection="1">
      <alignment horizontal="right" vertical="center"/>
      <protection locked="0"/>
    </xf>
    <xf numFmtId="0" fontId="7" fillId="4" borderId="30" xfId="1" applyFont="1" applyFill="1" applyBorder="1" applyAlignment="1" applyProtection="1">
      <alignment horizontal="left" vertical="center"/>
      <protection locked="0"/>
    </xf>
    <xf numFmtId="0" fontId="7" fillId="8" borderId="0" xfId="1" applyFont="1" applyFill="1" applyAlignment="1">
      <alignment vertical="center"/>
    </xf>
    <xf numFmtId="0" fontId="14" fillId="8" borderId="0" xfId="0" applyFont="1" applyFill="1">
      <alignment vertical="center"/>
    </xf>
    <xf numFmtId="0" fontId="14" fillId="0" borderId="1" xfId="0" applyFont="1" applyBorder="1" applyAlignment="1">
      <alignment vertical="center" wrapText="1"/>
    </xf>
    <xf numFmtId="0" fontId="14" fillId="0" borderId="17" xfId="0" applyFont="1" applyBorder="1" applyAlignment="1">
      <alignment vertical="center" wrapText="1"/>
    </xf>
    <xf numFmtId="0" fontId="14" fillId="0" borderId="0" xfId="0" applyFont="1" applyAlignment="1">
      <alignment vertical="center" wrapText="1"/>
    </xf>
    <xf numFmtId="0" fontId="13" fillId="0" borderId="1" xfId="0" applyFont="1" applyBorder="1" applyAlignment="1">
      <alignment horizontal="left" vertical="center" wrapText="1"/>
    </xf>
    <xf numFmtId="0" fontId="13" fillId="0" borderId="65" xfId="0" applyFont="1" applyBorder="1" applyAlignment="1">
      <alignment horizontal="left" vertical="center" wrapText="1"/>
    </xf>
    <xf numFmtId="0" fontId="14" fillId="0" borderId="7" xfId="0" applyFont="1" applyBorder="1">
      <alignment vertical="center"/>
    </xf>
    <xf numFmtId="0" fontId="7" fillId="4" borderId="8" xfId="1" applyFont="1" applyFill="1" applyBorder="1" applyAlignment="1" applyProtection="1">
      <alignment horizontal="left" vertical="center"/>
      <protection locked="0"/>
    </xf>
    <xf numFmtId="0" fontId="7" fillId="4" borderId="31" xfId="1" applyFont="1" applyFill="1" applyBorder="1" applyAlignment="1" applyProtection="1">
      <alignment horizontal="left" vertical="center"/>
      <protection locked="0"/>
    </xf>
    <xf numFmtId="40" fontId="14" fillId="0" borderId="24" xfId="6" applyNumberFormat="1" applyFont="1" applyFill="1" applyBorder="1" applyAlignment="1">
      <alignment vertical="center"/>
    </xf>
    <xf numFmtId="40" fontId="14" fillId="0" borderId="24" xfId="6" applyNumberFormat="1" applyFont="1" applyFill="1" applyBorder="1">
      <alignment vertical="center"/>
    </xf>
    <xf numFmtId="40" fontId="14" fillId="0" borderId="42" xfId="6" applyNumberFormat="1" applyFont="1" applyFill="1" applyBorder="1">
      <alignment vertical="center"/>
    </xf>
    <xf numFmtId="40" fontId="14" fillId="4" borderId="24" xfId="6" applyNumberFormat="1" applyFont="1" applyFill="1" applyBorder="1" applyProtection="1">
      <alignment vertical="center"/>
      <protection locked="0"/>
    </xf>
    <xf numFmtId="40" fontId="14" fillId="4" borderId="42" xfId="6" applyNumberFormat="1" applyFont="1" applyFill="1" applyBorder="1" applyProtection="1">
      <alignment vertical="center"/>
      <protection locked="0"/>
    </xf>
    <xf numFmtId="0" fontId="14" fillId="4" borderId="12" xfId="0" applyFont="1" applyFill="1" applyBorder="1" applyAlignment="1" applyProtection="1">
      <alignment horizontal="left" vertical="center" wrapText="1"/>
      <protection locked="0"/>
    </xf>
    <xf numFmtId="0" fontId="14" fillId="4" borderId="16" xfId="0" applyFont="1" applyFill="1" applyBorder="1" applyAlignment="1" applyProtection="1">
      <alignment vertical="center" wrapText="1"/>
      <protection locked="0"/>
    </xf>
    <xf numFmtId="0" fontId="14" fillId="4" borderId="23" xfId="0" applyFont="1" applyFill="1" applyBorder="1" applyAlignment="1" applyProtection="1">
      <alignment vertical="center" wrapText="1"/>
      <protection locked="0"/>
    </xf>
    <xf numFmtId="0" fontId="14" fillId="0" borderId="5" xfId="1" applyFont="1" applyBorder="1" applyAlignment="1">
      <alignment horizontal="left" vertical="center" wrapText="1"/>
    </xf>
    <xf numFmtId="0" fontId="14" fillId="0" borderId="1" xfId="1" applyFont="1" applyBorder="1" applyAlignment="1">
      <alignment horizontal="left" vertical="center" wrapText="1"/>
    </xf>
    <xf numFmtId="0" fontId="14" fillId="0" borderId="6" xfId="1" applyFont="1" applyBorder="1" applyAlignment="1">
      <alignment horizontal="left" vertical="center" wrapText="1"/>
    </xf>
    <xf numFmtId="0" fontId="14" fillId="0" borderId="15" xfId="1" applyFont="1" applyBorder="1" applyAlignment="1">
      <alignment horizontal="left" vertical="center" wrapText="1"/>
    </xf>
    <xf numFmtId="0" fontId="14" fillId="0" borderId="11" xfId="1" applyFont="1" applyBorder="1" applyAlignment="1">
      <alignment horizontal="left" vertical="center" wrapText="1"/>
    </xf>
    <xf numFmtId="0" fontId="8" fillId="8" borderId="0" xfId="1" applyFont="1" applyFill="1" applyAlignment="1">
      <alignment vertical="center"/>
    </xf>
    <xf numFmtId="0" fontId="19" fillId="8" borderId="0" xfId="0" applyFont="1" applyFill="1">
      <alignment vertical="center"/>
    </xf>
    <xf numFmtId="0" fontId="7" fillId="0" borderId="52" xfId="1" applyFont="1" applyBorder="1" applyAlignment="1">
      <alignment horizontal="center" vertical="center" wrapText="1"/>
    </xf>
    <xf numFmtId="0" fontId="7" fillId="0" borderId="21" xfId="1" applyFont="1" applyBorder="1" applyAlignment="1">
      <alignment horizontal="center" vertical="center" wrapText="1"/>
    </xf>
    <xf numFmtId="0" fontId="18" fillId="8" borderId="0" xfId="0" applyFont="1" applyFill="1" applyAlignment="1">
      <alignment horizontal="left" vertical="center" shrinkToFit="1"/>
    </xf>
    <xf numFmtId="0" fontId="18" fillId="8" borderId="0" xfId="0" applyFont="1" applyFill="1" applyAlignment="1">
      <alignment vertical="center" shrinkToFit="1"/>
    </xf>
    <xf numFmtId="0" fontId="7" fillId="4" borderId="30" xfId="1" applyFont="1" applyFill="1" applyBorder="1" applyAlignment="1" applyProtection="1">
      <alignment horizontal="left" vertical="center" wrapText="1"/>
      <protection locked="0"/>
    </xf>
    <xf numFmtId="0" fontId="7" fillId="4" borderId="8" xfId="1" applyFont="1" applyFill="1" applyBorder="1" applyAlignment="1" applyProtection="1">
      <alignment horizontal="left" vertical="center" wrapText="1"/>
      <protection locked="0"/>
    </xf>
    <xf numFmtId="0" fontId="7" fillId="4" borderId="31" xfId="1" applyFont="1" applyFill="1" applyBorder="1" applyAlignment="1" applyProtection="1">
      <alignment horizontal="left" vertical="center" wrapText="1"/>
      <protection locked="0"/>
    </xf>
    <xf numFmtId="0" fontId="16" fillId="3" borderId="0" xfId="0" applyFont="1" applyFill="1" applyAlignment="1">
      <alignment horizontal="center" vertical="center"/>
    </xf>
    <xf numFmtId="0" fontId="1" fillId="3" borderId="0" xfId="1" applyFill="1" applyAlignment="1">
      <alignment horizontal="left" vertical="center"/>
    </xf>
    <xf numFmtId="0" fontId="14" fillId="4" borderId="19" xfId="0" applyFont="1" applyFill="1" applyBorder="1" applyAlignment="1" applyProtection="1">
      <alignment horizontal="left" vertical="center" wrapText="1"/>
      <protection locked="0"/>
    </xf>
    <xf numFmtId="0" fontId="14" fillId="4" borderId="24" xfId="0" applyFont="1" applyFill="1" applyBorder="1" applyAlignment="1" applyProtection="1">
      <alignment horizontal="left" vertical="center" wrapText="1"/>
      <protection locked="0"/>
    </xf>
    <xf numFmtId="0" fontId="14" fillId="4" borderId="20" xfId="0" applyFont="1" applyFill="1" applyBorder="1" applyAlignment="1" applyProtection="1">
      <alignment horizontal="left" vertical="center" wrapText="1"/>
      <protection locked="0"/>
    </xf>
    <xf numFmtId="177" fontId="14" fillId="0" borderId="24" xfId="6" applyNumberFormat="1" applyFont="1" applyBorder="1" applyProtection="1">
      <alignment vertical="center"/>
    </xf>
    <xf numFmtId="177" fontId="14" fillId="0" borderId="20" xfId="6" applyNumberFormat="1" applyFont="1" applyBorder="1" applyProtection="1">
      <alignment vertical="center"/>
    </xf>
    <xf numFmtId="0" fontId="1" fillId="8" borderId="0" xfId="1" applyFill="1" applyAlignment="1">
      <alignment vertical="center" shrinkToFit="1"/>
    </xf>
    <xf numFmtId="0" fontId="0" fillId="8" borderId="0" xfId="0" applyFill="1" applyAlignment="1">
      <alignment vertical="center" shrinkToFit="1"/>
    </xf>
    <xf numFmtId="0" fontId="9" fillId="8" borderId="0" xfId="1" applyFont="1" applyFill="1" applyAlignment="1">
      <alignment horizontal="center" vertical="center"/>
    </xf>
    <xf numFmtId="0" fontId="17" fillId="8" borderId="0" xfId="0" applyFont="1" applyFill="1" applyAlignment="1">
      <alignment horizontal="center" vertical="center"/>
    </xf>
    <xf numFmtId="0" fontId="7" fillId="0" borderId="2" xfId="1" applyFont="1" applyBorder="1" applyAlignment="1">
      <alignment horizontal="right" vertical="center" wrapText="1"/>
    </xf>
    <xf numFmtId="0" fontId="7" fillId="0" borderId="2" xfId="0" applyFont="1" applyBorder="1" applyAlignment="1">
      <alignment horizontal="right" vertical="center" wrapText="1"/>
    </xf>
    <xf numFmtId="0" fontId="7" fillId="0" borderId="5" xfId="1" applyFont="1" applyBorder="1" applyAlignment="1">
      <alignment horizontal="center" vertical="center" wrapText="1"/>
    </xf>
    <xf numFmtId="0" fontId="7" fillId="0" borderId="1" xfId="1" applyFont="1" applyBorder="1" applyAlignment="1">
      <alignment horizontal="center" vertical="center" wrapText="1"/>
    </xf>
    <xf numFmtId="0" fontId="7" fillId="0" borderId="6" xfId="1" applyFont="1" applyBorder="1" applyAlignment="1">
      <alignment horizontal="center" vertical="center" wrapText="1"/>
    </xf>
    <xf numFmtId="0" fontId="1" fillId="8" borderId="22" xfId="1" applyFill="1" applyBorder="1" applyAlignment="1">
      <alignment horizontal="left" vertical="center"/>
    </xf>
    <xf numFmtId="0" fontId="8" fillId="0" borderId="2" xfId="0" applyFont="1" applyBorder="1">
      <alignment vertical="center"/>
    </xf>
    <xf numFmtId="0" fontId="7" fillId="0" borderId="2" xfId="0" applyFont="1" applyBorder="1" applyAlignment="1">
      <alignment horizontal="left" vertical="center" wrapText="1"/>
    </xf>
    <xf numFmtId="0" fontId="14" fillId="0" borderId="49" xfId="1" applyFont="1" applyBorder="1" applyAlignment="1">
      <alignment horizontal="left" vertical="center" wrapText="1"/>
    </xf>
    <xf numFmtId="0" fontId="14" fillId="0" borderId="68" xfId="1" applyFont="1" applyBorder="1" applyAlignment="1">
      <alignment horizontal="left" vertical="center" wrapText="1"/>
    </xf>
    <xf numFmtId="0" fontId="14" fillId="0" borderId="37" xfId="1" applyFont="1" applyBorder="1" applyAlignment="1">
      <alignment horizontal="left" vertical="center" wrapText="1"/>
    </xf>
    <xf numFmtId="0" fontId="14" fillId="0" borderId="51" xfId="1" applyFont="1" applyBorder="1" applyAlignment="1">
      <alignment horizontal="left" vertical="center" wrapText="1"/>
    </xf>
    <xf numFmtId="0" fontId="7" fillId="0" borderId="2" xfId="0" applyFont="1" applyBorder="1" applyAlignment="1">
      <alignment vertical="center" shrinkToFit="1"/>
    </xf>
    <xf numFmtId="0" fontId="7" fillId="0" borderId="5" xfId="1" applyFont="1" applyBorder="1" applyAlignment="1">
      <alignment horizontal="left" vertical="center"/>
    </xf>
    <xf numFmtId="0" fontId="7" fillId="0" borderId="1" xfId="1" applyFont="1" applyBorder="1" applyAlignment="1">
      <alignment horizontal="left" vertical="center"/>
    </xf>
    <xf numFmtId="0" fontId="7" fillId="0" borderId="10" xfId="1" applyFont="1" applyBorder="1" applyAlignment="1">
      <alignment horizontal="left" vertical="center"/>
    </xf>
    <xf numFmtId="0" fontId="7" fillId="0" borderId="22" xfId="1" applyFont="1" applyBorder="1" applyAlignment="1">
      <alignment horizontal="left" vertical="center"/>
    </xf>
    <xf numFmtId="0" fontId="34" fillId="8" borderId="1" xfId="0" applyFont="1" applyFill="1" applyBorder="1" applyAlignment="1">
      <alignment vertical="center" wrapText="1"/>
    </xf>
    <xf numFmtId="0" fontId="15" fillId="8" borderId="1" xfId="0" applyFont="1" applyFill="1" applyBorder="1" applyAlignment="1">
      <alignment vertical="center" wrapText="1"/>
    </xf>
    <xf numFmtId="0" fontId="15" fillId="8" borderId="0" xfId="0" applyFont="1" applyFill="1" applyAlignment="1">
      <alignment vertical="center" wrapText="1"/>
    </xf>
    <xf numFmtId="0" fontId="14" fillId="4" borderId="24" xfId="0" applyFont="1" applyFill="1" applyBorder="1" applyAlignment="1" applyProtection="1">
      <alignment vertical="center" wrapText="1"/>
      <protection locked="0"/>
    </xf>
    <xf numFmtId="0" fontId="14" fillId="4" borderId="42" xfId="0" applyFont="1" applyFill="1" applyBorder="1" applyAlignment="1" applyProtection="1">
      <alignment vertical="center" wrapText="1"/>
      <protection locked="0"/>
    </xf>
    <xf numFmtId="0" fontId="7" fillId="0" borderId="7" xfId="0" applyFont="1" applyBorder="1" applyAlignment="1">
      <alignment vertical="center" wrapText="1"/>
    </xf>
    <xf numFmtId="0" fontId="7" fillId="0" borderId="8" xfId="0" applyFont="1" applyBorder="1" applyAlignment="1">
      <alignment vertical="center" wrapText="1"/>
    </xf>
    <xf numFmtId="0" fontId="7" fillId="0" borderId="2" xfId="1" applyFont="1" applyBorder="1" applyAlignment="1">
      <alignment vertical="center" wrapText="1"/>
    </xf>
    <xf numFmtId="0" fontId="28" fillId="0" borderId="2" xfId="0" applyFont="1" applyBorder="1" applyAlignment="1">
      <alignment vertical="center" wrapText="1"/>
    </xf>
    <xf numFmtId="0" fontId="28" fillId="0" borderId="7" xfId="0" applyFont="1" applyBorder="1" applyAlignment="1">
      <alignment vertical="center" wrapText="1"/>
    </xf>
    <xf numFmtId="40" fontId="14" fillId="0" borderId="19" xfId="6" applyNumberFormat="1" applyFont="1" applyFill="1" applyBorder="1" applyProtection="1">
      <alignment vertical="center"/>
    </xf>
    <xf numFmtId="0" fontId="7" fillId="0" borderId="24" xfId="1" applyFont="1" applyBorder="1" applyAlignment="1">
      <alignment vertical="center" shrinkToFit="1"/>
    </xf>
    <xf numFmtId="0" fontId="28" fillId="0" borderId="24" xfId="0" applyFont="1" applyBorder="1" applyAlignment="1">
      <alignment vertical="center" shrinkToFit="1"/>
    </xf>
    <xf numFmtId="0" fontId="7" fillId="0" borderId="5" xfId="0" applyFont="1" applyBorder="1" applyAlignment="1">
      <alignment vertical="center" wrapText="1"/>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26" xfId="1" applyFont="1" applyBorder="1" applyAlignment="1">
      <alignment horizontal="left" vertical="center" wrapText="1"/>
    </xf>
    <xf numFmtId="0" fontId="7" fillId="0" borderId="7" xfId="0" applyFont="1" applyBorder="1" applyAlignment="1">
      <alignment horizontal="left" vertical="center" wrapText="1"/>
    </xf>
    <xf numFmtId="0" fontId="7" fillId="0" borderId="17" xfId="1" applyFont="1" applyBorder="1" applyAlignment="1">
      <alignment horizontal="center" vertical="center" wrapText="1"/>
    </xf>
    <xf numFmtId="0" fontId="7" fillId="0" borderId="0" xfId="1" applyFont="1" applyAlignment="1">
      <alignment horizontal="center" vertical="center" wrapText="1"/>
    </xf>
    <xf numFmtId="0" fontId="7" fillId="0" borderId="15" xfId="1" applyFont="1" applyBorder="1" applyAlignment="1">
      <alignment horizontal="center" vertical="center" wrapText="1"/>
    </xf>
    <xf numFmtId="0" fontId="7" fillId="0" borderId="7" xfId="1" applyFont="1" applyBorder="1" applyAlignment="1">
      <alignment horizontal="center" vertical="center" shrinkToFit="1"/>
    </xf>
    <xf numFmtId="0" fontId="7" fillId="0" borderId="8" xfId="1" applyFont="1" applyBorder="1" applyAlignment="1">
      <alignment horizontal="center" vertical="center" shrinkToFit="1"/>
    </xf>
    <xf numFmtId="0" fontId="7" fillId="0" borderId="9" xfId="1" applyFont="1" applyBorder="1" applyAlignment="1">
      <alignment horizontal="center" vertical="center" shrinkToFit="1"/>
    </xf>
    <xf numFmtId="0" fontId="14" fillId="0" borderId="23" xfId="1" applyFont="1" applyBorder="1" applyAlignment="1">
      <alignment horizontal="left" vertical="center"/>
    </xf>
    <xf numFmtId="0" fontId="14" fillId="0" borderId="25" xfId="1" applyFont="1" applyBorder="1" applyAlignment="1">
      <alignment horizontal="left" vertical="center"/>
    </xf>
    <xf numFmtId="0" fontId="14" fillId="0" borderId="73" xfId="1" applyFont="1" applyBorder="1" applyAlignment="1">
      <alignment horizontal="left" vertical="center"/>
    </xf>
    <xf numFmtId="0" fontId="14" fillId="0" borderId="42" xfId="0" applyFont="1" applyBorder="1" applyAlignment="1">
      <alignment horizontal="left" vertical="center" wrapText="1"/>
    </xf>
    <xf numFmtId="0" fontId="14" fillId="0" borderId="33" xfId="0" applyFont="1" applyBorder="1" applyAlignment="1">
      <alignment horizontal="left" vertical="center" wrapText="1"/>
    </xf>
    <xf numFmtId="0" fontId="14" fillId="0" borderId="45" xfId="0" applyFont="1" applyBorder="1" applyAlignment="1">
      <alignment horizontal="left" vertical="center" wrapText="1"/>
    </xf>
    <xf numFmtId="0" fontId="11" fillId="0" borderId="16" xfId="1" applyFont="1" applyBorder="1" applyAlignment="1">
      <alignment horizontal="center" vertical="center" wrapText="1"/>
    </xf>
    <xf numFmtId="0" fontId="14" fillId="0" borderId="68" xfId="1" applyFont="1" applyBorder="1" applyAlignment="1">
      <alignment horizontal="left" vertical="center" wrapText="1" shrinkToFit="1"/>
    </xf>
    <xf numFmtId="0" fontId="14" fillId="0" borderId="37" xfId="1" applyFont="1" applyBorder="1" applyAlignment="1">
      <alignment horizontal="left" vertical="center" wrapText="1" shrinkToFit="1"/>
    </xf>
    <xf numFmtId="0" fontId="14" fillId="0" borderId="78" xfId="1" applyFont="1" applyBorder="1" applyAlignment="1">
      <alignment horizontal="left" vertical="center" wrapText="1" shrinkToFit="1"/>
    </xf>
    <xf numFmtId="0" fontId="8" fillId="0" borderId="7" xfId="0" applyFont="1" applyBorder="1" applyAlignment="1">
      <alignment horizontal="left" vertical="center"/>
    </xf>
    <xf numFmtId="0" fontId="28" fillId="0" borderId="22" xfId="0" applyFont="1" applyBorder="1">
      <alignment vertical="center"/>
    </xf>
    <xf numFmtId="0" fontId="7" fillId="9" borderId="81" xfId="1" applyFont="1" applyFill="1" applyBorder="1" applyAlignment="1" applyProtection="1">
      <alignment horizontal="center" vertical="center" wrapText="1"/>
      <protection locked="0"/>
    </xf>
    <xf numFmtId="0" fontId="0" fillId="9" borderId="75" xfId="0" applyFill="1" applyBorder="1" applyAlignment="1" applyProtection="1">
      <alignment horizontal="center" vertical="center" wrapText="1"/>
      <protection locked="0"/>
    </xf>
    <xf numFmtId="0" fontId="0" fillId="0" borderId="71" xfId="0" applyBorder="1" applyAlignment="1">
      <alignment horizontal="center" vertical="center" wrapText="1"/>
    </xf>
    <xf numFmtId="0" fontId="0" fillId="0" borderId="70" xfId="0" applyBorder="1" applyAlignment="1">
      <alignment horizontal="center" vertical="center" wrapText="1"/>
    </xf>
    <xf numFmtId="0" fontId="0" fillId="8" borderId="0" xfId="0" applyFill="1">
      <alignment vertical="center"/>
    </xf>
    <xf numFmtId="0" fontId="7" fillId="0" borderId="2" xfId="1" applyFont="1" applyBorder="1" applyAlignment="1">
      <alignment horizontal="left" vertical="center" wrapText="1"/>
    </xf>
    <xf numFmtId="0" fontId="7" fillId="0" borderId="5" xfId="1" applyFont="1" applyBorder="1" applyAlignment="1">
      <alignment horizontal="left" vertical="top" wrapText="1"/>
    </xf>
    <xf numFmtId="0" fontId="0" fillId="0" borderId="1" xfId="0" applyBorder="1" applyAlignment="1">
      <alignment vertical="top" wrapText="1"/>
    </xf>
    <xf numFmtId="0" fontId="0" fillId="0" borderId="6" xfId="0" applyBorder="1" applyAlignment="1">
      <alignment vertical="top" wrapText="1"/>
    </xf>
    <xf numFmtId="0" fontId="0" fillId="0" borderId="17" xfId="0" applyBorder="1" applyAlignment="1">
      <alignment vertical="top" wrapText="1"/>
    </xf>
    <xf numFmtId="0" fontId="0" fillId="0" borderId="0" xfId="0" applyAlignment="1">
      <alignment vertical="top" wrapText="1"/>
    </xf>
    <xf numFmtId="0" fontId="0" fillId="0" borderId="15" xfId="0" applyBorder="1" applyAlignment="1">
      <alignment vertical="top" wrapText="1"/>
    </xf>
    <xf numFmtId="0" fontId="0" fillId="0" borderId="10" xfId="0" applyBorder="1" applyAlignment="1">
      <alignment vertical="top" wrapText="1"/>
    </xf>
    <xf numFmtId="0" fontId="0" fillId="0" borderId="22" xfId="0" applyBorder="1" applyAlignment="1">
      <alignment vertical="top" wrapText="1"/>
    </xf>
    <xf numFmtId="0" fontId="0" fillId="0" borderId="11" xfId="0" applyBorder="1" applyAlignment="1">
      <alignment vertical="top" wrapText="1"/>
    </xf>
    <xf numFmtId="0" fontId="8" fillId="0" borderId="7" xfId="0" applyFont="1" applyBorder="1">
      <alignment vertical="center"/>
    </xf>
    <xf numFmtId="0" fontId="28" fillId="0" borderId="8" xfId="0" applyFont="1" applyBorder="1">
      <alignment vertical="center"/>
    </xf>
    <xf numFmtId="0" fontId="0" fillId="3" borderId="0" xfId="0" applyFill="1" applyAlignment="1">
      <alignment horizontal="left" vertical="center"/>
    </xf>
    <xf numFmtId="40" fontId="7" fillId="0" borderId="24" xfId="6" applyNumberFormat="1" applyFont="1" applyFill="1" applyBorder="1" applyAlignment="1" applyProtection="1">
      <alignment horizontal="right" vertical="center"/>
    </xf>
    <xf numFmtId="0" fontId="14" fillId="0" borderId="5" xfId="0" applyFont="1" applyBorder="1" applyAlignment="1">
      <alignment horizontal="left" vertical="top" wrapText="1"/>
    </xf>
    <xf numFmtId="0" fontId="7" fillId="4" borderId="36" xfId="0" applyFont="1" applyFill="1" applyBorder="1" applyAlignment="1" applyProtection="1">
      <alignment horizontal="left" vertical="center" wrapText="1"/>
      <protection locked="0"/>
    </xf>
    <xf numFmtId="0" fontId="7" fillId="4" borderId="37" xfId="0" applyFont="1" applyFill="1" applyBorder="1" applyAlignment="1" applyProtection="1">
      <alignment horizontal="left" vertical="center" wrapText="1"/>
      <protection locked="0"/>
    </xf>
    <xf numFmtId="0" fontId="7" fillId="4" borderId="51" xfId="0" applyFont="1" applyFill="1" applyBorder="1" applyAlignment="1" applyProtection="1">
      <alignment horizontal="left" vertical="center" wrapText="1"/>
      <protection locked="0"/>
    </xf>
    <xf numFmtId="0" fontId="14" fillId="0" borderId="5" xfId="0" applyFont="1" applyBorder="1" applyAlignment="1">
      <alignment vertical="top" wrapText="1"/>
    </xf>
    <xf numFmtId="0" fontId="14" fillId="0" borderId="1" xfId="0" applyFont="1" applyBorder="1" applyAlignment="1">
      <alignment vertical="top" wrapText="1"/>
    </xf>
    <xf numFmtId="0" fontId="14" fillId="0" borderId="6" xfId="0" applyFont="1" applyBorder="1" applyAlignment="1">
      <alignment vertical="top" wrapText="1"/>
    </xf>
    <xf numFmtId="0" fontId="14" fillId="0" borderId="17" xfId="0" applyFont="1" applyBorder="1" applyAlignment="1">
      <alignment vertical="top" wrapText="1"/>
    </xf>
    <xf numFmtId="0" fontId="14" fillId="0" borderId="0" xfId="0" applyFont="1" applyAlignment="1">
      <alignment vertical="top" wrapText="1"/>
    </xf>
    <xf numFmtId="0" fontId="14" fillId="0" borderId="15" xfId="0" applyFont="1" applyBorder="1" applyAlignment="1">
      <alignment vertical="top" wrapText="1"/>
    </xf>
    <xf numFmtId="0" fontId="19" fillId="0" borderId="2" xfId="1" applyFont="1" applyBorder="1" applyAlignment="1">
      <alignment vertical="center" wrapText="1"/>
    </xf>
    <xf numFmtId="0" fontId="19" fillId="0" borderId="14" xfId="0" applyFont="1" applyBorder="1" applyAlignment="1">
      <alignment vertical="center" wrapText="1"/>
    </xf>
    <xf numFmtId="40" fontId="7" fillId="0" borderId="19" xfId="6" applyNumberFormat="1" applyFont="1" applyFill="1" applyBorder="1" applyAlignment="1" applyProtection="1">
      <alignment horizontal="right" vertical="center"/>
    </xf>
    <xf numFmtId="0" fontId="8" fillId="8" borderId="0" xfId="1" applyFont="1" applyFill="1" applyAlignment="1">
      <alignment vertical="center" wrapText="1"/>
    </xf>
    <xf numFmtId="0" fontId="19" fillId="8" borderId="0" xfId="0" applyFont="1" applyFill="1" applyAlignment="1">
      <alignment vertical="center" wrapText="1"/>
    </xf>
    <xf numFmtId="0" fontId="1" fillId="8" borderId="0" xfId="1" applyFill="1" applyAlignment="1">
      <alignment vertical="center"/>
    </xf>
    <xf numFmtId="0" fontId="7" fillId="0" borderId="2" xfId="1" applyFont="1" applyBorder="1" applyAlignment="1">
      <alignment vertical="top" wrapText="1"/>
    </xf>
    <xf numFmtId="0" fontId="14" fillId="0" borderId="2" xfId="0" applyFont="1" applyBorder="1" applyAlignment="1">
      <alignment vertical="top" wrapText="1"/>
    </xf>
    <xf numFmtId="0" fontId="14" fillId="0" borderId="7" xfId="0" applyFont="1" applyBorder="1" applyAlignment="1">
      <alignment vertical="top" wrapText="1"/>
    </xf>
    <xf numFmtId="176" fontId="16" fillId="0" borderId="8" xfId="0" applyNumberFormat="1" applyFont="1" applyBorder="1" applyAlignment="1">
      <alignment horizontal="left" vertical="center" wrapText="1" shrinkToFit="1"/>
    </xf>
    <xf numFmtId="0" fontId="16" fillId="0" borderId="8" xfId="0" applyFont="1" applyBorder="1" applyAlignment="1">
      <alignment horizontal="left" vertical="center" wrapText="1"/>
    </xf>
    <xf numFmtId="0" fontId="16" fillId="0" borderId="31" xfId="0" applyFont="1" applyBorder="1" applyAlignment="1">
      <alignment horizontal="left" vertical="center" wrapText="1"/>
    </xf>
    <xf numFmtId="0" fontId="14" fillId="8" borderId="5" xfId="0" applyFont="1" applyFill="1" applyBorder="1" applyAlignment="1">
      <alignment vertical="top" wrapText="1"/>
    </xf>
    <xf numFmtId="0" fontId="14" fillId="8" borderId="1" xfId="0" applyFont="1" applyFill="1" applyBorder="1" applyAlignment="1">
      <alignment vertical="top" wrapText="1"/>
    </xf>
    <xf numFmtId="0" fontId="14" fillId="8" borderId="17" xfId="0" applyFont="1" applyFill="1" applyBorder="1" applyAlignment="1">
      <alignment vertical="top" wrapText="1"/>
    </xf>
    <xf numFmtId="0" fontId="14" fillId="8" borderId="0" xfId="0" applyFont="1" applyFill="1" applyAlignment="1">
      <alignment vertical="top" wrapText="1"/>
    </xf>
    <xf numFmtId="0" fontId="14" fillId="8" borderId="68" xfId="0" applyFont="1" applyFill="1" applyBorder="1" applyAlignment="1">
      <alignment vertical="top" wrapText="1"/>
    </xf>
    <xf numFmtId="0" fontId="14" fillId="8" borderId="37" xfId="0" applyFont="1" applyFill="1" applyBorder="1" applyAlignment="1">
      <alignment vertical="top" wrapText="1"/>
    </xf>
    <xf numFmtId="0" fontId="14" fillId="0" borderId="8" xfId="0" applyFont="1" applyBorder="1" applyAlignment="1">
      <alignment vertical="center" wrapText="1"/>
    </xf>
    <xf numFmtId="0" fontId="7" fillId="9" borderId="28" xfId="1" applyFont="1" applyFill="1" applyBorder="1" applyAlignment="1" applyProtection="1">
      <alignment horizontal="center" vertical="center" wrapText="1"/>
      <protection locked="0"/>
    </xf>
    <xf numFmtId="0" fontId="0" fillId="9" borderId="29" xfId="0" applyFill="1" applyBorder="1" applyAlignment="1" applyProtection="1">
      <alignment horizontal="center" vertical="center" wrapText="1"/>
      <protection locked="0"/>
    </xf>
    <xf numFmtId="0" fontId="14" fillId="0" borderId="7" xfId="0" applyFont="1" applyBorder="1" applyAlignment="1">
      <alignment vertical="center" wrapText="1"/>
    </xf>
    <xf numFmtId="0" fontId="14" fillId="0" borderId="9" xfId="0" applyFont="1" applyBorder="1" applyAlignment="1">
      <alignment vertical="center" wrapText="1"/>
    </xf>
    <xf numFmtId="0" fontId="7" fillId="0" borderId="67" xfId="1" applyFont="1" applyBorder="1" applyAlignment="1">
      <alignment horizontal="left" vertical="center" wrapText="1"/>
    </xf>
    <xf numFmtId="0" fontId="28" fillId="0" borderId="8" xfId="0" applyFont="1" applyBorder="1" applyAlignment="1">
      <alignment horizontal="left" vertical="center" wrapText="1"/>
    </xf>
    <xf numFmtId="0" fontId="14" fillId="0" borderId="3" xfId="0" applyFont="1" applyBorder="1" applyAlignment="1">
      <alignment vertical="top" wrapText="1"/>
    </xf>
    <xf numFmtId="0" fontId="7" fillId="0" borderId="27" xfId="1" applyFont="1" applyBorder="1" applyAlignment="1">
      <alignment horizontal="left" vertical="center" wrapText="1"/>
    </xf>
    <xf numFmtId="0" fontId="7" fillId="0" borderId="3" xfId="0" applyFont="1" applyBorder="1" applyAlignment="1">
      <alignment horizontal="left" vertical="center" wrapText="1"/>
    </xf>
    <xf numFmtId="0" fontId="7" fillId="0" borderId="8" xfId="1" applyFont="1" applyBorder="1" applyAlignment="1">
      <alignment horizontal="left" vertical="center" wrapText="1"/>
    </xf>
    <xf numFmtId="177" fontId="14" fillId="0" borderId="42" xfId="6" applyNumberFormat="1" applyFont="1" applyBorder="1" applyAlignment="1">
      <alignment horizontal="right" vertical="center"/>
    </xf>
    <xf numFmtId="177" fontId="14" fillId="0" borderId="33" xfId="6" applyNumberFormat="1" applyFont="1" applyBorder="1" applyAlignment="1">
      <alignment horizontal="right" vertical="center"/>
    </xf>
    <xf numFmtId="0" fontId="14" fillId="0" borderId="32" xfId="1" applyFont="1" applyBorder="1" applyAlignment="1">
      <alignment horizontal="left" vertical="center" shrinkToFit="1"/>
    </xf>
    <xf numFmtId="0" fontId="14" fillId="0" borderId="33" xfId="1" applyFont="1" applyBorder="1" applyAlignment="1">
      <alignment horizontal="left" vertical="center" shrinkToFit="1"/>
    </xf>
    <xf numFmtId="0" fontId="14" fillId="0" borderId="45" xfId="1" applyFont="1" applyBorder="1" applyAlignment="1">
      <alignment horizontal="left" vertical="center" shrinkToFit="1"/>
    </xf>
    <xf numFmtId="0" fontId="14" fillId="0" borderId="10" xfId="0" applyFont="1" applyBorder="1" applyAlignment="1">
      <alignment horizontal="left" vertical="center" wrapText="1" shrinkToFit="1"/>
    </xf>
    <xf numFmtId="0" fontId="14" fillId="0" borderId="22" xfId="0" applyFont="1" applyBorder="1" applyAlignment="1">
      <alignment horizontal="left" vertical="center" wrapText="1" shrinkToFit="1"/>
    </xf>
    <xf numFmtId="0" fontId="14" fillId="0" borderId="83" xfId="0" applyFont="1" applyBorder="1" applyAlignment="1">
      <alignment horizontal="left" vertical="center" wrapText="1" shrinkToFit="1"/>
    </xf>
    <xf numFmtId="0" fontId="14" fillId="0" borderId="79" xfId="0" applyFont="1" applyBorder="1" applyAlignment="1">
      <alignment horizontal="center" vertical="center" shrinkToFit="1"/>
    </xf>
    <xf numFmtId="0" fontId="14" fillId="0" borderId="80" xfId="0" applyFont="1" applyBorder="1" applyAlignment="1">
      <alignment horizontal="center" vertical="center" shrinkToFit="1"/>
    </xf>
    <xf numFmtId="0" fontId="14" fillId="0" borderId="38" xfId="1" applyFont="1" applyBorder="1" applyAlignment="1">
      <alignment horizontal="left" vertical="center"/>
    </xf>
    <xf numFmtId="0" fontId="14" fillId="0" borderId="39" xfId="1" applyFont="1" applyBorder="1" applyAlignment="1">
      <alignment horizontal="left" vertical="center"/>
    </xf>
    <xf numFmtId="0" fontId="14" fillId="0" borderId="85" xfId="1" applyFont="1" applyBorder="1" applyAlignment="1">
      <alignment horizontal="left" vertical="center"/>
    </xf>
    <xf numFmtId="0" fontId="14" fillId="0" borderId="81" xfId="1" applyFont="1" applyBorder="1" applyAlignment="1">
      <alignment horizontal="left" vertical="center"/>
    </xf>
    <xf numFmtId="0" fontId="14" fillId="0" borderId="22" xfId="1" applyFont="1" applyBorder="1" applyAlignment="1">
      <alignment horizontal="left" vertical="center"/>
    </xf>
    <xf numFmtId="0" fontId="14" fillId="0" borderId="83" xfId="1" applyFont="1" applyBorder="1" applyAlignment="1">
      <alignment horizontal="left" vertical="center"/>
    </xf>
    <xf numFmtId="0" fontId="14" fillId="0" borderId="23" xfId="1" applyFont="1" applyBorder="1" applyAlignment="1">
      <alignment vertical="center" wrapText="1"/>
    </xf>
    <xf numFmtId="0" fontId="14" fillId="0" borderId="25" xfId="1" applyFont="1" applyBorder="1" applyAlignment="1">
      <alignment vertical="center" wrapText="1"/>
    </xf>
    <xf numFmtId="0" fontId="14" fillId="0" borderId="73" xfId="1" applyFont="1" applyBorder="1" applyAlignment="1">
      <alignment vertical="center" wrapText="1"/>
    </xf>
    <xf numFmtId="0" fontId="7" fillId="4" borderId="7" xfId="1" applyFont="1" applyFill="1" applyBorder="1" applyAlignment="1" applyProtection="1">
      <alignment horizontal="left" vertical="center" wrapText="1"/>
      <protection locked="0"/>
    </xf>
    <xf numFmtId="0" fontId="0" fillId="0" borderId="5" xfId="0" applyBorder="1" applyAlignment="1">
      <alignment horizontal="center" vertical="center" wrapText="1"/>
    </xf>
    <xf numFmtId="0" fontId="0" fillId="0" borderId="1" xfId="0" applyBorder="1" applyAlignment="1">
      <alignment horizontal="center" vertical="center" wrapText="1"/>
    </xf>
    <xf numFmtId="0" fontId="0" fillId="0" borderId="6" xfId="0" applyBorder="1" applyAlignment="1">
      <alignment horizontal="center" vertical="center" wrapText="1"/>
    </xf>
    <xf numFmtId="0" fontId="0" fillId="0" borderId="17" xfId="0" applyBorder="1" applyAlignment="1">
      <alignment horizontal="center" vertical="center" wrapText="1"/>
    </xf>
    <xf numFmtId="0" fontId="0" fillId="0" borderId="0" xfId="0" applyAlignment="1">
      <alignment horizontal="center" vertical="center" wrapText="1"/>
    </xf>
    <xf numFmtId="0" fontId="0" fillId="0" borderId="15" xfId="0" applyBorder="1" applyAlignment="1">
      <alignment horizontal="center" vertical="center" wrapText="1"/>
    </xf>
    <xf numFmtId="0" fontId="0" fillId="0" borderId="68" xfId="0" applyBorder="1" applyAlignment="1">
      <alignment horizontal="center" vertical="center" wrapText="1"/>
    </xf>
    <xf numFmtId="0" fontId="0" fillId="0" borderId="37" xfId="0" applyBorder="1" applyAlignment="1">
      <alignment horizontal="center" vertical="center" wrapText="1"/>
    </xf>
    <xf numFmtId="0" fontId="0" fillId="0" borderId="82" xfId="0" applyBorder="1" applyAlignment="1">
      <alignment horizontal="center" vertical="center" wrapText="1"/>
    </xf>
    <xf numFmtId="0" fontId="14" fillId="0" borderId="12" xfId="1" applyFont="1" applyBorder="1" applyAlignment="1">
      <alignment vertical="center" wrapText="1" shrinkToFit="1"/>
    </xf>
    <xf numFmtId="0" fontId="13" fillId="0" borderId="16" xfId="0" applyFont="1" applyBorder="1" applyAlignment="1">
      <alignment vertical="center" wrapText="1" shrinkToFit="1"/>
    </xf>
    <xf numFmtId="0" fontId="14" fillId="0" borderId="16" xfId="0" applyFont="1" applyBorder="1" applyAlignment="1">
      <alignment vertical="center" wrapText="1" shrinkToFit="1"/>
    </xf>
    <xf numFmtId="0" fontId="7" fillId="0" borderId="54" xfId="1" applyFont="1" applyBorder="1" applyAlignment="1">
      <alignment vertical="center" wrapText="1"/>
    </xf>
    <xf numFmtId="0" fontId="7" fillId="0" borderId="55" xfId="1" applyFont="1" applyBorder="1" applyAlignment="1">
      <alignment vertical="center" wrapText="1"/>
    </xf>
    <xf numFmtId="0" fontId="14" fillId="0" borderId="55" xfId="0" applyFont="1" applyBorder="1" applyAlignment="1">
      <alignment vertical="center" wrapText="1"/>
    </xf>
    <xf numFmtId="0" fontId="7" fillId="0" borderId="55" xfId="1" applyFont="1" applyBorder="1" applyAlignment="1">
      <alignment horizontal="left" vertical="center" wrapText="1"/>
    </xf>
    <xf numFmtId="0" fontId="14" fillId="0" borderId="55" xfId="0" applyFont="1" applyBorder="1" applyAlignment="1">
      <alignment horizontal="left" vertical="center"/>
    </xf>
    <xf numFmtId="0" fontId="14" fillId="0" borderId="56" xfId="0" applyFont="1" applyBorder="1" applyAlignment="1">
      <alignment horizontal="left" vertical="center"/>
    </xf>
    <xf numFmtId="0" fontId="7" fillId="4" borderId="50" xfId="1" applyFont="1" applyFill="1" applyBorder="1" applyAlignment="1" applyProtection="1">
      <alignment horizontal="left" vertical="center" wrapText="1"/>
      <protection locked="0"/>
    </xf>
    <xf numFmtId="0" fontId="7" fillId="4" borderId="0" xfId="1" applyFont="1" applyFill="1" applyAlignment="1" applyProtection="1">
      <alignment horizontal="left" vertical="center" wrapText="1"/>
      <protection locked="0"/>
    </xf>
    <xf numFmtId="0" fontId="14" fillId="4" borderId="0" xfId="0" applyFont="1" applyFill="1" applyAlignment="1" applyProtection="1">
      <alignment horizontal="left" vertical="center" wrapText="1"/>
      <protection locked="0"/>
    </xf>
    <xf numFmtId="0" fontId="14" fillId="4" borderId="49" xfId="0" applyFont="1" applyFill="1" applyBorder="1" applyAlignment="1" applyProtection="1">
      <alignment horizontal="left" vertical="center" wrapText="1"/>
      <protection locked="0"/>
    </xf>
    <xf numFmtId="0" fontId="14" fillId="4" borderId="36" xfId="0" applyFont="1" applyFill="1" applyBorder="1" applyAlignment="1" applyProtection="1">
      <alignment horizontal="left" vertical="center" wrapText="1"/>
      <protection locked="0"/>
    </xf>
    <xf numFmtId="0" fontId="14" fillId="4" borderId="37" xfId="0" applyFont="1" applyFill="1" applyBorder="1" applyAlignment="1" applyProtection="1">
      <alignment horizontal="left" vertical="center" wrapText="1"/>
      <protection locked="0"/>
    </xf>
    <xf numFmtId="0" fontId="14" fillId="4" borderId="51" xfId="0" applyFont="1" applyFill="1" applyBorder="1" applyAlignment="1" applyProtection="1">
      <alignment horizontal="left" vertical="center" wrapText="1"/>
      <protection locked="0"/>
    </xf>
    <xf numFmtId="0" fontId="8" fillId="8" borderId="35" xfId="1" applyFont="1" applyFill="1" applyBorder="1" applyAlignment="1">
      <alignment vertical="center" wrapText="1"/>
    </xf>
    <xf numFmtId="0" fontId="19" fillId="8" borderId="35" xfId="0" applyFont="1" applyFill="1" applyBorder="1" applyAlignment="1">
      <alignment vertical="center" wrapText="1"/>
    </xf>
    <xf numFmtId="0" fontId="7" fillId="0" borderId="6" xfId="1" applyFont="1" applyBorder="1" applyAlignment="1">
      <alignment horizontal="left" vertical="top" wrapText="1"/>
    </xf>
    <xf numFmtId="0" fontId="7" fillId="0" borderId="17" xfId="1" applyFont="1" applyBorder="1" applyAlignment="1">
      <alignment horizontal="left" vertical="top" wrapText="1"/>
    </xf>
    <xf numFmtId="0" fontId="7" fillId="0" borderId="15" xfId="1" applyFont="1" applyBorder="1" applyAlignment="1">
      <alignment horizontal="left" vertical="top" wrapText="1"/>
    </xf>
    <xf numFmtId="0" fontId="7" fillId="0" borderId="10" xfId="1" applyFont="1" applyBorder="1" applyAlignment="1">
      <alignment horizontal="left" vertical="top" wrapText="1"/>
    </xf>
    <xf numFmtId="0" fontId="7" fillId="0" borderId="11" xfId="1" applyFont="1" applyBorder="1" applyAlignment="1">
      <alignment horizontal="left" vertical="top" wrapText="1"/>
    </xf>
    <xf numFmtId="0" fontId="7" fillId="9" borderId="23" xfId="1" applyFont="1" applyFill="1" applyBorder="1" applyAlignment="1" applyProtection="1">
      <alignment horizontal="left" vertical="center"/>
      <protection locked="0"/>
    </xf>
    <xf numFmtId="0" fontId="7" fillId="9" borderId="25" xfId="1" applyFont="1" applyFill="1" applyBorder="1" applyAlignment="1" applyProtection="1">
      <alignment horizontal="left" vertical="center"/>
      <protection locked="0"/>
    </xf>
    <xf numFmtId="0" fontId="7" fillId="9" borderId="29" xfId="1" applyFont="1" applyFill="1" applyBorder="1" applyAlignment="1" applyProtection="1">
      <alignment horizontal="left" vertical="center"/>
      <protection locked="0"/>
    </xf>
    <xf numFmtId="0" fontId="7" fillId="9" borderId="7" xfId="1" applyFont="1" applyFill="1" applyBorder="1" applyAlignment="1" applyProtection="1">
      <alignment horizontal="left" vertical="center"/>
      <protection locked="0"/>
    </xf>
    <xf numFmtId="0" fontId="7" fillId="9" borderId="8" xfId="1" applyFont="1" applyFill="1" applyBorder="1" applyAlignment="1" applyProtection="1">
      <alignment horizontal="left" vertical="center"/>
      <protection locked="0"/>
    </xf>
    <xf numFmtId="0" fontId="7" fillId="9" borderId="31" xfId="1" applyFont="1" applyFill="1" applyBorder="1" applyAlignment="1" applyProtection="1">
      <alignment horizontal="left" vertical="center"/>
      <protection locked="0"/>
    </xf>
    <xf numFmtId="0" fontId="7" fillId="4" borderId="2" xfId="1" applyFont="1" applyFill="1" applyBorder="1" applyAlignment="1" applyProtection="1">
      <alignment horizontal="left" vertical="center" wrapText="1"/>
      <protection locked="0"/>
    </xf>
    <xf numFmtId="0" fontId="14" fillId="0" borderId="32" xfId="1" applyFont="1" applyBorder="1" applyAlignment="1">
      <alignment horizontal="left" vertical="center" wrapText="1"/>
    </xf>
    <xf numFmtId="0" fontId="14" fillId="0" borderId="33" xfId="1" applyFont="1" applyBorder="1" applyAlignment="1">
      <alignment horizontal="left" vertical="center" wrapText="1"/>
    </xf>
    <xf numFmtId="0" fontId="14" fillId="0" borderId="45" xfId="1" applyFont="1" applyBorder="1" applyAlignment="1">
      <alignment horizontal="left" vertical="center" wrapText="1"/>
    </xf>
    <xf numFmtId="0" fontId="14" fillId="0" borderId="28" xfId="1" applyFont="1" applyBorder="1" applyAlignment="1">
      <alignment horizontal="left" vertical="center"/>
    </xf>
    <xf numFmtId="0" fontId="13" fillId="0" borderId="18" xfId="0" applyFont="1" applyBorder="1" applyAlignment="1">
      <alignment vertical="center" wrapText="1" shrinkToFit="1"/>
    </xf>
    <xf numFmtId="0" fontId="16" fillId="3" borderId="37" xfId="0" applyFont="1" applyFill="1" applyBorder="1" applyAlignment="1">
      <alignment horizontal="center" vertical="center"/>
    </xf>
    <xf numFmtId="0" fontId="16" fillId="3" borderId="0" xfId="1" applyFont="1" applyFill="1" applyAlignment="1">
      <alignment horizontal="left" vertical="center"/>
    </xf>
    <xf numFmtId="0" fontId="8" fillId="0" borderId="46" xfId="1" applyFont="1" applyBorder="1" applyAlignment="1">
      <alignment vertical="center" wrapText="1"/>
    </xf>
    <xf numFmtId="0" fontId="34" fillId="0" borderId="0" xfId="0" applyFont="1" applyAlignment="1">
      <alignment vertical="center" wrapText="1"/>
    </xf>
    <xf numFmtId="0" fontId="34" fillId="0" borderId="61" xfId="0" applyFont="1" applyBorder="1" applyAlignment="1">
      <alignment vertical="center" wrapText="1"/>
    </xf>
    <xf numFmtId="0" fontId="19" fillId="0" borderId="99" xfId="0" applyFont="1" applyBorder="1" applyAlignment="1">
      <alignment horizontal="left" vertical="center" wrapText="1"/>
    </xf>
    <xf numFmtId="0" fontId="19" fillId="0" borderId="100" xfId="0" applyFont="1" applyBorder="1" applyAlignment="1">
      <alignment horizontal="left" vertical="center" wrapText="1"/>
    </xf>
    <xf numFmtId="0" fontId="19" fillId="0" borderId="101" xfId="0" applyFont="1" applyBorder="1" applyAlignment="1">
      <alignment horizontal="left" vertical="center" wrapText="1"/>
    </xf>
    <xf numFmtId="0" fontId="7" fillId="0" borderId="0" xfId="1" applyFont="1" applyAlignment="1">
      <alignment vertical="center"/>
    </xf>
    <xf numFmtId="0" fontId="0" fillId="0" borderId="0" xfId="0">
      <alignment vertical="center"/>
    </xf>
    <xf numFmtId="0" fontId="14" fillId="0" borderId="58" xfId="0" applyFont="1" applyBorder="1" applyAlignment="1">
      <alignment horizontal="left" vertical="center" wrapText="1"/>
    </xf>
    <xf numFmtId="0" fontId="14" fillId="0" borderId="59" xfId="0" applyFont="1" applyBorder="1" applyAlignment="1">
      <alignment horizontal="left" vertical="center" wrapText="1"/>
    </xf>
    <xf numFmtId="0" fontId="0" fillId="0" borderId="59" xfId="0" applyBorder="1" applyAlignment="1">
      <alignment horizontal="left" vertical="center" wrapText="1"/>
    </xf>
    <xf numFmtId="0" fontId="0" fillId="0" borderId="60" xfId="0" applyBorder="1" applyAlignment="1">
      <alignment horizontal="left" vertical="center" wrapText="1"/>
    </xf>
    <xf numFmtId="0" fontId="19" fillId="0" borderId="46" xfId="0" applyFont="1" applyBorder="1" applyAlignment="1">
      <alignment vertical="center" wrapText="1"/>
    </xf>
    <xf numFmtId="0" fontId="19" fillId="0" borderId="0" xfId="0" applyFont="1" applyAlignment="1">
      <alignment vertical="center" wrapText="1"/>
    </xf>
    <xf numFmtId="0" fontId="30" fillId="0" borderId="0" xfId="0" applyFont="1" applyAlignment="1">
      <alignment vertical="center" wrapText="1"/>
    </xf>
    <xf numFmtId="0" fontId="30" fillId="0" borderId="61" xfId="0" applyFont="1" applyBorder="1" applyAlignment="1">
      <alignment vertical="center" wrapText="1"/>
    </xf>
    <xf numFmtId="0" fontId="7" fillId="0" borderId="46" xfId="1" applyFont="1" applyBorder="1" applyAlignment="1">
      <alignment vertical="center" wrapText="1"/>
    </xf>
    <xf numFmtId="0" fontId="7" fillId="0" borderId="0" xfId="0" applyFont="1" applyAlignment="1">
      <alignment vertical="center" wrapText="1"/>
    </xf>
    <xf numFmtId="0" fontId="7" fillId="0" borderId="61" xfId="0" applyFont="1" applyBorder="1" applyAlignment="1">
      <alignment vertical="center" wrapText="1"/>
    </xf>
    <xf numFmtId="0" fontId="0" fillId="0" borderId="2" xfId="0" applyBorder="1" applyAlignment="1">
      <alignment vertical="center" wrapText="1"/>
    </xf>
    <xf numFmtId="0" fontId="0" fillId="0" borderId="24" xfId="0" applyBorder="1" applyAlignment="1">
      <alignment vertical="center" wrapText="1"/>
    </xf>
    <xf numFmtId="0" fontId="14" fillId="0" borderId="24" xfId="0" applyFont="1" applyBorder="1" applyAlignment="1">
      <alignment vertical="center" wrapText="1"/>
    </xf>
    <xf numFmtId="0" fontId="14" fillId="0" borderId="16"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31" xfId="0" applyFont="1" applyBorder="1" applyAlignment="1">
      <alignment horizontal="center" vertical="center" wrapText="1"/>
    </xf>
    <xf numFmtId="0" fontId="0" fillId="0" borderId="88" xfId="0" applyBorder="1" applyAlignment="1">
      <alignment vertical="center" wrapText="1"/>
    </xf>
    <xf numFmtId="0" fontId="0" fillId="0" borderId="89" xfId="0" applyBorder="1" applyAlignment="1">
      <alignment vertical="center" wrapText="1"/>
    </xf>
    <xf numFmtId="0" fontId="0" fillId="0" borderId="90" xfId="0" applyBorder="1" applyAlignment="1">
      <alignment vertical="center" wrapText="1"/>
    </xf>
    <xf numFmtId="40" fontId="7" fillId="0" borderId="23" xfId="6" applyNumberFormat="1" applyFont="1" applyBorder="1" applyAlignment="1">
      <alignment vertical="center" wrapText="1"/>
    </xf>
    <xf numFmtId="40" fontId="7" fillId="0" borderId="25" xfId="6" applyNumberFormat="1" applyFont="1" applyBorder="1" applyAlignment="1">
      <alignment vertical="center" wrapText="1"/>
    </xf>
    <xf numFmtId="40" fontId="7" fillId="0" borderId="87" xfId="6" applyNumberFormat="1" applyFont="1" applyBorder="1" applyAlignment="1">
      <alignment vertical="center" wrapText="1"/>
    </xf>
    <xf numFmtId="40" fontId="14" fillId="0" borderId="7" xfId="6" applyNumberFormat="1" applyFont="1" applyBorder="1" applyAlignment="1">
      <alignment vertical="center" wrapText="1"/>
    </xf>
    <xf numFmtId="40" fontId="14" fillId="0" borderId="8" xfId="6" applyNumberFormat="1" applyFont="1" applyBorder="1" applyAlignment="1">
      <alignment vertical="center" wrapText="1"/>
    </xf>
    <xf numFmtId="40" fontId="14" fillId="0" borderId="9" xfId="6" applyNumberFormat="1" applyFont="1" applyBorder="1" applyAlignment="1">
      <alignment vertical="center" wrapText="1"/>
    </xf>
    <xf numFmtId="40" fontId="14" fillId="0" borderId="42" xfId="6" applyNumberFormat="1" applyFont="1" applyBorder="1" applyAlignment="1">
      <alignment vertical="center" wrapText="1"/>
    </xf>
    <xf numFmtId="40" fontId="14" fillId="0" borderId="33" xfId="6" applyNumberFormat="1" applyFont="1" applyBorder="1" applyAlignment="1">
      <alignment vertical="center" wrapText="1"/>
    </xf>
    <xf numFmtId="40" fontId="14" fillId="0" borderId="57" xfId="6" applyNumberFormat="1" applyFont="1" applyBorder="1" applyAlignment="1">
      <alignment vertical="center" wrapText="1"/>
    </xf>
    <xf numFmtId="0" fontId="8" fillId="0" borderId="2" xfId="1" applyFont="1" applyBorder="1" applyAlignment="1">
      <alignment vertical="center" wrapText="1"/>
    </xf>
    <xf numFmtId="0" fontId="34" fillId="0" borderId="2" xfId="0" applyFont="1" applyBorder="1" applyAlignment="1">
      <alignment vertical="center" wrapText="1"/>
    </xf>
    <xf numFmtId="0" fontId="34" fillId="0" borderId="7" xfId="0" applyFont="1" applyBorder="1" applyAlignment="1">
      <alignment vertical="center" wrapText="1"/>
    </xf>
    <xf numFmtId="40" fontId="7" fillId="0" borderId="7" xfId="6" applyNumberFormat="1" applyFont="1" applyBorder="1" applyAlignment="1">
      <alignment vertical="center" wrapText="1"/>
    </xf>
    <xf numFmtId="40" fontId="7" fillId="0" borderId="8" xfId="6" applyNumberFormat="1" applyFont="1" applyBorder="1" applyAlignment="1">
      <alignment vertical="center" wrapText="1"/>
    </xf>
    <xf numFmtId="40" fontId="7" fillId="0" borderId="9" xfId="6" applyNumberFormat="1" applyFont="1" applyBorder="1" applyAlignment="1">
      <alignment vertical="center" wrapText="1"/>
    </xf>
    <xf numFmtId="40" fontId="7" fillId="0" borderId="42" xfId="6" applyNumberFormat="1" applyFont="1" applyBorder="1" applyAlignment="1">
      <alignment vertical="center" wrapText="1"/>
    </xf>
    <xf numFmtId="40" fontId="7" fillId="0" borderId="33" xfId="6" applyNumberFormat="1" applyFont="1" applyBorder="1" applyAlignment="1">
      <alignment vertical="center" wrapText="1"/>
    </xf>
    <xf numFmtId="40" fontId="7" fillId="0" borderId="57" xfId="6" applyNumberFormat="1" applyFont="1" applyBorder="1" applyAlignment="1">
      <alignment vertical="center" wrapText="1"/>
    </xf>
    <xf numFmtId="0" fontId="8" fillId="0" borderId="1" xfId="0" applyFont="1" applyBorder="1" applyAlignment="1">
      <alignment vertical="center" wrapText="1"/>
    </xf>
    <xf numFmtId="0" fontId="8" fillId="0" borderId="0" xfId="0" applyFont="1" applyAlignment="1">
      <alignment vertical="center" wrapText="1"/>
    </xf>
    <xf numFmtId="0" fontId="7" fillId="0" borderId="31" xfId="1" applyFont="1" applyBorder="1" applyAlignment="1">
      <alignment horizontal="left" vertical="center" wrapText="1"/>
    </xf>
    <xf numFmtId="0" fontId="14" fillId="0" borderId="2" xfId="0" applyFont="1" applyBorder="1" applyAlignment="1">
      <alignment horizontal="left" vertical="top" wrapText="1"/>
    </xf>
    <xf numFmtId="40" fontId="7" fillId="0" borderId="30" xfId="6" applyNumberFormat="1" applyFont="1" applyBorder="1" applyAlignment="1">
      <alignment vertical="center"/>
    </xf>
    <xf numFmtId="40" fontId="7" fillId="0" borderId="8" xfId="6" applyNumberFormat="1" applyFont="1" applyBorder="1" applyAlignment="1">
      <alignment vertical="center"/>
    </xf>
    <xf numFmtId="40" fontId="7" fillId="0" borderId="9" xfId="6" applyNumberFormat="1" applyFont="1" applyBorder="1" applyAlignment="1">
      <alignment vertical="center"/>
    </xf>
    <xf numFmtId="40" fontId="7" fillId="0" borderId="30" xfId="6" applyNumberFormat="1" applyFont="1" applyBorder="1">
      <alignment vertical="center"/>
    </xf>
    <xf numFmtId="40" fontId="7" fillId="0" borderId="8" xfId="6" applyNumberFormat="1" applyFont="1" applyBorder="1">
      <alignment vertical="center"/>
    </xf>
    <xf numFmtId="40" fontId="7" fillId="0" borderId="9" xfId="6" applyNumberFormat="1" applyFont="1" applyBorder="1">
      <alignment vertical="center"/>
    </xf>
    <xf numFmtId="40" fontId="7" fillId="0" borderId="32" xfId="6" applyNumberFormat="1" applyFont="1" applyBorder="1">
      <alignment vertical="center"/>
    </xf>
    <xf numFmtId="40" fontId="7" fillId="0" borderId="33" xfId="6" applyNumberFormat="1" applyFont="1" applyBorder="1">
      <alignment vertical="center"/>
    </xf>
    <xf numFmtId="40" fontId="7" fillId="0" borderId="57" xfId="6" applyNumberFormat="1" applyFont="1" applyBorder="1">
      <alignment vertical="center"/>
    </xf>
    <xf numFmtId="0" fontId="1" fillId="0" borderId="0" xfId="1" applyAlignment="1">
      <alignment horizontal="left" vertical="center"/>
    </xf>
    <xf numFmtId="0" fontId="0" fillId="0" borderId="0" xfId="0" applyAlignment="1">
      <alignment horizontal="left" vertical="center"/>
    </xf>
    <xf numFmtId="20" fontId="7" fillId="0" borderId="26" xfId="1" applyNumberFormat="1" applyFont="1" applyBorder="1" applyAlignment="1">
      <alignment horizontal="left" vertical="center" wrapText="1"/>
    </xf>
    <xf numFmtId="20" fontId="7" fillId="0" borderId="2" xfId="0" applyNumberFormat="1" applyFont="1" applyBorder="1" applyAlignment="1">
      <alignment horizontal="left" vertical="center" wrapText="1"/>
    </xf>
    <xf numFmtId="20" fontId="7" fillId="0" borderId="7" xfId="0" applyNumberFormat="1" applyFont="1" applyBorder="1" applyAlignment="1">
      <alignment horizontal="left" vertical="center" wrapText="1"/>
    </xf>
    <xf numFmtId="0" fontId="7" fillId="0" borderId="24" xfId="1" applyFont="1" applyBorder="1" applyAlignment="1">
      <alignment vertical="center" wrapText="1"/>
    </xf>
    <xf numFmtId="0" fontId="7" fillId="0" borderId="24" xfId="0" applyFont="1" applyBorder="1" applyAlignment="1">
      <alignment vertical="center" wrapText="1"/>
    </xf>
    <xf numFmtId="40" fontId="7" fillId="0" borderId="7" xfId="6" applyNumberFormat="1" applyFont="1" applyBorder="1" applyAlignment="1">
      <alignment vertical="center"/>
    </xf>
    <xf numFmtId="40" fontId="7" fillId="0" borderId="2" xfId="6" applyNumberFormat="1" applyFont="1" applyBorder="1" applyAlignment="1">
      <alignment vertical="center"/>
    </xf>
    <xf numFmtId="40" fontId="7" fillId="0" borderId="2" xfId="6" applyNumberFormat="1" applyFont="1" applyBorder="1">
      <alignment vertical="center"/>
    </xf>
    <xf numFmtId="0" fontId="7" fillId="0" borderId="7" xfId="1" applyFont="1" applyBorder="1" applyAlignment="1">
      <alignment horizontal="left" vertical="center" wrapText="1"/>
    </xf>
    <xf numFmtId="0" fontId="7" fillId="0" borderId="9" xfId="1"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40" fontId="7" fillId="0" borderId="42" xfId="6" applyNumberFormat="1" applyFont="1" applyBorder="1" applyAlignment="1">
      <alignment vertical="center"/>
    </xf>
    <xf numFmtId="40" fontId="7" fillId="0" borderId="57" xfId="6" applyNumberFormat="1" applyFont="1" applyBorder="1" applyAlignment="1">
      <alignment vertical="center"/>
    </xf>
    <xf numFmtId="177" fontId="7" fillId="0" borderId="24" xfId="6" applyNumberFormat="1" applyFont="1" applyBorder="1">
      <alignment vertical="center"/>
    </xf>
    <xf numFmtId="177" fontId="28" fillId="0" borderId="24" xfId="6" applyNumberFormat="1" applyFont="1" applyBorder="1">
      <alignment vertical="center"/>
    </xf>
    <xf numFmtId="177" fontId="28" fillId="0" borderId="20" xfId="6" applyNumberFormat="1" applyFont="1" applyBorder="1">
      <alignment vertical="center"/>
    </xf>
    <xf numFmtId="0" fontId="7" fillId="0" borderId="32" xfId="0" applyFont="1" applyBorder="1" applyAlignment="1">
      <alignment horizontal="left" vertical="center" wrapText="1"/>
    </xf>
    <xf numFmtId="0" fontId="7" fillId="0" borderId="33" xfId="0" applyFont="1" applyBorder="1" applyAlignment="1">
      <alignment horizontal="left" vertical="center" wrapText="1"/>
    </xf>
    <xf numFmtId="0" fontId="7" fillId="0" borderId="34" xfId="0" applyFont="1" applyBorder="1" applyAlignment="1">
      <alignment horizontal="left" vertical="center" wrapText="1"/>
    </xf>
    <xf numFmtId="0" fontId="13" fillId="0" borderId="2" xfId="0" applyFont="1" applyBorder="1" applyAlignment="1">
      <alignment vertical="center" wrapText="1"/>
    </xf>
    <xf numFmtId="0" fontId="13" fillId="0" borderId="7" xfId="0" applyFont="1" applyBorder="1" applyAlignment="1">
      <alignment vertical="center" wrapText="1"/>
    </xf>
    <xf numFmtId="0" fontId="14" fillId="0" borderId="30" xfId="0" applyFont="1" applyBorder="1" applyAlignment="1">
      <alignment horizontal="left" vertical="center" wrapText="1"/>
    </xf>
    <xf numFmtId="0" fontId="14" fillId="0" borderId="31" xfId="0" applyFont="1" applyBorder="1" applyAlignment="1">
      <alignment horizontal="left" vertical="center" wrapText="1"/>
    </xf>
    <xf numFmtId="40" fontId="7" fillId="0" borderId="12" xfId="6" applyNumberFormat="1" applyFont="1" applyBorder="1" applyAlignment="1">
      <alignment vertical="center"/>
    </xf>
    <xf numFmtId="40" fontId="7" fillId="0" borderId="16" xfId="6" applyNumberFormat="1" applyFont="1" applyBorder="1">
      <alignment vertical="center"/>
    </xf>
    <xf numFmtId="40" fontId="7" fillId="0" borderId="52" xfId="6" applyNumberFormat="1" applyFont="1" applyBorder="1" applyAlignment="1">
      <alignment vertical="center"/>
    </xf>
    <xf numFmtId="40" fontId="7" fillId="0" borderId="52" xfId="6" applyNumberFormat="1" applyFont="1" applyBorder="1">
      <alignment vertical="center"/>
    </xf>
    <xf numFmtId="40" fontId="7" fillId="0" borderId="16" xfId="6" applyNumberFormat="1" applyFont="1" applyBorder="1" applyAlignment="1">
      <alignment vertical="center"/>
    </xf>
    <xf numFmtId="0" fontId="7" fillId="0" borderId="52" xfId="1" applyFont="1" applyBorder="1" applyAlignment="1">
      <alignment vertical="center"/>
    </xf>
    <xf numFmtId="0" fontId="7" fillId="0" borderId="52" xfId="0" applyFont="1" applyBorder="1">
      <alignment vertical="center"/>
    </xf>
    <xf numFmtId="0" fontId="28" fillId="0" borderId="52" xfId="0" applyFont="1" applyBorder="1">
      <alignment vertical="center"/>
    </xf>
    <xf numFmtId="0" fontId="28" fillId="0" borderId="53" xfId="0" applyFont="1" applyBorder="1">
      <alignment vertical="center"/>
    </xf>
    <xf numFmtId="0" fontId="7" fillId="0" borderId="10" xfId="1" applyFont="1" applyBorder="1" applyAlignment="1">
      <alignment horizontal="center" vertical="center" wrapText="1"/>
    </xf>
    <xf numFmtId="40" fontId="7" fillId="0" borderId="13" xfId="6" applyNumberFormat="1" applyFont="1" applyBorder="1">
      <alignment vertical="center"/>
    </xf>
    <xf numFmtId="0" fontId="28" fillId="0" borderId="9" xfId="0" applyFont="1" applyBorder="1" applyAlignment="1">
      <alignment horizontal="left" vertical="center" wrapText="1"/>
    </xf>
    <xf numFmtId="0" fontId="28" fillId="0" borderId="31" xfId="0" applyFont="1" applyBorder="1" applyAlignment="1">
      <alignment horizontal="left" vertical="center" wrapText="1"/>
    </xf>
    <xf numFmtId="0" fontId="1" fillId="0" borderId="22" xfId="1" applyBorder="1" applyAlignment="1">
      <alignment vertical="center"/>
    </xf>
    <xf numFmtId="0" fontId="0" fillId="0" borderId="22" xfId="0" applyBorder="1">
      <alignment vertical="center"/>
    </xf>
    <xf numFmtId="0" fontId="14" fillId="0" borderId="5" xfId="0" applyFont="1" applyBorder="1">
      <alignment vertical="center"/>
    </xf>
    <xf numFmtId="0" fontId="14" fillId="0" borderId="1" xfId="0" applyFont="1" applyBorder="1">
      <alignment vertical="center"/>
    </xf>
    <xf numFmtId="0" fontId="0" fillId="0" borderId="1" xfId="0" applyBorder="1">
      <alignment vertical="center"/>
    </xf>
    <xf numFmtId="0" fontId="0" fillId="0" borderId="6" xfId="0" applyBorder="1">
      <alignment vertical="center"/>
    </xf>
    <xf numFmtId="0" fontId="7" fillId="0" borderId="12" xfId="0" applyFont="1" applyBorder="1" applyAlignment="1">
      <alignment horizontal="left" vertical="center" wrapText="1"/>
    </xf>
    <xf numFmtId="0" fontId="7" fillId="0" borderId="16" xfId="0" applyFont="1" applyBorder="1" applyAlignment="1">
      <alignment vertical="center" wrapText="1"/>
    </xf>
    <xf numFmtId="0" fontId="7" fillId="0" borderId="18" xfId="0" applyFont="1" applyBorder="1" applyAlignment="1">
      <alignment vertical="center" wrapText="1"/>
    </xf>
    <xf numFmtId="0" fontId="7" fillId="0" borderId="5" xfId="1" applyFont="1" applyBorder="1" applyAlignment="1">
      <alignment vertical="center" wrapText="1"/>
    </xf>
    <xf numFmtId="0" fontId="0" fillId="0" borderId="1" xfId="0" applyBorder="1" applyAlignment="1">
      <alignment vertical="center" wrapText="1"/>
    </xf>
    <xf numFmtId="0" fontId="0" fillId="0" borderId="6" xfId="0" applyBorder="1" applyAlignment="1">
      <alignment vertical="center" wrapText="1"/>
    </xf>
    <xf numFmtId="0" fontId="0" fillId="0" borderId="17" xfId="0" applyBorder="1" applyAlignment="1">
      <alignment vertical="center" wrapText="1"/>
    </xf>
    <xf numFmtId="0" fontId="0" fillId="0" borderId="0" xfId="0" applyAlignment="1">
      <alignment vertical="center" wrapText="1"/>
    </xf>
    <xf numFmtId="0" fontId="0" fillId="0" borderId="15" xfId="0" applyBorder="1" applyAlignment="1">
      <alignment vertical="center" wrapText="1"/>
    </xf>
    <xf numFmtId="0" fontId="0" fillId="0" borderId="10" xfId="0" applyBorder="1" applyAlignment="1">
      <alignment vertical="center" wrapText="1"/>
    </xf>
    <xf numFmtId="0" fontId="0" fillId="0" borderId="22" xfId="0" applyBorder="1" applyAlignment="1">
      <alignment vertical="center" wrapText="1"/>
    </xf>
    <xf numFmtId="0" fontId="0" fillId="0" borderId="11" xfId="0" applyBorder="1" applyAlignment="1">
      <alignment vertical="center" wrapText="1"/>
    </xf>
    <xf numFmtId="0" fontId="7" fillId="0" borderId="81" xfId="1" applyFont="1" applyBorder="1" applyAlignment="1">
      <alignment horizontal="right" vertical="center" wrapText="1"/>
    </xf>
    <xf numFmtId="0" fontId="7" fillId="0" borderId="22" xfId="1" applyFont="1" applyBorder="1" applyAlignment="1">
      <alignment horizontal="right" vertical="center" wrapText="1"/>
    </xf>
    <xf numFmtId="0" fontId="7" fillId="0" borderId="75" xfId="1" applyFont="1" applyBorder="1" applyAlignment="1">
      <alignment horizontal="right" vertical="center" wrapText="1"/>
    </xf>
    <xf numFmtId="0" fontId="9" fillId="0" borderId="0" xfId="1" applyFont="1" applyAlignment="1">
      <alignment horizontal="center" vertical="center"/>
    </xf>
    <xf numFmtId="0" fontId="9" fillId="0" borderId="0" xfId="0" applyFont="1" applyAlignment="1">
      <alignment horizontal="center" vertical="center"/>
    </xf>
    <xf numFmtId="0" fontId="16" fillId="0" borderId="0" xfId="1" applyFont="1" applyAlignment="1">
      <alignment vertical="center"/>
    </xf>
    <xf numFmtId="0" fontId="16" fillId="0" borderId="0" xfId="0" applyFont="1">
      <alignment vertical="center"/>
    </xf>
    <xf numFmtId="0" fontId="7" fillId="0" borderId="7" xfId="1" applyFont="1" applyBorder="1" applyAlignment="1">
      <alignment horizontal="left" vertical="center" shrinkToFit="1"/>
    </xf>
    <xf numFmtId="0" fontId="28" fillId="0" borderId="8" xfId="0" applyFont="1" applyBorder="1" applyAlignment="1">
      <alignment horizontal="left" vertical="center" shrinkToFit="1"/>
    </xf>
    <xf numFmtId="0" fontId="28" fillId="0" borderId="9" xfId="0" applyFont="1" applyBorder="1" applyAlignment="1">
      <alignment horizontal="left" vertical="center" shrinkToFit="1"/>
    </xf>
    <xf numFmtId="0" fontId="7" fillId="0" borderId="42" xfId="1" applyFont="1" applyBorder="1" applyAlignment="1">
      <alignment vertical="center"/>
    </xf>
    <xf numFmtId="0" fontId="28" fillId="0" borderId="33" xfId="0" applyFont="1" applyBorder="1">
      <alignment vertical="center"/>
    </xf>
    <xf numFmtId="0" fontId="28" fillId="0" borderId="57" xfId="0" applyFont="1" applyBorder="1">
      <alignment vertical="center"/>
    </xf>
    <xf numFmtId="0" fontId="7" fillId="0" borderId="42" xfId="1" applyFont="1" applyBorder="1" applyAlignment="1">
      <alignment vertical="center" shrinkToFit="1"/>
    </xf>
    <xf numFmtId="0" fontId="28" fillId="0" borderId="33" xfId="0" applyFont="1" applyBorder="1" applyAlignment="1">
      <alignment vertical="center" shrinkToFit="1"/>
    </xf>
    <xf numFmtId="0" fontId="28" fillId="0" borderId="57" xfId="0" applyFont="1" applyBorder="1" applyAlignment="1">
      <alignment vertical="center" shrinkToFit="1"/>
    </xf>
    <xf numFmtId="0" fontId="19" fillId="0" borderId="2" xfId="0" applyFont="1" applyBorder="1">
      <alignment vertical="center"/>
    </xf>
    <xf numFmtId="0" fontId="0" fillId="0" borderId="2" xfId="0" applyBorder="1">
      <alignment vertical="center"/>
    </xf>
    <xf numFmtId="0" fontId="0" fillId="0" borderId="7" xfId="0" applyBorder="1">
      <alignment vertical="center"/>
    </xf>
    <xf numFmtId="0" fontId="13" fillId="0" borderId="2" xfId="0" applyFont="1" applyBorder="1">
      <alignment vertical="center"/>
    </xf>
    <xf numFmtId="0" fontId="13" fillId="0" borderId="7" xfId="0" applyFont="1" applyBorder="1">
      <alignment vertical="center"/>
    </xf>
    <xf numFmtId="0" fontId="1" fillId="0" borderId="0" xfId="1" applyAlignment="1">
      <alignment vertical="center"/>
    </xf>
    <xf numFmtId="0" fontId="7" fillId="0" borderId="50" xfId="1" applyFont="1" applyBorder="1" applyAlignment="1">
      <alignment horizontal="left" vertical="center" wrapText="1"/>
    </xf>
    <xf numFmtId="0" fontId="7" fillId="0" borderId="0" xfId="1" applyFont="1" applyAlignment="1">
      <alignment horizontal="left" vertical="center" wrapText="1"/>
    </xf>
    <xf numFmtId="0" fontId="14" fillId="0" borderId="0" xfId="0" applyFont="1" applyAlignment="1">
      <alignment horizontal="left" vertical="center" wrapText="1"/>
    </xf>
    <xf numFmtId="0" fontId="14" fillId="0" borderId="49" xfId="0" applyFont="1" applyBorder="1" applyAlignment="1">
      <alignment horizontal="left" vertical="center" wrapText="1"/>
    </xf>
    <xf numFmtId="0" fontId="14" fillId="0" borderId="36" xfId="0" applyFont="1" applyBorder="1" applyAlignment="1">
      <alignment horizontal="left" vertical="center" wrapText="1"/>
    </xf>
    <xf numFmtId="0" fontId="14" fillId="0" borderId="37" xfId="0" applyFont="1" applyBorder="1" applyAlignment="1">
      <alignment horizontal="left" vertical="center" wrapText="1"/>
    </xf>
    <xf numFmtId="0" fontId="14" fillId="0" borderId="51" xfId="0" applyFont="1" applyBorder="1" applyAlignment="1">
      <alignment horizontal="left" vertical="center" wrapText="1"/>
    </xf>
    <xf numFmtId="0" fontId="8" fillId="0" borderId="35" xfId="1" applyFont="1" applyBorder="1" applyAlignment="1">
      <alignment vertical="center" wrapText="1"/>
    </xf>
    <xf numFmtId="0" fontId="19" fillId="0" borderId="35" xfId="0" applyFont="1" applyBorder="1" applyAlignment="1">
      <alignment vertical="center" wrapText="1"/>
    </xf>
    <xf numFmtId="0" fontId="8" fillId="0" borderId="0" xfId="1" applyFont="1" applyAlignment="1">
      <alignment vertical="center" wrapText="1"/>
    </xf>
    <xf numFmtId="0" fontId="14" fillId="0" borderId="17" xfId="0" applyFont="1" applyBorder="1" applyAlignment="1">
      <alignment horizontal="left" vertical="top" wrapText="1"/>
    </xf>
    <xf numFmtId="0" fontId="14" fillId="0" borderId="0" xfId="0" applyFont="1" applyAlignment="1">
      <alignment horizontal="left" vertical="top" wrapText="1"/>
    </xf>
    <xf numFmtId="0" fontId="14" fillId="0" borderId="15" xfId="0" applyFont="1" applyBorder="1" applyAlignment="1">
      <alignment horizontal="left" vertical="top" wrapText="1"/>
    </xf>
    <xf numFmtId="0" fontId="14" fillId="0" borderId="68" xfId="0" applyFont="1" applyBorder="1" applyAlignment="1">
      <alignment horizontal="left" vertical="top" wrapText="1"/>
    </xf>
    <xf numFmtId="0" fontId="14" fillId="0" borderId="37" xfId="0" applyFont="1" applyBorder="1" applyAlignment="1">
      <alignment horizontal="left" vertical="top" wrapText="1"/>
    </xf>
    <xf numFmtId="0" fontId="14" fillId="0" borderId="82" xfId="0" applyFont="1" applyBorder="1" applyAlignment="1">
      <alignment horizontal="left" vertical="top" wrapText="1"/>
    </xf>
    <xf numFmtId="0" fontId="14" fillId="0" borderId="12" xfId="0" applyFont="1" applyBorder="1" applyAlignment="1">
      <alignment horizontal="left" vertical="center" wrapText="1"/>
    </xf>
    <xf numFmtId="0" fontId="14" fillId="0" borderId="16" xfId="0" applyFont="1" applyBorder="1" applyAlignment="1">
      <alignment horizontal="left" vertical="center" wrapText="1"/>
    </xf>
    <xf numFmtId="0" fontId="0" fillId="0" borderId="16" xfId="0" applyBorder="1" applyAlignment="1">
      <alignment horizontal="left" vertical="center" wrapText="1"/>
    </xf>
    <xf numFmtId="0" fontId="0" fillId="0" borderId="18" xfId="0" applyBorder="1" applyAlignment="1">
      <alignment horizontal="left" vertical="center" wrapText="1"/>
    </xf>
    <xf numFmtId="0" fontId="14" fillId="0" borderId="2" xfId="0" applyFont="1" applyBorder="1" applyAlignment="1">
      <alignment horizontal="center" vertical="center"/>
    </xf>
    <xf numFmtId="0" fontId="14" fillId="0" borderId="30" xfId="0" applyFont="1" applyBorder="1" applyAlignment="1">
      <alignment horizontal="right" vertical="center"/>
    </xf>
    <xf numFmtId="0" fontId="14" fillId="0" borderId="8" xfId="0" applyFont="1" applyBorder="1" applyAlignment="1">
      <alignment horizontal="right" vertical="center"/>
    </xf>
    <xf numFmtId="0" fontId="14" fillId="0" borderId="31" xfId="0" applyFont="1" applyBorder="1" applyAlignment="1">
      <alignment horizontal="right" vertical="center"/>
    </xf>
    <xf numFmtId="0" fontId="14" fillId="0" borderId="24" xfId="0" applyFont="1" applyBorder="1">
      <alignment vertical="center"/>
    </xf>
    <xf numFmtId="0" fontId="13" fillId="0" borderId="24" xfId="0" applyFont="1" applyBorder="1">
      <alignment vertical="center"/>
    </xf>
    <xf numFmtId="0" fontId="13" fillId="0" borderId="42" xfId="0" applyFont="1" applyBorder="1">
      <alignment vertical="center"/>
    </xf>
    <xf numFmtId="179" fontId="14" fillId="0" borderId="24" xfId="0" applyNumberFormat="1" applyFont="1" applyBorder="1">
      <alignment vertical="center"/>
    </xf>
    <xf numFmtId="179" fontId="13" fillId="0" borderId="24" xfId="0" applyNumberFormat="1" applyFont="1" applyBorder="1">
      <alignment vertical="center"/>
    </xf>
    <xf numFmtId="179" fontId="13" fillId="0" borderId="42" xfId="0" applyNumberFormat="1" applyFont="1" applyBorder="1">
      <alignment vertical="center"/>
    </xf>
    <xf numFmtId="0" fontId="7" fillId="0" borderId="28" xfId="1" applyFont="1" applyBorder="1" applyAlignment="1">
      <alignment horizontal="left" vertical="center" wrapText="1"/>
    </xf>
    <xf numFmtId="0" fontId="7" fillId="0" borderId="25" xfId="1" applyFont="1" applyBorder="1" applyAlignment="1">
      <alignment horizontal="left" vertical="center" wrapText="1"/>
    </xf>
    <xf numFmtId="0" fontId="7" fillId="0" borderId="29" xfId="1" applyFont="1" applyBorder="1" applyAlignment="1">
      <alignment horizontal="left" vertical="center" wrapText="1"/>
    </xf>
    <xf numFmtId="0" fontId="14" fillId="0" borderId="13" xfId="0" applyFont="1" applyBorder="1" applyAlignment="1">
      <alignment horizontal="left" vertical="center" wrapText="1"/>
    </xf>
    <xf numFmtId="0" fontId="0" fillId="0" borderId="2" xfId="0" applyBorder="1" applyAlignment="1">
      <alignment horizontal="left" vertical="center" wrapText="1"/>
    </xf>
    <xf numFmtId="0" fontId="0" fillId="0" borderId="14" xfId="0" applyBorder="1" applyAlignment="1">
      <alignment horizontal="left" vertical="center" wrapText="1"/>
    </xf>
    <xf numFmtId="0" fontId="7" fillId="0" borderId="9" xfId="1" applyFont="1" applyBorder="1" applyAlignment="1">
      <alignment vertical="center" wrapText="1"/>
    </xf>
    <xf numFmtId="0" fontId="1" fillId="0" borderId="22" xfId="0" applyFont="1" applyBorder="1">
      <alignment vertical="center"/>
    </xf>
    <xf numFmtId="0" fontId="7" fillId="0" borderId="5" xfId="1" applyFont="1" applyBorder="1" applyAlignment="1">
      <alignment vertical="center" shrinkToFit="1"/>
    </xf>
    <xf numFmtId="0" fontId="0" fillId="0" borderId="1" xfId="0" applyBorder="1" applyAlignment="1">
      <alignment vertical="center" shrinkToFit="1"/>
    </xf>
    <xf numFmtId="0" fontId="0" fillId="0" borderId="6" xfId="0" applyBorder="1" applyAlignment="1">
      <alignment vertical="center" shrinkToFit="1"/>
    </xf>
    <xf numFmtId="0" fontId="0" fillId="0" borderId="8" xfId="0" applyBorder="1" applyAlignment="1">
      <alignment horizontal="left" vertical="center" wrapText="1"/>
    </xf>
    <xf numFmtId="0" fontId="0" fillId="0" borderId="31" xfId="0" applyBorder="1" applyAlignment="1">
      <alignment horizontal="left" vertical="center" wrapText="1"/>
    </xf>
    <xf numFmtId="0" fontId="7" fillId="0" borderId="30" xfId="1" applyFont="1" applyBorder="1" applyAlignment="1">
      <alignment horizontal="left" vertical="center" wrapText="1"/>
    </xf>
    <xf numFmtId="178" fontId="14" fillId="0" borderId="13" xfId="0" applyNumberFormat="1" applyFont="1" applyBorder="1" applyAlignment="1">
      <alignment horizontal="right" vertical="center" wrapText="1"/>
    </xf>
    <xf numFmtId="178" fontId="14" fillId="0" borderId="2" xfId="0" applyNumberFormat="1" applyFont="1" applyBorder="1" applyAlignment="1">
      <alignment horizontal="right" vertical="center"/>
    </xf>
    <xf numFmtId="178" fontId="14" fillId="0" borderId="14" xfId="0" applyNumberFormat="1" applyFont="1" applyBorder="1" applyAlignment="1">
      <alignment horizontal="right" vertical="center"/>
    </xf>
    <xf numFmtId="0" fontId="7" fillId="0" borderId="81" xfId="1" applyFont="1" applyBorder="1" applyAlignment="1">
      <alignment horizontal="left" vertical="center" wrapText="1"/>
    </xf>
    <xf numFmtId="0" fontId="7" fillId="0" borderId="22" xfId="1" applyFont="1" applyBorder="1" applyAlignment="1">
      <alignment horizontal="left" vertical="center" wrapText="1"/>
    </xf>
    <xf numFmtId="0" fontId="7" fillId="0" borderId="75" xfId="1"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178" fontId="14" fillId="0" borderId="30" xfId="0" applyNumberFormat="1" applyFont="1" applyBorder="1" applyAlignment="1">
      <alignment horizontal="right" vertical="center" wrapText="1"/>
    </xf>
    <xf numFmtId="178" fontId="14" fillId="0" borderId="8" xfId="0" applyNumberFormat="1" applyFont="1" applyBorder="1" applyAlignment="1">
      <alignment horizontal="right" vertical="center" wrapText="1"/>
    </xf>
    <xf numFmtId="178" fontId="14" fillId="0" borderId="31" xfId="0" applyNumberFormat="1" applyFont="1" applyBorder="1" applyAlignment="1">
      <alignment horizontal="right" vertical="center" wrapText="1"/>
    </xf>
    <xf numFmtId="0" fontId="14" fillId="0" borderId="81" xfId="0" applyFont="1" applyBorder="1" applyAlignment="1">
      <alignment horizontal="left" vertical="center"/>
    </xf>
    <xf numFmtId="0" fontId="14" fillId="0" borderId="22" xfId="0" applyFont="1" applyBorder="1" applyAlignment="1">
      <alignment horizontal="left" vertical="center"/>
    </xf>
    <xf numFmtId="0" fontId="14" fillId="0" borderId="75" xfId="0" applyFont="1" applyBorder="1" applyAlignment="1">
      <alignment horizontal="left" vertical="center"/>
    </xf>
    <xf numFmtId="0" fontId="14" fillId="0" borderId="30" xfId="1" applyFont="1" applyBorder="1" applyAlignment="1">
      <alignment horizontal="left" vertical="center"/>
    </xf>
    <xf numFmtId="0" fontId="14" fillId="0" borderId="31" xfId="0" applyFont="1" applyBorder="1" applyAlignment="1">
      <alignment horizontal="left" vertical="center"/>
    </xf>
    <xf numFmtId="49" fontId="14" fillId="0" borderId="30" xfId="1" applyNumberFormat="1" applyFont="1" applyBorder="1" applyAlignment="1">
      <alignment horizontal="left" vertical="center"/>
    </xf>
    <xf numFmtId="49" fontId="14" fillId="0" borderId="8" xfId="0" applyNumberFormat="1" applyFont="1" applyBorder="1" applyAlignment="1">
      <alignment horizontal="left" vertical="center"/>
    </xf>
    <xf numFmtId="49" fontId="14" fillId="0" borderId="31" xfId="0" applyNumberFormat="1" applyFont="1" applyBorder="1" applyAlignment="1">
      <alignment horizontal="left" vertical="center"/>
    </xf>
    <xf numFmtId="0" fontId="7" fillId="0" borderId="30" xfId="1" applyFont="1" applyBorder="1" applyAlignment="1">
      <alignment horizontal="right" vertical="center" wrapText="1"/>
    </xf>
    <xf numFmtId="0" fontId="7" fillId="0" borderId="8" xfId="1" applyFont="1" applyBorder="1" applyAlignment="1">
      <alignment horizontal="right" vertical="center" wrapText="1"/>
    </xf>
    <xf numFmtId="0" fontId="7" fillId="0" borderId="31" xfId="1" applyFont="1" applyBorder="1" applyAlignment="1">
      <alignment horizontal="right" vertical="center" wrapText="1"/>
    </xf>
    <xf numFmtId="0" fontId="14" fillId="0" borderId="2" xfId="1" applyFont="1" applyBorder="1" applyAlignment="1">
      <alignment vertical="center" shrinkToFit="1"/>
    </xf>
    <xf numFmtId="0" fontId="14" fillId="0" borderId="2" xfId="0" applyFont="1" applyBorder="1" applyAlignment="1">
      <alignment vertical="center" shrinkToFit="1"/>
    </xf>
    <xf numFmtId="0" fontId="16" fillId="0" borderId="2" xfId="1" applyFont="1" applyBorder="1" applyAlignment="1">
      <alignment vertical="center" shrinkToFit="1"/>
    </xf>
    <xf numFmtId="0" fontId="16" fillId="0" borderId="2" xfId="0" applyFont="1" applyBorder="1" applyAlignment="1">
      <alignment vertical="center" shrinkToFit="1"/>
    </xf>
    <xf numFmtId="0" fontId="21" fillId="0" borderId="0" xfId="1" applyFont="1" applyAlignment="1">
      <alignment horizontal="center" vertical="center"/>
    </xf>
    <xf numFmtId="0" fontId="22" fillId="0" borderId="0" xfId="0" applyFont="1" applyAlignment="1">
      <alignment horizontal="center" vertical="center"/>
    </xf>
    <xf numFmtId="14" fontId="14" fillId="0" borderId="12" xfId="0" applyNumberFormat="1" applyFont="1" applyBorder="1" applyAlignment="1">
      <alignment horizontal="left" vertical="center" wrapText="1"/>
    </xf>
    <xf numFmtId="14" fontId="14" fillId="0" borderId="16" xfId="0" applyNumberFormat="1" applyFont="1" applyBorder="1" applyAlignment="1">
      <alignment horizontal="left" vertical="center" wrapText="1"/>
    </xf>
    <xf numFmtId="14" fontId="14" fillId="0" borderId="18" xfId="0" applyNumberFormat="1" applyFont="1" applyBorder="1" applyAlignment="1">
      <alignment horizontal="left" vertical="center" wrapText="1"/>
    </xf>
    <xf numFmtId="0" fontId="14" fillId="0" borderId="14" xfId="0" applyFont="1" applyBorder="1" applyAlignment="1">
      <alignment horizontal="left" vertical="center" wrapText="1"/>
    </xf>
    <xf numFmtId="0" fontId="2" fillId="0" borderId="0" xfId="1" applyFont="1" applyAlignment="1">
      <alignment horizontal="center" vertical="center"/>
    </xf>
    <xf numFmtId="0" fontId="14" fillId="0" borderId="2" xfId="1" applyFont="1" applyBorder="1" applyAlignment="1">
      <alignment vertical="center"/>
    </xf>
    <xf numFmtId="49" fontId="14" fillId="0" borderId="13" xfId="0" applyNumberFormat="1" applyFont="1" applyBorder="1" applyAlignment="1">
      <alignment horizontal="left" vertical="center" wrapText="1"/>
    </xf>
    <xf numFmtId="49" fontId="14" fillId="0" borderId="2" xfId="0" applyNumberFormat="1" applyFont="1" applyBorder="1" applyAlignment="1">
      <alignment horizontal="left" vertical="center" wrapText="1"/>
    </xf>
    <xf numFmtId="49" fontId="14" fillId="0" borderId="14" xfId="0" applyNumberFormat="1" applyFont="1" applyBorder="1" applyAlignment="1">
      <alignment horizontal="left" vertical="center" wrapText="1"/>
    </xf>
    <xf numFmtId="0" fontId="7" fillId="8" borderId="3" xfId="1" applyFont="1" applyFill="1" applyBorder="1" applyAlignment="1">
      <alignment horizontal="left" vertical="center" wrapText="1"/>
    </xf>
    <xf numFmtId="0" fontId="14" fillId="8" borderId="3" xfId="0" applyFont="1" applyFill="1" applyBorder="1" applyAlignment="1">
      <alignment horizontal="left" vertical="center" wrapText="1"/>
    </xf>
    <xf numFmtId="0" fontId="14" fillId="0" borderId="19" xfId="0" applyFont="1" applyBorder="1" applyAlignment="1">
      <alignment horizontal="left" vertical="center" wrapText="1"/>
    </xf>
    <xf numFmtId="0" fontId="14" fillId="0" borderId="24" xfId="0" applyFont="1" applyBorder="1" applyAlignment="1">
      <alignment horizontal="left" vertical="center" wrapText="1"/>
    </xf>
    <xf numFmtId="0" fontId="14" fillId="0" borderId="20" xfId="0" applyFont="1" applyBorder="1" applyAlignment="1">
      <alignment horizontal="left" vertical="center" wrapText="1"/>
    </xf>
    <xf numFmtId="0" fontId="16" fillId="0" borderId="0" xfId="1" applyFont="1" applyAlignment="1">
      <alignment vertical="center" wrapText="1"/>
    </xf>
    <xf numFmtId="0" fontId="16" fillId="0" borderId="0" xfId="0" applyFont="1" applyAlignment="1">
      <alignment vertical="center" wrapText="1"/>
    </xf>
    <xf numFmtId="0" fontId="14" fillId="0" borderId="0" xfId="1" applyFont="1" applyAlignment="1">
      <alignment vertical="center"/>
    </xf>
    <xf numFmtId="0" fontId="14" fillId="0" borderId="0" xfId="0" applyFont="1">
      <alignment vertical="center"/>
    </xf>
    <xf numFmtId="0" fontId="14" fillId="0" borderId="28" xfId="0" applyFont="1" applyBorder="1" applyAlignment="1">
      <alignment horizontal="left" vertical="center" wrapText="1"/>
    </xf>
    <xf numFmtId="0" fontId="14" fillId="0" borderId="25" xfId="0" applyFont="1" applyBorder="1" applyAlignment="1">
      <alignment horizontal="left" vertical="center" wrapText="1"/>
    </xf>
    <xf numFmtId="0" fontId="14" fillId="0" borderId="29" xfId="0" applyFont="1" applyBorder="1" applyAlignment="1">
      <alignment horizontal="left" vertical="center" wrapText="1"/>
    </xf>
    <xf numFmtId="0" fontId="14" fillId="0" borderId="30" xfId="0" applyFont="1" applyBorder="1" applyAlignment="1">
      <alignment horizontal="left" vertical="center"/>
    </xf>
    <xf numFmtId="0" fontId="7" fillId="0" borderId="1" xfId="1" applyFont="1" applyBorder="1" applyAlignment="1">
      <alignment horizontal="left" vertical="center" wrapText="1"/>
    </xf>
    <xf numFmtId="0" fontId="7" fillId="0" borderId="6" xfId="1" applyFont="1" applyBorder="1" applyAlignment="1">
      <alignment horizontal="left" vertical="center" wrapText="1"/>
    </xf>
    <xf numFmtId="0" fontId="7" fillId="0" borderId="15" xfId="1" applyFont="1" applyBorder="1" applyAlignment="1">
      <alignment horizontal="left" vertical="center" wrapText="1"/>
    </xf>
    <xf numFmtId="0" fontId="7" fillId="0" borderId="11" xfId="1" applyFont="1" applyBorder="1" applyAlignment="1">
      <alignment horizontal="left" vertical="center" wrapText="1"/>
    </xf>
    <xf numFmtId="0" fontId="7" fillId="0" borderId="36" xfId="0" applyFont="1" applyBorder="1" applyAlignment="1">
      <alignment horizontal="left" vertical="center"/>
    </xf>
    <xf numFmtId="0" fontId="7" fillId="0" borderId="37" xfId="0" applyFont="1" applyBorder="1" applyAlignment="1">
      <alignment horizontal="left" vertical="center"/>
    </xf>
    <xf numFmtId="0" fontId="7" fillId="0" borderId="51" xfId="0" applyFont="1" applyBorder="1" applyAlignment="1">
      <alignment horizontal="left" vertical="center"/>
    </xf>
    <xf numFmtId="0" fontId="14" fillId="0" borderId="14" xfId="0" applyFont="1" applyBorder="1" applyAlignment="1">
      <alignment vertical="center" wrapText="1"/>
    </xf>
    <xf numFmtId="0" fontId="14" fillId="0" borderId="32" xfId="0" applyFont="1" applyBorder="1" applyAlignment="1">
      <alignment horizontal="left" vertical="center" wrapText="1"/>
    </xf>
    <xf numFmtId="0" fontId="14" fillId="0" borderId="34" xfId="0" applyFont="1" applyBorder="1" applyAlignment="1">
      <alignment horizontal="left" vertical="center" wrapText="1"/>
    </xf>
    <xf numFmtId="0" fontId="14" fillId="0" borderId="19" xfId="1" applyFont="1" applyBorder="1" applyAlignment="1">
      <alignment vertical="center"/>
    </xf>
    <xf numFmtId="0" fontId="7" fillId="0" borderId="23" xfId="0" applyFont="1" applyBorder="1" applyAlignment="1">
      <alignment vertical="center" wrapText="1"/>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7" fillId="0" borderId="58" xfId="0" applyFont="1" applyBorder="1" applyAlignment="1">
      <alignment vertical="center" wrapText="1"/>
    </xf>
    <xf numFmtId="0" fontId="7" fillId="0" borderId="59" xfId="0" applyFont="1" applyBorder="1" applyAlignment="1">
      <alignment vertical="center" wrapText="1"/>
    </xf>
    <xf numFmtId="0" fontId="7" fillId="0" borderId="60" xfId="0" applyFont="1" applyBorder="1" applyAlignment="1">
      <alignment vertical="center" wrapText="1"/>
    </xf>
    <xf numFmtId="0" fontId="7" fillId="0" borderId="46" xfId="0" applyFont="1" applyBorder="1" applyAlignment="1">
      <alignment vertical="center" wrapText="1"/>
    </xf>
    <xf numFmtId="0" fontId="7" fillId="0" borderId="62" xfId="1" applyFont="1" applyBorder="1" applyAlignment="1">
      <alignment vertical="center" wrapText="1"/>
    </xf>
    <xf numFmtId="0" fontId="28" fillId="0" borderId="63" xfId="0" applyFont="1" applyBorder="1" applyAlignment="1">
      <alignment vertical="center" wrapText="1"/>
    </xf>
    <xf numFmtId="0" fontId="28" fillId="0" borderId="64" xfId="0" applyFont="1" applyBorder="1" applyAlignment="1">
      <alignment vertical="center" wrapText="1"/>
    </xf>
    <xf numFmtId="0" fontId="8" fillId="0" borderId="0" xfId="1" applyFont="1" applyAlignment="1">
      <alignment vertical="center"/>
    </xf>
    <xf numFmtId="0" fontId="19" fillId="0" borderId="0" xfId="0" applyFont="1">
      <alignment vertical="center"/>
    </xf>
    <xf numFmtId="0" fontId="18" fillId="0" borderId="0" xfId="0" applyFont="1" applyAlignment="1">
      <alignment horizontal="left" vertical="center" shrinkToFit="1"/>
    </xf>
    <xf numFmtId="0" fontId="18" fillId="0" borderId="0" xfId="0" applyFont="1" applyAlignment="1">
      <alignment vertical="center" shrinkToFit="1"/>
    </xf>
    <xf numFmtId="0" fontId="1" fillId="0" borderId="0" xfId="1" applyAlignment="1">
      <alignment horizontal="left" vertical="center" shrinkToFit="1"/>
    </xf>
    <xf numFmtId="0" fontId="16" fillId="0" borderId="0" xfId="0" applyFont="1" applyAlignment="1">
      <alignment horizontal="left" vertical="center" shrinkToFit="1"/>
    </xf>
    <xf numFmtId="0" fontId="19" fillId="0" borderId="62" xfId="0" applyFont="1" applyBorder="1" applyAlignment="1">
      <alignment vertical="center" wrapText="1"/>
    </xf>
    <xf numFmtId="0" fontId="19" fillId="0" borderId="63" xfId="0" applyFont="1" applyBorder="1" applyAlignment="1">
      <alignment vertical="center" wrapText="1"/>
    </xf>
    <xf numFmtId="0" fontId="30" fillId="0" borderId="63" xfId="0" applyFont="1" applyBorder="1" applyAlignment="1">
      <alignment vertical="center" wrapText="1"/>
    </xf>
    <xf numFmtId="0" fontId="30" fillId="0" borderId="64" xfId="0" applyFont="1" applyBorder="1" applyAlignment="1">
      <alignment vertical="center" wrapText="1"/>
    </xf>
    <xf numFmtId="0" fontId="1" fillId="0" borderId="0" xfId="0" applyFont="1" applyAlignment="1">
      <alignment horizontal="left" vertical="center"/>
    </xf>
    <xf numFmtId="0" fontId="8" fillId="0" borderId="58" xfId="0" applyFont="1" applyBorder="1" applyAlignment="1">
      <alignment vertical="center" wrapText="1"/>
    </xf>
    <xf numFmtId="0" fontId="8" fillId="0" borderId="59" xfId="0" applyFont="1" applyBorder="1" applyAlignment="1">
      <alignment vertical="center" wrapText="1"/>
    </xf>
    <xf numFmtId="0" fontId="8" fillId="0" borderId="60" xfId="0" applyFont="1" applyBorder="1" applyAlignment="1">
      <alignment vertical="center" wrapText="1"/>
    </xf>
    <xf numFmtId="0" fontId="8" fillId="0" borderId="61" xfId="0" applyFont="1" applyBorder="1" applyAlignment="1">
      <alignment vertical="center" wrapText="1"/>
    </xf>
    <xf numFmtId="0" fontId="8" fillId="0" borderId="46" xfId="0" applyFont="1" applyBorder="1" applyAlignment="1">
      <alignment vertical="center" wrapText="1"/>
    </xf>
    <xf numFmtId="0" fontId="8" fillId="0" borderId="62" xfId="1" applyFont="1" applyBorder="1" applyAlignment="1">
      <alignment vertical="center" wrapText="1"/>
    </xf>
    <xf numFmtId="0" fontId="34" fillId="0" borderId="63" xfId="0" applyFont="1" applyBorder="1" applyAlignment="1">
      <alignment vertical="center" wrapText="1"/>
    </xf>
    <xf numFmtId="0" fontId="34" fillId="0" borderId="64" xfId="0" applyFont="1" applyBorder="1" applyAlignment="1">
      <alignment vertical="center" wrapText="1"/>
    </xf>
    <xf numFmtId="40" fontId="0" fillId="0" borderId="16" xfId="6" applyNumberFormat="1" applyFont="1" applyBorder="1">
      <alignment vertical="center"/>
    </xf>
    <xf numFmtId="0" fontId="7" fillId="0" borderId="54" xfId="1" applyFont="1" applyBorder="1" applyAlignment="1">
      <alignment horizontal="left" vertical="center" wrapText="1"/>
    </xf>
    <xf numFmtId="0" fontId="7" fillId="0" borderId="56" xfId="1" applyFont="1" applyBorder="1" applyAlignment="1">
      <alignment horizontal="left" vertical="center" wrapText="1"/>
    </xf>
    <xf numFmtId="0" fontId="1" fillId="0" borderId="22" xfId="1" applyBorder="1" applyAlignment="1">
      <alignment horizontal="left" vertical="center"/>
    </xf>
    <xf numFmtId="0" fontId="14" fillId="0" borderId="1" xfId="0" applyFont="1" applyBorder="1" applyAlignment="1">
      <alignment horizontal="left" vertical="top" wrapText="1"/>
    </xf>
    <xf numFmtId="0" fontId="14" fillId="0" borderId="6" xfId="0" applyFont="1" applyBorder="1" applyAlignment="1">
      <alignment horizontal="left" vertical="top" wrapText="1"/>
    </xf>
    <xf numFmtId="0" fontId="14" fillId="0" borderId="10" xfId="0" applyFont="1" applyBorder="1" applyAlignment="1">
      <alignment horizontal="left" vertical="top" wrapText="1"/>
    </xf>
    <xf numFmtId="0" fontId="14" fillId="0" borderId="22" xfId="0" applyFont="1" applyBorder="1" applyAlignment="1">
      <alignment horizontal="left" vertical="top" wrapText="1"/>
    </xf>
    <xf numFmtId="0" fontId="14" fillId="0" borderId="11" xfId="0" applyFont="1" applyBorder="1" applyAlignment="1">
      <alignment horizontal="left" vertical="top" wrapText="1"/>
    </xf>
    <xf numFmtId="0" fontId="7" fillId="0" borderId="1" xfId="1" applyFont="1" applyBorder="1" applyAlignment="1">
      <alignment horizontal="left" vertical="top" wrapText="1"/>
    </xf>
    <xf numFmtId="0" fontId="7" fillId="0" borderId="0" xfId="1" applyFont="1" applyAlignment="1">
      <alignment horizontal="left" vertical="top" wrapText="1"/>
    </xf>
    <xf numFmtId="0" fontId="7" fillId="0" borderId="22" xfId="1" applyFont="1" applyBorder="1" applyAlignment="1">
      <alignment horizontal="left" vertical="top" wrapText="1"/>
    </xf>
    <xf numFmtId="0" fontId="1" fillId="0" borderId="0" xfId="1" applyAlignment="1">
      <alignment vertical="center" shrinkToFit="1"/>
    </xf>
    <xf numFmtId="0" fontId="0" fillId="0" borderId="0" xfId="0" applyAlignment="1">
      <alignment vertical="center" shrinkToFit="1"/>
    </xf>
    <xf numFmtId="0" fontId="14" fillId="0" borderId="91" xfId="1" applyFont="1" applyBorder="1" applyAlignment="1">
      <alignment horizontal="left" vertical="center" wrapText="1"/>
    </xf>
    <xf numFmtId="0" fontId="14" fillId="0" borderId="92" xfId="1" applyFont="1" applyBorder="1" applyAlignment="1">
      <alignment horizontal="left" vertical="center" wrapText="1"/>
    </xf>
    <xf numFmtId="0" fontId="14" fillId="0" borderId="75" xfId="1" applyFont="1" applyBorder="1" applyAlignment="1">
      <alignment horizontal="left" vertical="center" wrapText="1"/>
    </xf>
    <xf numFmtId="0" fontId="14" fillId="0" borderId="47" xfId="0" applyFont="1" applyBorder="1" applyAlignment="1">
      <alignment horizontal="left" vertical="center"/>
    </xf>
    <xf numFmtId="0" fontId="14" fillId="0" borderId="3" xfId="0" applyFont="1" applyBorder="1" applyAlignment="1">
      <alignment horizontal="left" vertical="center"/>
    </xf>
    <xf numFmtId="0" fontId="14" fillId="0" borderId="48" xfId="0" applyFont="1" applyBorder="1" applyAlignment="1">
      <alignment horizontal="left" vertical="center"/>
    </xf>
    <xf numFmtId="0" fontId="14" fillId="0" borderId="7" xfId="1" applyFont="1" applyBorder="1" applyAlignment="1">
      <alignment vertical="center" wrapText="1"/>
    </xf>
    <xf numFmtId="0" fontId="13" fillId="0" borderId="8" xfId="0" applyFont="1" applyBorder="1" applyAlignment="1">
      <alignment vertical="center" wrapText="1"/>
    </xf>
    <xf numFmtId="0" fontId="13" fillId="0" borderId="31" xfId="0" applyFont="1" applyBorder="1" applyAlignment="1">
      <alignment vertical="center" wrapText="1"/>
    </xf>
    <xf numFmtId="0" fontId="14" fillId="0" borderId="13" xfId="0" applyFont="1" applyBorder="1" applyAlignment="1">
      <alignment horizontal="left" vertical="center"/>
    </xf>
    <xf numFmtId="0" fontId="14" fillId="0" borderId="14" xfId="0" applyFont="1" applyBorder="1" applyAlignment="1">
      <alignment horizontal="left" vertical="center"/>
    </xf>
    <xf numFmtId="0" fontId="14" fillId="0" borderId="27"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31" xfId="0" applyFont="1" applyBorder="1" applyAlignment="1">
      <alignment vertical="center" wrapText="1"/>
    </xf>
    <xf numFmtId="178" fontId="14" fillId="0" borderId="19" xfId="0" applyNumberFormat="1" applyFont="1" applyBorder="1" applyAlignment="1">
      <alignment horizontal="right" vertical="center" wrapText="1"/>
    </xf>
    <xf numFmtId="178" fontId="14" fillId="0" borderId="24" xfId="0" applyNumberFormat="1" applyFont="1" applyBorder="1" applyAlignment="1">
      <alignment horizontal="right" vertical="center"/>
    </xf>
    <xf numFmtId="178" fontId="14" fillId="0" borderId="20" xfId="0" applyNumberFormat="1" applyFont="1" applyBorder="1" applyAlignment="1">
      <alignment horizontal="right" vertical="center"/>
    </xf>
    <xf numFmtId="0" fontId="7" fillId="0" borderId="19" xfId="1" applyFont="1" applyBorder="1" applyAlignment="1">
      <alignment vertical="center"/>
    </xf>
    <xf numFmtId="0" fontId="0" fillId="0" borderId="24" xfId="0" applyBorder="1">
      <alignment vertical="center"/>
    </xf>
    <xf numFmtId="0" fontId="0" fillId="0" borderId="42" xfId="0" applyBorder="1">
      <alignment vertical="center"/>
    </xf>
    <xf numFmtId="0" fontId="7" fillId="0" borderId="24" xfId="0" applyFont="1" applyBorder="1">
      <alignment vertical="center"/>
    </xf>
    <xf numFmtId="0" fontId="14" fillId="0" borderId="65" xfId="0" applyFont="1" applyBorder="1" applyAlignment="1">
      <alignment vertical="center" wrapText="1"/>
    </xf>
    <xf numFmtId="0" fontId="14" fillId="0" borderId="26" xfId="0" applyFont="1" applyBorder="1" applyAlignment="1">
      <alignment horizontal="center" vertical="center" wrapText="1"/>
    </xf>
    <xf numFmtId="0" fontId="14" fillId="0" borderId="14" xfId="0" applyFont="1" applyBorder="1" applyAlignment="1">
      <alignment horizontal="center" vertical="center" wrapText="1"/>
    </xf>
    <xf numFmtId="177" fontId="14" fillId="0" borderId="24" xfId="6" applyNumberFormat="1" applyFont="1" applyBorder="1">
      <alignment vertical="center"/>
    </xf>
    <xf numFmtId="177" fontId="0" fillId="0" borderId="24" xfId="6" applyNumberFormat="1" applyFont="1" applyBorder="1">
      <alignment vertical="center"/>
    </xf>
    <xf numFmtId="177" fontId="0" fillId="0" borderId="42" xfId="6" applyNumberFormat="1" applyFont="1" applyBorder="1">
      <alignment vertical="center"/>
    </xf>
    <xf numFmtId="0" fontId="14" fillId="0" borderId="28" xfId="0" applyFont="1" applyBorder="1" applyAlignment="1">
      <alignment vertical="center" wrapText="1"/>
    </xf>
    <xf numFmtId="0" fontId="0" fillId="0" borderId="25" xfId="0" applyBorder="1" applyAlignment="1">
      <alignment vertical="center" wrapText="1"/>
    </xf>
    <xf numFmtId="0" fontId="0" fillId="0" borderId="73" xfId="0" applyBorder="1" applyAlignment="1">
      <alignment vertical="center" wrapText="1"/>
    </xf>
    <xf numFmtId="0" fontId="14" fillId="0" borderId="30" xfId="0" applyFont="1" applyBorder="1" applyAlignment="1">
      <alignment vertical="center" wrapText="1"/>
    </xf>
    <xf numFmtId="0" fontId="0" fillId="0" borderId="8" xfId="0" applyBorder="1" applyAlignment="1">
      <alignment vertical="center" wrapText="1"/>
    </xf>
    <xf numFmtId="0" fontId="0" fillId="0" borderId="74" xfId="0" applyBorder="1" applyAlignment="1">
      <alignment vertical="center" wrapText="1"/>
    </xf>
    <xf numFmtId="0" fontId="14" fillId="0" borderId="69" xfId="0" applyFont="1" applyBorder="1" applyAlignment="1">
      <alignment vertical="center" shrinkToFit="1"/>
    </xf>
    <xf numFmtId="0" fontId="0" fillId="0" borderId="72" xfId="0" applyBorder="1" applyAlignment="1">
      <alignment vertical="center" shrinkToFit="1"/>
    </xf>
    <xf numFmtId="0" fontId="19" fillId="0" borderId="5" xfId="0" applyFont="1" applyBorder="1" applyAlignment="1">
      <alignment vertical="center" wrapText="1"/>
    </xf>
    <xf numFmtId="0" fontId="30" fillId="0" borderId="1" xfId="0" applyFont="1" applyBorder="1" applyAlignment="1">
      <alignment vertical="center" wrapText="1"/>
    </xf>
    <xf numFmtId="0" fontId="30" fillId="0" borderId="65" xfId="0" applyFont="1" applyBorder="1" applyAlignment="1">
      <alignment vertical="center" wrapText="1"/>
    </xf>
    <xf numFmtId="0" fontId="30" fillId="0" borderId="17" xfId="0" applyFont="1" applyBorder="1" applyAlignment="1">
      <alignment vertical="center" wrapText="1"/>
    </xf>
    <xf numFmtId="0" fontId="30" fillId="0" borderId="49" xfId="0" applyFont="1" applyBorder="1" applyAlignment="1">
      <alignment vertical="center" wrapText="1"/>
    </xf>
    <xf numFmtId="0" fontId="30" fillId="0" borderId="10" xfId="0" applyFont="1" applyBorder="1" applyAlignment="1">
      <alignment vertical="center" wrapText="1"/>
    </xf>
    <xf numFmtId="0" fontId="30" fillId="0" borderId="22" xfId="0" applyFont="1" applyBorder="1" applyAlignment="1">
      <alignment vertical="center" wrapText="1"/>
    </xf>
    <xf numFmtId="0" fontId="14" fillId="0" borderId="88" xfId="0" applyFont="1" applyBorder="1" applyAlignment="1">
      <alignment horizontal="center" vertical="center" shrinkToFit="1"/>
    </xf>
    <xf numFmtId="0" fontId="14" fillId="0" borderId="89" xfId="0" applyFont="1" applyBorder="1" applyAlignment="1">
      <alignment horizontal="center" vertical="center" shrinkToFit="1"/>
    </xf>
    <xf numFmtId="0" fontId="14" fillId="0" borderId="90" xfId="0" applyFont="1" applyBorder="1" applyAlignment="1">
      <alignment horizontal="center" vertical="center" shrinkToFit="1"/>
    </xf>
    <xf numFmtId="0" fontId="14" fillId="0" borderId="65" xfId="1" applyFont="1" applyBorder="1" applyAlignment="1">
      <alignment horizontal="left" vertical="center" wrapText="1"/>
    </xf>
    <xf numFmtId="0" fontId="1" fillId="10" borderId="0" xfId="1" applyFill="1" applyAlignment="1">
      <alignment vertical="center"/>
    </xf>
    <xf numFmtId="0" fontId="0" fillId="10" borderId="0" xfId="0" applyFill="1">
      <alignment vertical="center"/>
    </xf>
    <xf numFmtId="0" fontId="14" fillId="0" borderId="76" xfId="0" applyFont="1" applyBorder="1" applyAlignment="1">
      <alignment horizontal="center" vertical="center" wrapText="1"/>
    </xf>
    <xf numFmtId="0" fontId="14" fillId="0" borderId="29" xfId="0" applyFont="1" applyBorder="1" applyAlignment="1">
      <alignment horizontal="center" vertical="center" wrapText="1"/>
    </xf>
    <xf numFmtId="0" fontId="7" fillId="0" borderId="7" xfId="1" applyFont="1" applyBorder="1" applyAlignment="1">
      <alignment vertical="center"/>
    </xf>
    <xf numFmtId="0" fontId="7" fillId="0" borderId="8" xfId="1" applyFont="1" applyBorder="1" applyAlignment="1">
      <alignment vertical="center"/>
    </xf>
    <xf numFmtId="0" fontId="7" fillId="0" borderId="31" xfId="1" applyFont="1" applyBorder="1" applyAlignment="1">
      <alignment vertical="center"/>
    </xf>
    <xf numFmtId="0" fontId="8" fillId="0" borderId="59" xfId="1" applyFont="1" applyBorder="1" applyAlignment="1">
      <alignment vertical="center"/>
    </xf>
    <xf numFmtId="0" fontId="18" fillId="0" borderId="59" xfId="0" applyFont="1" applyBorder="1" applyAlignment="1">
      <alignment horizontal="left" vertical="center" shrinkToFit="1"/>
    </xf>
    <xf numFmtId="0" fontId="1" fillId="0" borderId="59" xfId="1" applyBorder="1" applyAlignment="1">
      <alignment horizontal="left" vertical="center" shrinkToFit="1"/>
    </xf>
    <xf numFmtId="40" fontId="14" fillId="0" borderId="2" xfId="6" applyNumberFormat="1" applyFont="1" applyBorder="1" applyAlignment="1">
      <alignment vertical="center"/>
    </xf>
    <xf numFmtId="40" fontId="14" fillId="0" borderId="2" xfId="6" applyNumberFormat="1" applyFont="1" applyBorder="1">
      <alignment vertical="center"/>
    </xf>
    <xf numFmtId="0" fontId="19" fillId="0" borderId="61" xfId="0" applyFont="1" applyBorder="1" applyAlignment="1">
      <alignment vertical="center" wrapText="1"/>
    </xf>
    <xf numFmtId="0" fontId="19" fillId="0" borderId="46" xfId="1" applyFont="1" applyBorder="1" applyAlignment="1">
      <alignment horizontal="left" vertical="center" wrapText="1"/>
    </xf>
    <xf numFmtId="0" fontId="19" fillId="0" borderId="0" xfId="1" applyFont="1" applyAlignment="1">
      <alignment horizontal="left" vertical="center" wrapText="1"/>
    </xf>
    <xf numFmtId="0" fontId="19" fillId="0" borderId="61" xfId="1" applyFont="1" applyBorder="1" applyAlignment="1">
      <alignment horizontal="left" vertical="center" wrapText="1"/>
    </xf>
    <xf numFmtId="40" fontId="28" fillId="0" borderId="9" xfId="6" applyNumberFormat="1" applyFont="1" applyBorder="1">
      <alignment vertical="center"/>
    </xf>
    <xf numFmtId="0" fontId="28" fillId="0" borderId="31" xfId="0" applyFont="1" applyBorder="1">
      <alignment vertical="center"/>
    </xf>
    <xf numFmtId="40" fontId="7" fillId="0" borderId="19" xfId="6" applyNumberFormat="1" applyFont="1" applyBorder="1">
      <alignment vertical="center"/>
    </xf>
    <xf numFmtId="40" fontId="0" fillId="0" borderId="24" xfId="6" applyNumberFormat="1" applyFont="1" applyBorder="1">
      <alignment vertical="center"/>
    </xf>
    <xf numFmtId="40" fontId="7" fillId="0" borderId="13" xfId="6" applyNumberFormat="1" applyFont="1" applyBorder="1" applyAlignment="1">
      <alignment vertical="center"/>
    </xf>
    <xf numFmtId="40" fontId="0" fillId="0" borderId="2" xfId="6" applyNumberFormat="1" applyFont="1" applyBorder="1">
      <alignment vertical="center"/>
    </xf>
    <xf numFmtId="40" fontId="7" fillId="0" borderId="2" xfId="6" applyNumberFormat="1" applyFont="1" applyBorder="1" applyAlignment="1">
      <alignment vertical="center" wrapText="1"/>
    </xf>
    <xf numFmtId="40" fontId="0" fillId="0" borderId="2" xfId="6" applyNumberFormat="1" applyFont="1" applyBorder="1" applyAlignment="1">
      <alignment vertical="center" wrapText="1"/>
    </xf>
    <xf numFmtId="40" fontId="14" fillId="0" borderId="2" xfId="6" applyNumberFormat="1" applyFont="1" applyBorder="1" applyAlignment="1">
      <alignment vertical="center" wrapText="1"/>
    </xf>
    <xf numFmtId="0" fontId="14" fillId="0" borderId="2" xfId="0" applyFont="1" applyBorder="1" applyAlignment="1">
      <alignment horizontal="center" vertical="center" wrapText="1"/>
    </xf>
    <xf numFmtId="0" fontId="19" fillId="0" borderId="46" xfId="1" applyFont="1" applyBorder="1" applyAlignment="1">
      <alignment vertical="center" wrapText="1"/>
    </xf>
    <xf numFmtId="0" fontId="19" fillId="0" borderId="0" xfId="1" applyFont="1" applyAlignment="1">
      <alignment vertical="center" wrapText="1"/>
    </xf>
    <xf numFmtId="0" fontId="19" fillId="0" borderId="61" xfId="1" applyFont="1" applyBorder="1" applyAlignment="1">
      <alignment vertical="center" wrapText="1"/>
    </xf>
    <xf numFmtId="0" fontId="0" fillId="0" borderId="71" xfId="0" applyBorder="1" applyAlignment="1">
      <alignment vertical="center" wrapText="1"/>
    </xf>
    <xf numFmtId="0" fontId="0" fillId="0" borderId="70" xfId="0" applyBorder="1" applyAlignment="1">
      <alignment vertical="center" wrapText="1"/>
    </xf>
    <xf numFmtId="0" fontId="19" fillId="0" borderId="62" xfId="1" applyFont="1" applyBorder="1" applyAlignment="1">
      <alignment vertical="center" wrapText="1"/>
    </xf>
    <xf numFmtId="0" fontId="19" fillId="0" borderId="63" xfId="1" applyFont="1" applyBorder="1" applyAlignment="1">
      <alignment vertical="center" wrapText="1"/>
    </xf>
    <xf numFmtId="0" fontId="19" fillId="0" borderId="64" xfId="1" applyFont="1" applyBorder="1" applyAlignment="1">
      <alignment vertical="center" wrapText="1"/>
    </xf>
    <xf numFmtId="40" fontId="7" fillId="0" borderId="24" xfId="6" applyNumberFormat="1" applyFont="1" applyBorder="1" applyAlignment="1">
      <alignment vertical="center" wrapText="1"/>
    </xf>
    <xf numFmtId="40" fontId="0" fillId="0" borderId="24" xfId="6" applyNumberFormat="1" applyFont="1" applyBorder="1" applyAlignment="1">
      <alignment vertical="center" wrapText="1"/>
    </xf>
    <xf numFmtId="40" fontId="14" fillId="0" borderId="24" xfId="6" applyNumberFormat="1" applyFont="1" applyBorder="1" applyAlignment="1">
      <alignment vertical="center" wrapText="1"/>
    </xf>
    <xf numFmtId="40" fontId="7" fillId="0" borderId="16" xfId="6" applyNumberFormat="1" applyFont="1" applyBorder="1" applyAlignment="1">
      <alignment vertical="center" wrapText="1"/>
    </xf>
    <xf numFmtId="40" fontId="0" fillId="0" borderId="16" xfId="6" applyNumberFormat="1" applyFont="1" applyBorder="1" applyAlignment="1">
      <alignment vertical="center" wrapText="1"/>
    </xf>
    <xf numFmtId="0" fontId="10" fillId="0" borderId="0" xfId="0" applyFont="1" applyAlignment="1">
      <alignment vertical="center" wrapText="1"/>
    </xf>
    <xf numFmtId="0" fontId="7" fillId="0" borderId="68" xfId="1" applyFont="1" applyBorder="1" applyAlignment="1">
      <alignment horizontal="left" vertical="top" wrapText="1"/>
    </xf>
    <xf numFmtId="0" fontId="7" fillId="0" borderId="82" xfId="1" applyFont="1" applyBorder="1" applyAlignment="1">
      <alignment horizontal="left" vertical="top" wrapText="1"/>
    </xf>
    <xf numFmtId="40" fontId="28" fillId="0" borderId="24" xfId="6" applyNumberFormat="1" applyFont="1" applyBorder="1">
      <alignment vertical="center"/>
    </xf>
    <xf numFmtId="40" fontId="7" fillId="0" borderId="24" xfId="6" applyNumberFormat="1" applyFont="1" applyBorder="1" applyAlignment="1">
      <alignment vertical="center"/>
    </xf>
    <xf numFmtId="179" fontId="7" fillId="0" borderId="24" xfId="0" applyNumberFormat="1" applyFont="1" applyBorder="1">
      <alignment vertical="center"/>
    </xf>
    <xf numFmtId="179" fontId="28" fillId="0" borderId="24" xfId="0" applyNumberFormat="1" applyFont="1" applyBorder="1">
      <alignment vertical="center"/>
    </xf>
    <xf numFmtId="179" fontId="28" fillId="0" borderId="20" xfId="0" applyNumberFormat="1" applyFont="1" applyBorder="1">
      <alignment vertical="center"/>
    </xf>
    <xf numFmtId="0" fontId="7" fillId="0" borderId="28" xfId="0" applyFont="1" applyBorder="1" applyAlignment="1">
      <alignment horizontal="left" vertical="center" wrapText="1"/>
    </xf>
    <xf numFmtId="0" fontId="7" fillId="0" borderId="25" xfId="0" applyFont="1" applyBorder="1" applyAlignment="1">
      <alignment horizontal="left" vertical="center" wrapText="1"/>
    </xf>
    <xf numFmtId="0" fontId="7" fillId="0" borderId="29" xfId="0" applyFont="1" applyBorder="1" applyAlignment="1">
      <alignment horizontal="left" vertical="center" wrapText="1"/>
    </xf>
    <xf numFmtId="0" fontId="0" fillId="0" borderId="7" xfId="0" applyBorder="1" applyAlignment="1">
      <alignment vertical="center" wrapText="1"/>
    </xf>
    <xf numFmtId="0" fontId="14" fillId="0" borderId="12" xfId="0" applyFont="1" applyBorder="1" applyAlignment="1">
      <alignment horizontal="center" vertical="center"/>
    </xf>
    <xf numFmtId="0" fontId="0" fillId="0" borderId="16" xfId="0" applyBorder="1" applyAlignment="1">
      <alignment horizontal="center" vertical="center"/>
    </xf>
    <xf numFmtId="0" fontId="14" fillId="0" borderId="16" xfId="0" applyFont="1" applyBorder="1" applyAlignment="1">
      <alignment horizontal="center" vertical="center"/>
    </xf>
    <xf numFmtId="0" fontId="0" fillId="0" borderId="18" xfId="0" applyBorder="1" applyAlignment="1">
      <alignment horizontal="center" vertical="center"/>
    </xf>
    <xf numFmtId="0" fontId="0" fillId="0" borderId="8" xfId="0" applyBorder="1">
      <alignment vertical="center"/>
    </xf>
    <xf numFmtId="0" fontId="0" fillId="0" borderId="11" xfId="0" applyBorder="1">
      <alignment vertical="center"/>
    </xf>
    <xf numFmtId="0" fontId="7" fillId="0" borderId="7" xfId="1" applyFont="1" applyBorder="1" applyAlignment="1">
      <alignment vertical="center" wrapText="1"/>
    </xf>
    <xf numFmtId="0" fontId="0" fillId="0" borderId="31" xfId="0" applyBorder="1" applyAlignment="1">
      <alignment vertical="center" wrapText="1"/>
    </xf>
    <xf numFmtId="0" fontId="14" fillId="0" borderId="3" xfId="0" applyFont="1" applyBorder="1" applyAlignment="1">
      <alignment horizontal="center" vertical="center" wrapText="1"/>
    </xf>
    <xf numFmtId="0" fontId="0" fillId="0" borderId="3" xfId="0" applyBorder="1" applyAlignment="1">
      <alignment horizontal="center" vertical="center" wrapText="1"/>
    </xf>
    <xf numFmtId="0" fontId="14" fillId="0" borderId="3" xfId="0" applyFont="1" applyBorder="1" applyAlignment="1">
      <alignment horizontal="center" vertical="center"/>
    </xf>
    <xf numFmtId="0" fontId="0" fillId="0" borderId="3" xfId="0" applyBorder="1" applyAlignment="1">
      <alignment horizontal="center" vertical="center"/>
    </xf>
    <xf numFmtId="0" fontId="14" fillId="0" borderId="19" xfId="0" applyFont="1" applyBorder="1" applyAlignment="1">
      <alignment horizontal="center" vertical="center"/>
    </xf>
    <xf numFmtId="0" fontId="0" fillId="0" borderId="24" xfId="0" applyBorder="1" applyAlignment="1">
      <alignment horizontal="center" vertical="center"/>
    </xf>
    <xf numFmtId="0" fontId="14" fillId="0" borderId="24" xfId="0" applyFont="1" applyBorder="1" applyAlignment="1">
      <alignment horizontal="center" vertical="center"/>
    </xf>
    <xf numFmtId="0" fontId="0" fillId="0" borderId="20" xfId="0" applyBorder="1" applyAlignment="1">
      <alignment horizontal="center" vertical="center"/>
    </xf>
    <xf numFmtId="0" fontId="7" fillId="0" borderId="14" xfId="0" applyFont="1" applyBorder="1" applyAlignment="1">
      <alignment horizontal="left" vertical="center" wrapText="1"/>
    </xf>
    <xf numFmtId="40" fontId="7" fillId="0" borderId="93" xfId="6" applyNumberFormat="1" applyFont="1" applyBorder="1" applyAlignment="1">
      <alignment vertical="center"/>
    </xf>
    <xf numFmtId="40" fontId="7" fillId="0" borderId="93" xfId="6" applyNumberFormat="1" applyFont="1" applyBorder="1">
      <alignment vertical="center"/>
    </xf>
    <xf numFmtId="0" fontId="7" fillId="0" borderId="19" xfId="0" applyFont="1" applyBorder="1" applyAlignment="1">
      <alignment horizontal="left" vertical="center" wrapText="1"/>
    </xf>
    <xf numFmtId="0" fontId="7" fillId="0" borderId="20" xfId="0" applyFont="1" applyBorder="1" applyAlignment="1">
      <alignment vertical="center" wrapText="1"/>
    </xf>
    <xf numFmtId="0" fontId="8" fillId="0" borderId="46" xfId="1" applyFont="1" applyBorder="1" applyAlignment="1">
      <alignment horizontal="left" vertical="center" wrapText="1"/>
    </xf>
    <xf numFmtId="0" fontId="8" fillId="0" borderId="0" xfId="1" applyFont="1" applyAlignment="1">
      <alignment horizontal="left" vertical="center" wrapText="1"/>
    </xf>
    <xf numFmtId="0" fontId="8" fillId="0" borderId="61" xfId="1" applyFont="1" applyBorder="1" applyAlignment="1">
      <alignment horizontal="left" vertical="center" wrapText="1"/>
    </xf>
    <xf numFmtId="0" fontId="7" fillId="0" borderId="36" xfId="0" applyFont="1" applyBorder="1" applyAlignment="1">
      <alignment horizontal="left" vertical="center" wrapText="1"/>
    </xf>
    <xf numFmtId="0" fontId="7" fillId="0" borderId="37" xfId="0" applyFont="1" applyBorder="1" applyAlignment="1">
      <alignment horizontal="left" vertical="center" wrapText="1"/>
    </xf>
    <xf numFmtId="0" fontId="7" fillId="0" borderId="51" xfId="0" applyFont="1" applyBorder="1" applyAlignment="1">
      <alignment horizontal="left" vertical="center" wrapText="1"/>
    </xf>
    <xf numFmtId="0" fontId="8" fillId="0" borderId="63" xfId="1" applyFont="1" applyBorder="1" applyAlignment="1">
      <alignment vertical="center" wrapText="1"/>
    </xf>
    <xf numFmtId="0" fontId="8" fillId="0" borderId="64" xfId="1" applyFont="1" applyBorder="1" applyAlignment="1">
      <alignment vertical="center" wrapText="1"/>
    </xf>
    <xf numFmtId="0" fontId="7" fillId="0" borderId="7" xfId="0" applyFont="1" applyBorder="1" applyAlignment="1">
      <alignment horizontal="left" vertical="center"/>
    </xf>
    <xf numFmtId="0" fontId="28" fillId="0" borderId="8" xfId="0" applyFont="1" applyBorder="1" applyAlignment="1">
      <alignment vertical="center" wrapText="1"/>
    </xf>
    <xf numFmtId="0" fontId="28" fillId="0" borderId="9" xfId="0" applyFont="1" applyBorder="1" applyAlignment="1">
      <alignment vertical="center" wrapText="1"/>
    </xf>
    <xf numFmtId="0" fontId="28" fillId="0" borderId="31" xfId="0" applyFont="1" applyBorder="1" applyAlignment="1">
      <alignment vertical="center" wrapText="1"/>
    </xf>
    <xf numFmtId="0" fontId="7" fillId="0" borderId="19" xfId="0" applyFont="1" applyBorder="1" applyAlignment="1">
      <alignment horizontal="left" vertical="center"/>
    </xf>
    <xf numFmtId="0" fontId="7" fillId="0" borderId="20" xfId="0" applyFont="1" applyBorder="1">
      <alignment vertical="center"/>
    </xf>
    <xf numFmtId="0" fontId="7" fillId="0" borderId="12" xfId="0" applyFont="1" applyBorder="1" applyAlignment="1">
      <alignment horizontal="left" vertical="center"/>
    </xf>
    <xf numFmtId="0" fontId="7" fillId="0" borderId="16" xfId="0" applyFont="1" applyBorder="1">
      <alignment vertical="center"/>
    </xf>
    <xf numFmtId="0" fontId="7" fillId="0" borderId="18" xfId="0" applyFont="1" applyBorder="1">
      <alignment vertical="center"/>
    </xf>
    <xf numFmtId="0" fontId="7" fillId="0" borderId="48" xfId="0" applyFont="1" applyBorder="1" applyAlignment="1">
      <alignment horizontal="left" vertical="center" wrapText="1"/>
    </xf>
  </cellXfs>
  <cellStyles count="7">
    <cellStyle name="桁区切り" xfId="6" builtinId="6"/>
    <cellStyle name="桁区切り 2" xfId="5" xr:uid="{F374B5FB-2957-4FFD-9EAA-92AEF48901EE}"/>
    <cellStyle name="標準" xfId="0" builtinId="0"/>
    <cellStyle name="標準 2" xfId="2" xr:uid="{DA47A946-5372-4EDB-99BE-DE688BC59883}"/>
    <cellStyle name="標準 2 2" xfId="3" xr:uid="{7C248E7B-5BDF-46F1-AE88-F255AD7262BF}"/>
    <cellStyle name="標準 3" xfId="4" xr:uid="{9A9EBCC7-B86E-4425-A757-8A46D458196C}"/>
    <cellStyle name="標準_新様式エクセル" xfId="1" xr:uid="{8FB203E9-9D46-41C3-B634-1376C18F540D}"/>
  </cellStyles>
  <dxfs count="16">
    <dxf>
      <fill>
        <patternFill>
          <bgColor theme="0" tint="-0.24994659260841701"/>
        </patternFill>
      </fill>
    </dxf>
    <dxf>
      <font>
        <color theme="0" tint="-0.34998626667073579"/>
      </font>
    </dxf>
    <dxf>
      <fill>
        <patternFill>
          <bgColor theme="0" tint="-0.24994659260841701"/>
        </patternFill>
      </fill>
    </dxf>
    <dxf>
      <font>
        <color theme="0" tint="-0.34998626667073579"/>
      </font>
    </dxf>
    <dxf>
      <fill>
        <patternFill>
          <bgColor theme="0" tint="-0.24994659260841701"/>
        </patternFill>
      </fill>
    </dxf>
    <dxf>
      <font>
        <color theme="0" tint="-0.34998626667073579"/>
      </font>
    </dxf>
    <dxf>
      <font>
        <b/>
        <i val="0"/>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FFFFCC"/>
      <color rgb="FFE4FF9F"/>
      <color rgb="FFCCFFCC"/>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20</xdr:col>
      <xdr:colOff>167717</xdr:colOff>
      <xdr:row>6</xdr:row>
      <xdr:rowOff>175719</xdr:rowOff>
    </xdr:from>
    <xdr:to>
      <xdr:col>23</xdr:col>
      <xdr:colOff>28574</xdr:colOff>
      <xdr:row>11</xdr:row>
      <xdr:rowOff>60245</xdr:rowOff>
    </xdr:to>
    <xdr:grpSp>
      <xdr:nvGrpSpPr>
        <xdr:cNvPr id="6" name="グループ化 5">
          <a:extLst>
            <a:ext uri="{FF2B5EF4-FFF2-40B4-BE49-F238E27FC236}">
              <a16:creationId xmlns:a16="http://schemas.microsoft.com/office/drawing/2014/main" id="{0B2717B7-BCA9-83D5-2CE2-A45A07149E17}"/>
            </a:ext>
          </a:extLst>
        </xdr:cNvPr>
        <xdr:cNvGrpSpPr/>
      </xdr:nvGrpSpPr>
      <xdr:grpSpPr>
        <a:xfrm>
          <a:off x="7254317" y="1680669"/>
          <a:ext cx="4642407" cy="1170401"/>
          <a:chOff x="7645651" y="926460"/>
          <a:chExt cx="5007015" cy="1171729"/>
        </a:xfrm>
      </xdr:grpSpPr>
      <xdr:sp macro="" textlink="">
        <xdr:nvSpPr>
          <xdr:cNvPr id="2" name="テキスト ボックス 1">
            <a:extLst>
              <a:ext uri="{FF2B5EF4-FFF2-40B4-BE49-F238E27FC236}">
                <a16:creationId xmlns:a16="http://schemas.microsoft.com/office/drawing/2014/main" id="{E8E1368B-1D96-620C-765E-1C82167E6C5D}"/>
              </a:ext>
            </a:extLst>
          </xdr:cNvPr>
          <xdr:cNvSpPr txBox="1"/>
        </xdr:nvSpPr>
        <xdr:spPr>
          <a:xfrm>
            <a:off x="7645651" y="926460"/>
            <a:ext cx="5007015" cy="1171729"/>
          </a:xfrm>
          <a:prstGeom prst="rect">
            <a:avLst/>
          </a:prstGeom>
          <a:ln w="28575"/>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100">
                <a:latin typeface="ＭＳ Ｐゴシック" panose="020B0600070205080204" pitchFamily="50" charset="-128"/>
                <a:ea typeface="ＭＳ Ｐゴシック" panose="020B0600070205080204" pitchFamily="50" charset="-128"/>
              </a:rPr>
              <a:t>この「入力シート」以外のシートは入力できません。</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「入力シート」で入力できる欄は、以下に限られています。</a:t>
            </a:r>
            <a:endParaRPr kumimoji="1" lang="en-US" altLang="ja-JP" sz="1100">
              <a:latin typeface="ＭＳ Ｐゴシック" panose="020B0600070205080204" pitchFamily="50" charset="-128"/>
              <a:ea typeface="ＭＳ Ｐゴシック" panose="020B0600070205080204" pitchFamily="50" charset="-128"/>
            </a:endParaRPr>
          </a:p>
          <a:p>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solidFill>
                  <a:srgbClr val="FF0000"/>
                </a:solidFill>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　色は、数値や文字を入力してください。</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a:t>
            </a:r>
            <a:r>
              <a:rPr kumimoji="1" lang="ja-JP" altLang="en-US" sz="1100">
                <a:solidFill>
                  <a:schemeClr val="dk1"/>
                </a:solidFill>
                <a:effectLst/>
                <a:latin typeface="+mn-lt"/>
                <a:ea typeface="+mn-ea"/>
                <a:cs typeface="+mn-cs"/>
              </a:rPr>
              <a:t>　　</a:t>
            </a:r>
            <a:r>
              <a:rPr kumimoji="1" lang="ja-JP" altLang="en-US" sz="1100">
                <a:latin typeface="ＭＳ Ｐゴシック" panose="020B0600070205080204" pitchFamily="50" charset="-128"/>
                <a:ea typeface="ＭＳ Ｐゴシック" panose="020B0600070205080204" pitchFamily="50" charset="-128"/>
              </a:rPr>
              <a:t>　色は、プルダウンメニューから選択してください。</a:t>
            </a:r>
          </a:p>
        </xdr:txBody>
      </xdr:sp>
      <xdr:sp macro="" textlink="">
        <xdr:nvSpPr>
          <xdr:cNvPr id="3" name="正方形/長方形 2">
            <a:extLst>
              <a:ext uri="{FF2B5EF4-FFF2-40B4-BE49-F238E27FC236}">
                <a16:creationId xmlns:a16="http://schemas.microsoft.com/office/drawing/2014/main" id="{9C9C7E1F-F5B9-D339-00AE-F757B76276D7}"/>
              </a:ext>
            </a:extLst>
          </xdr:cNvPr>
          <xdr:cNvSpPr/>
        </xdr:nvSpPr>
        <xdr:spPr>
          <a:xfrm>
            <a:off x="7772570" y="1787583"/>
            <a:ext cx="420951" cy="164067"/>
          </a:xfrm>
          <a:prstGeom prst="rect">
            <a:avLst/>
          </a:prstGeom>
          <a:solidFill>
            <a:schemeClr val="accent5">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4" name="正方形/長方形 3">
            <a:extLst>
              <a:ext uri="{FF2B5EF4-FFF2-40B4-BE49-F238E27FC236}">
                <a16:creationId xmlns:a16="http://schemas.microsoft.com/office/drawing/2014/main" id="{82F28305-25BB-4B67-88D1-DD469278ECE3}"/>
              </a:ext>
            </a:extLst>
          </xdr:cNvPr>
          <xdr:cNvSpPr/>
        </xdr:nvSpPr>
        <xdr:spPr>
          <a:xfrm>
            <a:off x="7776801" y="1549458"/>
            <a:ext cx="416720" cy="178594"/>
          </a:xfrm>
          <a:prstGeom prst="rect">
            <a:avLst/>
          </a:prstGeom>
          <a:solidFill>
            <a:schemeClr val="accent4">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grpSp>
    <xdr:clientData/>
  </xdr:twoCellAnchor>
  <xdr:twoCellAnchor>
    <xdr:from>
      <xdr:col>20</xdr:col>
      <xdr:colOff>71592</xdr:colOff>
      <xdr:row>88</xdr:row>
      <xdr:rowOff>296682</xdr:rowOff>
    </xdr:from>
    <xdr:to>
      <xdr:col>23</xdr:col>
      <xdr:colOff>218607</xdr:colOff>
      <xdr:row>100</xdr:row>
      <xdr:rowOff>344827</xdr:rowOff>
    </xdr:to>
    <xdr:sp macro="" textlink="">
      <xdr:nvSpPr>
        <xdr:cNvPr id="7" name="テキスト ボックス 6">
          <a:extLst>
            <a:ext uri="{FF2B5EF4-FFF2-40B4-BE49-F238E27FC236}">
              <a16:creationId xmlns:a16="http://schemas.microsoft.com/office/drawing/2014/main" id="{C345A506-EE52-4224-9032-E266D59A90ED}"/>
            </a:ext>
          </a:extLst>
        </xdr:cNvPr>
        <xdr:cNvSpPr txBox="1"/>
      </xdr:nvSpPr>
      <xdr:spPr>
        <a:xfrm>
          <a:off x="7176305" y="27208711"/>
          <a:ext cx="4932937" cy="3303821"/>
        </a:xfrm>
        <a:prstGeom prst="rect">
          <a:avLst/>
        </a:prstGeom>
        <a:ln w="28575"/>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実績の選択肢</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以下のプルダウンメニューから選択してください。</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　＞内は実施の程度（実施率）の目安（区分３を除く）</a:t>
          </a: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S = </a:t>
          </a:r>
          <a:r>
            <a:rPr kumimoji="1" lang="ja-JP" altLang="en-US" sz="1100">
              <a:latin typeface="ＭＳ Ｐゴシック" panose="020B0600070205080204" pitchFamily="50" charset="-128"/>
              <a:ea typeface="ＭＳ Ｐゴシック" panose="020B0600070205080204" pitchFamily="50" charset="-128"/>
            </a:rPr>
            <a:t>徹底して実施＜ほぼ全て＞</a:t>
          </a: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A = </a:t>
          </a:r>
          <a:r>
            <a:rPr kumimoji="1" lang="ja-JP" altLang="en-US" sz="1100">
              <a:latin typeface="ＭＳ Ｐゴシック" panose="020B0600070205080204" pitchFamily="50" charset="-128"/>
              <a:ea typeface="ＭＳ Ｐゴシック" panose="020B0600070205080204" pitchFamily="50" charset="-128"/>
            </a:rPr>
            <a:t>おおむね実施＜</a:t>
          </a:r>
          <a:r>
            <a:rPr kumimoji="1" lang="en-US" altLang="ja-JP" sz="1100">
              <a:latin typeface="ＭＳ Ｐゴシック" panose="020B0600070205080204" pitchFamily="50" charset="-128"/>
              <a:ea typeface="ＭＳ Ｐゴシック" panose="020B0600070205080204" pitchFamily="50" charset="-128"/>
            </a:rPr>
            <a:t>8</a:t>
          </a:r>
          <a:r>
            <a:rPr kumimoji="1" lang="ja-JP" altLang="en-US" sz="1100">
              <a:latin typeface="ＭＳ Ｐゴシック" panose="020B0600070205080204" pitchFamily="50" charset="-128"/>
              <a:ea typeface="ＭＳ Ｐゴシック" panose="020B0600070205080204" pitchFamily="50" charset="-128"/>
            </a:rPr>
            <a:t>割程度以上＞</a:t>
          </a: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B = </a:t>
          </a:r>
          <a:r>
            <a:rPr kumimoji="1" lang="ja-JP" altLang="en-US" sz="1100">
              <a:latin typeface="ＭＳ Ｐゴシック" panose="020B0600070205080204" pitchFamily="50" charset="-128"/>
              <a:ea typeface="ＭＳ Ｐゴシック" panose="020B0600070205080204" pitchFamily="50" charset="-128"/>
            </a:rPr>
            <a:t>ある程度実施＜半分程度以上＞</a:t>
          </a:r>
          <a:br>
            <a:rPr kumimoji="1" lang="ja-JP" altLang="en-US" sz="1100">
              <a:latin typeface="ＭＳ Ｐゴシック" panose="020B0600070205080204" pitchFamily="50" charset="-128"/>
              <a:ea typeface="ＭＳ Ｐゴシック" panose="020B0600070205080204" pitchFamily="50" charset="-128"/>
            </a:rPr>
          </a:br>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C = </a:t>
          </a:r>
          <a:r>
            <a:rPr kumimoji="1" lang="ja-JP" altLang="en-US" sz="1100">
              <a:latin typeface="ＭＳ Ｐゴシック" panose="020B0600070205080204" pitchFamily="50" charset="-128"/>
              <a:ea typeface="ＭＳ Ｐゴシック" panose="020B0600070205080204" pitchFamily="50" charset="-128"/>
            </a:rPr>
            <a:t>一部実施＜半分程度未満＞</a:t>
          </a: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D = </a:t>
          </a:r>
          <a:r>
            <a:rPr kumimoji="1" lang="ja-JP" altLang="en-US" sz="1100">
              <a:latin typeface="ＭＳ Ｐゴシック" panose="020B0600070205080204" pitchFamily="50" charset="-128"/>
              <a:ea typeface="ＭＳ Ｐゴシック" panose="020B0600070205080204" pitchFamily="50" charset="-128"/>
            </a:rPr>
            <a:t>未実施</a:t>
          </a:r>
        </a:p>
        <a:p>
          <a:r>
            <a:rPr kumimoji="1" lang="ja-JP" altLang="en-US" sz="1100">
              <a:latin typeface="ＭＳ Ｐゴシック" panose="020B0600070205080204" pitchFamily="50" charset="-128"/>
              <a:ea typeface="ＭＳ Ｐゴシック" panose="020B0600070205080204" pitchFamily="50" charset="-128"/>
            </a:rPr>
            <a:t>　－ </a:t>
          </a:r>
          <a:r>
            <a:rPr kumimoji="1" lang="en-US" altLang="ja-JP" sz="110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該当なし</a:t>
          </a:r>
        </a:p>
        <a:p>
          <a:endParaRPr kumimoji="1" lang="ja-JP" altLang="en-US" sz="1100">
            <a:latin typeface="ＭＳ Ｐゴシック" panose="020B0600070205080204" pitchFamily="50" charset="-128"/>
            <a:ea typeface="ＭＳ Ｐゴシック" panose="020B0600070205080204" pitchFamily="50" charset="-128"/>
          </a:endParaRPr>
        </a:p>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計画の選択肢</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前年度（実績）と比べて、どのように取り組む計画（予定）かを、以下のプルダウンメニューから選択してください。</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 </a:t>
          </a:r>
          <a:r>
            <a:rPr kumimoji="1" lang="en-US" altLang="ja-JP" sz="110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強化・新たに実施</a:t>
          </a:r>
        </a:p>
        <a:p>
          <a:r>
            <a:rPr kumimoji="1" lang="ja-JP" altLang="en-US" sz="1100">
              <a:latin typeface="ＭＳ Ｐゴシック" panose="020B0600070205080204" pitchFamily="50" charset="-128"/>
              <a:ea typeface="ＭＳ Ｐゴシック" panose="020B0600070205080204" pitchFamily="50" charset="-128"/>
            </a:rPr>
            <a:t>　○ </a:t>
          </a:r>
          <a:r>
            <a:rPr kumimoji="1" lang="en-US" altLang="ja-JP" sz="110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同様に実施</a:t>
          </a:r>
        </a:p>
        <a:p>
          <a:r>
            <a:rPr kumimoji="1" lang="ja-JP" altLang="en-US" sz="1100">
              <a:latin typeface="ＭＳ Ｐゴシック" panose="020B0600070205080204" pitchFamily="50" charset="-128"/>
              <a:ea typeface="ＭＳ Ｐゴシック" panose="020B0600070205080204" pitchFamily="50" charset="-128"/>
            </a:rPr>
            <a:t>　△ </a:t>
          </a:r>
          <a:r>
            <a:rPr kumimoji="1" lang="en-US" altLang="ja-JP" sz="110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一部休止・一部廃止</a:t>
          </a: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 = </a:t>
          </a:r>
          <a:r>
            <a:rPr kumimoji="1" lang="ja-JP" altLang="en-US" sz="1100">
              <a:latin typeface="ＭＳ Ｐゴシック" panose="020B0600070205080204" pitchFamily="50" charset="-128"/>
              <a:ea typeface="ＭＳ Ｐゴシック" panose="020B0600070205080204" pitchFamily="50" charset="-128"/>
            </a:rPr>
            <a:t>休止・廃止・未実施</a:t>
          </a:r>
        </a:p>
        <a:p>
          <a:r>
            <a:rPr kumimoji="1" lang="ja-JP" altLang="en-US" sz="1100">
              <a:latin typeface="ＭＳ Ｐゴシック" panose="020B0600070205080204" pitchFamily="50" charset="-128"/>
              <a:ea typeface="ＭＳ Ｐゴシック" panose="020B0600070205080204" pitchFamily="50" charset="-128"/>
            </a:rPr>
            <a:t>　－ </a:t>
          </a:r>
          <a:r>
            <a:rPr kumimoji="1" lang="en-US" altLang="ja-JP" sz="110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該当なし</a:t>
          </a:r>
        </a:p>
      </xdr:txBody>
    </xdr:sp>
    <xdr:clientData/>
  </xdr:twoCellAnchor>
  <xdr:twoCellAnchor>
    <xdr:from>
      <xdr:col>20</xdr:col>
      <xdr:colOff>65446</xdr:colOff>
      <xdr:row>50</xdr:row>
      <xdr:rowOff>190500</xdr:rowOff>
    </xdr:from>
    <xdr:to>
      <xdr:col>23</xdr:col>
      <xdr:colOff>218607</xdr:colOff>
      <xdr:row>56</xdr:row>
      <xdr:rowOff>19049</xdr:rowOff>
    </xdr:to>
    <xdr:sp macro="" textlink="">
      <xdr:nvSpPr>
        <xdr:cNvPr id="12" name="テキスト ボックス 11">
          <a:extLst>
            <a:ext uri="{FF2B5EF4-FFF2-40B4-BE49-F238E27FC236}">
              <a16:creationId xmlns:a16="http://schemas.microsoft.com/office/drawing/2014/main" id="{78D79F4D-9FF3-4FC8-B556-138F995712E0}"/>
            </a:ext>
          </a:extLst>
        </xdr:cNvPr>
        <xdr:cNvSpPr txBox="1"/>
      </xdr:nvSpPr>
      <xdr:spPr>
        <a:xfrm>
          <a:off x="7170159" y="14563881"/>
          <a:ext cx="4939083" cy="1686705"/>
        </a:xfrm>
        <a:prstGeom prst="rect">
          <a:avLst/>
        </a:prstGeom>
        <a:ln w="28575"/>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１　燃やすごみ・・・たばこの吸殻、使用済みのティッシュペーパー、</a:t>
          </a:r>
        </a:p>
        <a:p>
          <a:r>
            <a:rPr kumimoji="1" lang="ja-JP" altLang="en-US" sz="1100">
              <a:latin typeface="ＭＳ Ｐゴシック" panose="020B0600070205080204" pitchFamily="50" charset="-128"/>
              <a:ea typeface="ＭＳ Ｐゴシック" panose="020B0600070205080204" pitchFamily="50" charset="-128"/>
            </a:rPr>
            <a:t>　　　床掃除のごみ、汚れ等により再生利用できない紙など　　</a:t>
          </a:r>
        </a:p>
        <a:p>
          <a:r>
            <a:rPr kumimoji="1" lang="ja-JP" altLang="en-US" sz="1100">
              <a:latin typeface="ＭＳ Ｐゴシック" panose="020B0600070205080204" pitchFamily="50" charset="-128"/>
              <a:ea typeface="ＭＳ Ｐゴシック" panose="020B0600070205080204" pitchFamily="50" charset="-128"/>
            </a:rPr>
            <a:t>　　　注　プラスチック類は、全て産業廃棄物なので、燃やすごみの</a:t>
          </a:r>
        </a:p>
        <a:p>
          <a:r>
            <a:rPr kumimoji="1" lang="ja-JP" altLang="en-US" sz="1100">
              <a:latin typeface="ＭＳ Ｐゴシック" panose="020B0600070205080204" pitchFamily="50" charset="-128"/>
              <a:ea typeface="ＭＳ Ｐゴシック" panose="020B0600070205080204" pitchFamily="50" charset="-128"/>
            </a:rPr>
            <a:t>　　　　　数量には含めないでください。</a:t>
          </a:r>
        </a:p>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２　新聞、雑誌、</a:t>
          </a:r>
          <a:r>
            <a:rPr kumimoji="1" lang="en-US" altLang="ja-JP" sz="1100">
              <a:latin typeface="ＭＳ Ｐゴシック" panose="020B0600070205080204" pitchFamily="50" charset="-128"/>
              <a:ea typeface="ＭＳ Ｐゴシック" panose="020B0600070205080204" pitchFamily="50" charset="-128"/>
            </a:rPr>
            <a:t>OA</a:t>
          </a:r>
          <a:r>
            <a:rPr kumimoji="1" lang="ja-JP" altLang="en-US" sz="1100">
              <a:latin typeface="ＭＳ Ｐゴシック" panose="020B0600070205080204" pitchFamily="50" charset="-128"/>
              <a:ea typeface="ＭＳ Ｐゴシック" panose="020B0600070205080204" pitchFamily="50" charset="-128"/>
            </a:rPr>
            <a:t>用紙、機密書類、シュレッダー紙</a:t>
          </a:r>
        </a:p>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３　チラシ・カタログ、紙箱、封筒・はがき、紙製包装紙、紙袋など</a:t>
          </a:r>
        </a:p>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４　食べ残し、調理くず、魚アラなど</a:t>
          </a:r>
        </a:p>
      </xdr:txBody>
    </xdr:sp>
    <xdr:clientData/>
  </xdr:twoCellAnchor>
  <xdr:twoCellAnchor>
    <xdr:from>
      <xdr:col>20</xdr:col>
      <xdr:colOff>118008</xdr:colOff>
      <xdr:row>113</xdr:row>
      <xdr:rowOff>38735</xdr:rowOff>
    </xdr:from>
    <xdr:to>
      <xdr:col>23</xdr:col>
      <xdr:colOff>266699</xdr:colOff>
      <xdr:row>114</xdr:row>
      <xdr:rowOff>227117</xdr:rowOff>
    </xdr:to>
    <xdr:sp macro="" textlink="">
      <xdr:nvSpPr>
        <xdr:cNvPr id="5" name="テキスト ボックス 4">
          <a:extLst>
            <a:ext uri="{FF2B5EF4-FFF2-40B4-BE49-F238E27FC236}">
              <a16:creationId xmlns:a16="http://schemas.microsoft.com/office/drawing/2014/main" id="{45B973FE-7A94-48D9-ABA6-BE74EEC0C27F}"/>
            </a:ext>
          </a:extLst>
        </xdr:cNvPr>
        <xdr:cNvSpPr txBox="1"/>
      </xdr:nvSpPr>
      <xdr:spPr>
        <a:xfrm>
          <a:off x="7204608" y="35001835"/>
          <a:ext cx="4936591" cy="563032"/>
        </a:xfrm>
        <a:prstGeom prst="rect">
          <a:avLst/>
        </a:prstGeom>
        <a:ln w="28575"/>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選択肢</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b="1" u="sng">
              <a:latin typeface="ＭＳ Ｐゴシック" panose="020B0600070205080204" pitchFamily="50" charset="-128"/>
              <a:ea typeface="ＭＳ Ｐゴシック" panose="020B0600070205080204" pitchFamily="50" charset="-128"/>
            </a:rPr>
            <a:t>区分４以降、区分ごとに★の項目に該当しない場合は</a:t>
          </a:r>
          <a:r>
            <a:rPr kumimoji="1" lang="ja-JP" altLang="en-US" sz="1100" b="1">
              <a:latin typeface="ＭＳ Ｐゴシック" panose="020B0600070205080204" pitchFamily="50" charset="-128"/>
              <a:ea typeface="ＭＳ Ｐゴシック" panose="020B0600070205080204" pitchFamily="50" charset="-128"/>
            </a:rPr>
            <a:t>実績・計画の入力は不要ですので、</a:t>
          </a:r>
          <a:r>
            <a:rPr kumimoji="1" lang="ja-JP" altLang="en-US" sz="1100" b="1" u="sng">
              <a:latin typeface="ＭＳ Ｐゴシック" panose="020B0600070205080204" pitchFamily="50" charset="-128"/>
              <a:ea typeface="ＭＳ Ｐゴシック" panose="020B0600070205080204" pitchFamily="50" charset="-128"/>
            </a:rPr>
            <a:t>「</a:t>
          </a:r>
          <a:r>
            <a:rPr kumimoji="1" lang="en-US" altLang="ja-JP" sz="1100" b="1" u="sng">
              <a:latin typeface="ＭＳ Ｐゴシック" panose="020B0600070205080204" pitchFamily="50" charset="-128"/>
              <a:ea typeface="ＭＳ Ｐゴシック" panose="020B0600070205080204" pitchFamily="50" charset="-128"/>
            </a:rPr>
            <a:t>×</a:t>
          </a:r>
          <a:r>
            <a:rPr kumimoji="1" lang="ja-JP" altLang="en-US" sz="1100" b="1" u="sng">
              <a:latin typeface="ＭＳ Ｐゴシック" panose="020B0600070205080204" pitchFamily="50" charset="-128"/>
              <a:ea typeface="ＭＳ Ｐゴシック" panose="020B0600070205080204" pitchFamily="50" charset="-128"/>
            </a:rPr>
            <a:t>」を選択してください。</a:t>
          </a:r>
        </a:p>
      </xdr:txBody>
    </xdr:sp>
    <xdr:clientData/>
  </xdr:twoCellAnchor>
  <xdr:twoCellAnchor>
    <xdr:from>
      <xdr:col>20</xdr:col>
      <xdr:colOff>116103</xdr:colOff>
      <xdr:row>109</xdr:row>
      <xdr:rowOff>66675</xdr:rowOff>
    </xdr:from>
    <xdr:to>
      <xdr:col>23</xdr:col>
      <xdr:colOff>266699</xdr:colOff>
      <xdr:row>112</xdr:row>
      <xdr:rowOff>371475</xdr:rowOff>
    </xdr:to>
    <xdr:sp macro="" textlink="">
      <xdr:nvSpPr>
        <xdr:cNvPr id="8" name="テキスト ボックス 7">
          <a:extLst>
            <a:ext uri="{FF2B5EF4-FFF2-40B4-BE49-F238E27FC236}">
              <a16:creationId xmlns:a16="http://schemas.microsoft.com/office/drawing/2014/main" id="{B4B70D94-3766-436C-8F9A-A1EA35B620A9}"/>
            </a:ext>
          </a:extLst>
        </xdr:cNvPr>
        <xdr:cNvSpPr txBox="1"/>
      </xdr:nvSpPr>
      <xdr:spPr>
        <a:xfrm>
          <a:off x="7202703" y="33296225"/>
          <a:ext cx="4938496" cy="1606550"/>
        </a:xfrm>
        <a:prstGeom prst="rect">
          <a:avLst/>
        </a:prstGeom>
        <a:ln w="28575"/>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実績の</a:t>
          </a:r>
          <a:r>
            <a:rPr kumimoji="1" lang="ja-JP" altLang="en-US" sz="1100">
              <a:latin typeface="ＭＳ Ｐゴシック" panose="020B0600070205080204" pitchFamily="50" charset="-128"/>
              <a:ea typeface="ＭＳ Ｐゴシック" panose="020B0600070205080204" pitchFamily="50" charset="-128"/>
            </a:rPr>
            <a:t>選択肢</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区分３のみ以下の頻度を目安にして、プルダウンメニューから選択してください。</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S</a:t>
          </a:r>
          <a:r>
            <a:rPr kumimoji="1" lang="en-US" altLang="ja-JP" sz="1100" baseline="0">
              <a:latin typeface="ＭＳ Ｐゴシック" panose="020B0600070205080204" pitchFamily="50" charset="-128"/>
              <a:ea typeface="ＭＳ Ｐゴシック" panose="020B0600070205080204" pitchFamily="50" charset="-128"/>
            </a:rPr>
            <a:t> = </a:t>
          </a:r>
          <a:r>
            <a:rPr kumimoji="1" lang="ja-JP" altLang="en-US" sz="1100" baseline="0">
              <a:latin typeface="ＭＳ Ｐゴシック" panose="020B0600070205080204" pitchFamily="50" charset="-128"/>
              <a:ea typeface="ＭＳ Ｐゴシック" panose="020B0600070205080204" pitchFamily="50" charset="-128"/>
            </a:rPr>
            <a:t>週１回以上</a:t>
          </a:r>
          <a:endParaRPr kumimoji="1" lang="en-US" altLang="ja-JP" sz="1100" baseline="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A</a:t>
          </a:r>
          <a:r>
            <a:rPr kumimoji="1" lang="ja-JP" altLang="en-US" sz="1100" baseline="0">
              <a:latin typeface="ＭＳ Ｐゴシック" panose="020B0600070205080204" pitchFamily="50" charset="-128"/>
              <a:ea typeface="ＭＳ Ｐゴシック" panose="020B0600070205080204" pitchFamily="50" charset="-128"/>
            </a:rPr>
            <a:t> </a:t>
          </a:r>
          <a:r>
            <a:rPr kumimoji="1" lang="en-US" altLang="ja-JP" sz="1100" baseline="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月１回以上</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B</a:t>
          </a:r>
          <a:r>
            <a:rPr kumimoji="1" lang="ja-JP" altLang="en-US" sz="1100" baseline="0">
              <a:latin typeface="ＭＳ Ｐゴシック" panose="020B0600070205080204" pitchFamily="50" charset="-128"/>
              <a:ea typeface="ＭＳ Ｐゴシック" panose="020B0600070205080204" pitchFamily="50" charset="-128"/>
            </a:rPr>
            <a:t> </a:t>
          </a:r>
          <a:r>
            <a:rPr kumimoji="1" lang="en-US" altLang="ja-JP" sz="1100" baseline="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年２回以上</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C = </a:t>
          </a:r>
          <a:r>
            <a:rPr kumimoji="1" lang="ja-JP" altLang="en-US" sz="1100">
              <a:latin typeface="ＭＳ Ｐゴシック" panose="020B0600070205080204" pitchFamily="50" charset="-128"/>
              <a:ea typeface="ＭＳ Ｐゴシック" panose="020B0600070205080204" pitchFamily="50" charset="-128"/>
            </a:rPr>
            <a:t>年１回以上</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D = </a:t>
          </a:r>
          <a:r>
            <a:rPr kumimoji="1" lang="ja-JP" altLang="en-US" sz="1100">
              <a:latin typeface="ＭＳ Ｐゴシック" panose="020B0600070205080204" pitchFamily="50" charset="-128"/>
              <a:ea typeface="ＭＳ Ｐゴシック" panose="020B0600070205080204" pitchFamily="50" charset="-128"/>
            </a:rPr>
            <a:t>実施なし</a:t>
          </a:r>
          <a:endParaRPr kumimoji="1" lang="en-US" altLang="ja-JP" sz="1100">
            <a:latin typeface="ＭＳ Ｐゴシック" panose="020B0600070205080204" pitchFamily="50" charset="-128"/>
            <a:ea typeface="ＭＳ Ｐゴシック" panose="020B0600070205080204" pitchFamily="50" charset="-128"/>
          </a:endParaRPr>
        </a:p>
      </xdr:txBody>
    </xdr:sp>
    <xdr:clientData/>
  </xdr:twoCellAnchor>
  <xdr:twoCellAnchor>
    <xdr:from>
      <xdr:col>20</xdr:col>
      <xdr:colOff>95247</xdr:colOff>
      <xdr:row>81</xdr:row>
      <xdr:rowOff>133350</xdr:rowOff>
    </xdr:from>
    <xdr:to>
      <xdr:col>23</xdr:col>
      <xdr:colOff>218607</xdr:colOff>
      <xdr:row>82</xdr:row>
      <xdr:rowOff>200025</xdr:rowOff>
    </xdr:to>
    <xdr:sp macro="" textlink="">
      <xdr:nvSpPr>
        <xdr:cNvPr id="9" name="テキスト ボックス 8">
          <a:extLst>
            <a:ext uri="{FF2B5EF4-FFF2-40B4-BE49-F238E27FC236}">
              <a16:creationId xmlns:a16="http://schemas.microsoft.com/office/drawing/2014/main" id="{F2519202-E016-4EE8-A757-7AB68BE21D0A}"/>
            </a:ext>
          </a:extLst>
        </xdr:cNvPr>
        <xdr:cNvSpPr txBox="1"/>
      </xdr:nvSpPr>
      <xdr:spPr>
        <a:xfrm>
          <a:off x="7199960" y="24617284"/>
          <a:ext cx="4909282" cy="339934"/>
        </a:xfrm>
        <a:prstGeom prst="rect">
          <a:avLst/>
        </a:prstGeom>
        <a:ln w="28575"/>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100">
              <a:latin typeface="ＭＳ Ｐゴシック" panose="020B0600070205080204" pitchFamily="50" charset="-128"/>
              <a:ea typeface="ＭＳ Ｐゴシック" panose="020B0600070205080204" pitchFamily="50" charset="-128"/>
            </a:rPr>
            <a:t>今年度の廃棄物の見込みを入力してください。</a:t>
          </a:r>
        </a:p>
      </xdr:txBody>
    </xdr:sp>
    <xdr:clientData/>
  </xdr:twoCellAnchor>
  <xdr:twoCellAnchor>
    <xdr:from>
      <xdr:col>20</xdr:col>
      <xdr:colOff>57150</xdr:colOff>
      <xdr:row>56</xdr:row>
      <xdr:rowOff>76199</xdr:rowOff>
    </xdr:from>
    <xdr:to>
      <xdr:col>23</xdr:col>
      <xdr:colOff>218607</xdr:colOff>
      <xdr:row>61</xdr:row>
      <xdr:rowOff>381000</xdr:rowOff>
    </xdr:to>
    <xdr:sp macro="" textlink="">
      <xdr:nvSpPr>
        <xdr:cNvPr id="11" name="テキスト ボックス 10">
          <a:extLst>
            <a:ext uri="{FF2B5EF4-FFF2-40B4-BE49-F238E27FC236}">
              <a16:creationId xmlns:a16="http://schemas.microsoft.com/office/drawing/2014/main" id="{F98BC751-6C4D-4934-9486-87C04A5470A2}"/>
            </a:ext>
          </a:extLst>
        </xdr:cNvPr>
        <xdr:cNvSpPr txBox="1"/>
      </xdr:nvSpPr>
      <xdr:spPr>
        <a:xfrm>
          <a:off x="7161863" y="16307736"/>
          <a:ext cx="4947379" cy="2483059"/>
        </a:xfrm>
        <a:prstGeom prst="rect">
          <a:avLst/>
        </a:prstGeom>
        <a:noFill/>
        <a:ln w="28575"/>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５　剪定枝・枯れ草、古布、紙おむつなど一般廃棄物で再生利用して</a:t>
          </a:r>
        </a:p>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　　　いるものがある場合は、「生ごみ」下の空白セルに追記ください。</a:t>
          </a:r>
        </a:p>
        <a:p>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６ </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選択肢</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量の把握方法は以下のプルダウンメニューから選択して</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ください。</a:t>
          </a:r>
        </a:p>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1 = </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重量の実測（サンプル測定による推計も含む）</a:t>
          </a:r>
        </a:p>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2 = </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容積の実測（サンプル測定による推計も含む）</a:t>
          </a:r>
        </a:p>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3 = </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回収委託業者からの報告・聞取り</a:t>
          </a:r>
        </a:p>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4 = </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購入量に基づく把握</a:t>
          </a:r>
        </a:p>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5 = </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その他</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　　　補足：テナント店舗に係る把握が困難な場合、把握可能な店舗の</a:t>
          </a:r>
        </a:p>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　　　　　実績に基づく推計値でも可</a:t>
          </a:r>
        </a:p>
      </xdr:txBody>
    </xdr:sp>
    <xdr:clientData/>
  </xdr:twoCellAnchor>
  <xdr:twoCellAnchor>
    <xdr:from>
      <xdr:col>20</xdr:col>
      <xdr:colOff>57149</xdr:colOff>
      <xdr:row>61</xdr:row>
      <xdr:rowOff>457199</xdr:rowOff>
    </xdr:from>
    <xdr:to>
      <xdr:col>23</xdr:col>
      <xdr:colOff>218606</xdr:colOff>
      <xdr:row>69</xdr:row>
      <xdr:rowOff>312294</xdr:rowOff>
    </xdr:to>
    <xdr:sp macro="" textlink="">
      <xdr:nvSpPr>
        <xdr:cNvPr id="14" name="テキスト ボックス 13">
          <a:extLst>
            <a:ext uri="{FF2B5EF4-FFF2-40B4-BE49-F238E27FC236}">
              <a16:creationId xmlns:a16="http://schemas.microsoft.com/office/drawing/2014/main" id="{D6ED18BF-D080-44E4-A8C2-23CDA56FF378}"/>
            </a:ext>
          </a:extLst>
        </xdr:cNvPr>
        <xdr:cNvSpPr txBox="1"/>
      </xdr:nvSpPr>
      <xdr:spPr>
        <a:xfrm>
          <a:off x="7161862" y="18866994"/>
          <a:ext cx="4947379" cy="2290997"/>
        </a:xfrm>
        <a:prstGeom prst="rect">
          <a:avLst/>
        </a:prstGeom>
        <a:noFill/>
        <a:ln w="28575"/>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７ 再生利用可能なものについては、再生利用分の回収業者を選択し、</a:t>
          </a:r>
        </a:p>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　　　再生利用がない（「０の場合」）は、空欄にしてください。</a:t>
          </a:r>
        </a:p>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　　　また、複数ある場合は、主な回収業者を選択してください。</a:t>
          </a:r>
        </a:p>
        <a:p>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８　再利用していない（再生利用量が０）場合は、空欄にしてください。</a:t>
          </a:r>
        </a:p>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　　　 また、主な再生利用の方法は、最も再生利用量の多い方法を一</a:t>
          </a:r>
        </a:p>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　　つ選択し、再生利用量は、その他の手法も含めた量を入力してくだ</a:t>
          </a:r>
        </a:p>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　　さい。</a:t>
          </a:r>
        </a:p>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　　　 生ごみの主な再生利用の方法の「減量化」は、処理機により脱水、</a:t>
          </a:r>
        </a:p>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　　乾燥、発酵、炭化の方法により減量を実施した量（減少した量）につ</a:t>
          </a:r>
        </a:p>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　　いて入力してください。</a:t>
          </a:r>
        </a:p>
      </xdr:txBody>
    </xdr:sp>
    <xdr:clientData/>
  </xdr:twoCellAnchor>
  <xdr:twoCellAnchor>
    <xdr:from>
      <xdr:col>20</xdr:col>
      <xdr:colOff>114300</xdr:colOff>
      <xdr:row>116</xdr:row>
      <xdr:rowOff>368507</xdr:rowOff>
    </xdr:from>
    <xdr:to>
      <xdr:col>23</xdr:col>
      <xdr:colOff>353754</xdr:colOff>
      <xdr:row>127</xdr:row>
      <xdr:rowOff>37475</xdr:rowOff>
    </xdr:to>
    <xdr:sp macro="" textlink="">
      <xdr:nvSpPr>
        <xdr:cNvPr id="10" name="テキスト ボックス 9">
          <a:extLst>
            <a:ext uri="{FF2B5EF4-FFF2-40B4-BE49-F238E27FC236}">
              <a16:creationId xmlns:a16="http://schemas.microsoft.com/office/drawing/2014/main" id="{1B282A4B-6390-449B-A12A-1A36002D567A}"/>
            </a:ext>
          </a:extLst>
        </xdr:cNvPr>
        <xdr:cNvSpPr txBox="1"/>
      </xdr:nvSpPr>
      <xdr:spPr>
        <a:xfrm>
          <a:off x="6497611" y="36145032"/>
          <a:ext cx="4311782" cy="3497705"/>
        </a:xfrm>
        <a:prstGeom prst="rect">
          <a:avLst/>
        </a:prstGeom>
        <a:ln w="28575"/>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100">
              <a:latin typeface="ＭＳ Ｐゴシック" panose="020B0600070205080204" pitchFamily="50" charset="-128"/>
              <a:ea typeface="ＭＳ Ｐゴシック" panose="020B0600070205080204" pitchFamily="50" charset="-128"/>
            </a:rPr>
            <a:t>（再掲）</a:t>
          </a:r>
          <a:endParaRPr kumimoji="1" lang="en-US" altLang="ja-JP" sz="1100">
            <a:latin typeface="ＭＳ Ｐゴシック" panose="020B0600070205080204" pitchFamily="50" charset="-128"/>
            <a:ea typeface="ＭＳ Ｐゴシック" panose="020B0600070205080204" pitchFamily="50" charset="-128"/>
          </a:endParaRPr>
        </a:p>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実績の選択肢</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以下のプルダウンメニューから選択してください。</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　＞内は実施の程度（実施率）の目安（区分３を除く）</a:t>
          </a: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S = </a:t>
          </a:r>
          <a:r>
            <a:rPr kumimoji="1" lang="ja-JP" altLang="en-US" sz="1100">
              <a:latin typeface="ＭＳ Ｐゴシック" panose="020B0600070205080204" pitchFamily="50" charset="-128"/>
              <a:ea typeface="ＭＳ Ｐゴシック" panose="020B0600070205080204" pitchFamily="50" charset="-128"/>
            </a:rPr>
            <a:t>徹底して実施＜ほぼ全て＞</a:t>
          </a: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A = </a:t>
          </a:r>
          <a:r>
            <a:rPr kumimoji="1" lang="ja-JP" altLang="en-US" sz="1100">
              <a:latin typeface="ＭＳ Ｐゴシック" panose="020B0600070205080204" pitchFamily="50" charset="-128"/>
              <a:ea typeface="ＭＳ Ｐゴシック" panose="020B0600070205080204" pitchFamily="50" charset="-128"/>
            </a:rPr>
            <a:t>おおむね実施＜</a:t>
          </a:r>
          <a:r>
            <a:rPr kumimoji="1" lang="en-US" altLang="ja-JP" sz="1100">
              <a:latin typeface="ＭＳ Ｐゴシック" panose="020B0600070205080204" pitchFamily="50" charset="-128"/>
              <a:ea typeface="ＭＳ Ｐゴシック" panose="020B0600070205080204" pitchFamily="50" charset="-128"/>
            </a:rPr>
            <a:t>8</a:t>
          </a:r>
          <a:r>
            <a:rPr kumimoji="1" lang="ja-JP" altLang="en-US" sz="1100">
              <a:latin typeface="ＭＳ Ｐゴシック" panose="020B0600070205080204" pitchFamily="50" charset="-128"/>
              <a:ea typeface="ＭＳ Ｐゴシック" panose="020B0600070205080204" pitchFamily="50" charset="-128"/>
            </a:rPr>
            <a:t>割程度以上＞</a:t>
          </a: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B = </a:t>
          </a:r>
          <a:r>
            <a:rPr kumimoji="1" lang="ja-JP" altLang="en-US" sz="1100">
              <a:latin typeface="ＭＳ Ｐゴシック" panose="020B0600070205080204" pitchFamily="50" charset="-128"/>
              <a:ea typeface="ＭＳ Ｐゴシック" panose="020B0600070205080204" pitchFamily="50" charset="-128"/>
            </a:rPr>
            <a:t>ある程度実施＜半分程度以上＞</a:t>
          </a:r>
          <a:br>
            <a:rPr kumimoji="1" lang="ja-JP" altLang="en-US" sz="1100">
              <a:latin typeface="ＭＳ Ｐゴシック" panose="020B0600070205080204" pitchFamily="50" charset="-128"/>
              <a:ea typeface="ＭＳ Ｐゴシック" panose="020B0600070205080204" pitchFamily="50" charset="-128"/>
            </a:rPr>
          </a:br>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C = </a:t>
          </a:r>
          <a:r>
            <a:rPr kumimoji="1" lang="ja-JP" altLang="en-US" sz="1100">
              <a:latin typeface="ＭＳ Ｐゴシック" panose="020B0600070205080204" pitchFamily="50" charset="-128"/>
              <a:ea typeface="ＭＳ Ｐゴシック" panose="020B0600070205080204" pitchFamily="50" charset="-128"/>
            </a:rPr>
            <a:t>一部実施＜半分程度未満＞</a:t>
          </a: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D = </a:t>
          </a:r>
          <a:r>
            <a:rPr kumimoji="1" lang="ja-JP" altLang="en-US" sz="1100">
              <a:latin typeface="ＭＳ Ｐゴシック" panose="020B0600070205080204" pitchFamily="50" charset="-128"/>
              <a:ea typeface="ＭＳ Ｐゴシック" panose="020B0600070205080204" pitchFamily="50" charset="-128"/>
            </a:rPr>
            <a:t>未実施</a:t>
          </a:r>
        </a:p>
        <a:p>
          <a:r>
            <a:rPr kumimoji="1" lang="ja-JP" altLang="en-US" sz="1100">
              <a:latin typeface="ＭＳ Ｐゴシック" panose="020B0600070205080204" pitchFamily="50" charset="-128"/>
              <a:ea typeface="ＭＳ Ｐゴシック" panose="020B0600070205080204" pitchFamily="50" charset="-128"/>
            </a:rPr>
            <a:t>　－ </a:t>
          </a:r>
          <a:r>
            <a:rPr kumimoji="1" lang="en-US" altLang="ja-JP" sz="110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該当なし</a:t>
          </a:r>
        </a:p>
        <a:p>
          <a:endParaRPr kumimoji="1" lang="ja-JP" altLang="en-US" sz="1100">
            <a:latin typeface="ＭＳ Ｐゴシック" panose="020B0600070205080204" pitchFamily="50" charset="-128"/>
            <a:ea typeface="ＭＳ Ｐゴシック" panose="020B0600070205080204" pitchFamily="50" charset="-128"/>
          </a:endParaRPr>
        </a:p>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計画の選択肢</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前年度（実績）と比べて、どのように取り組む計画（予定）かを、以下のプルダウンメニューから選択してください。</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 </a:t>
          </a:r>
          <a:r>
            <a:rPr kumimoji="1" lang="en-US" altLang="ja-JP" sz="110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強化・新たに実施</a:t>
          </a:r>
        </a:p>
        <a:p>
          <a:r>
            <a:rPr kumimoji="1" lang="ja-JP" altLang="en-US" sz="1100">
              <a:latin typeface="ＭＳ Ｐゴシック" panose="020B0600070205080204" pitchFamily="50" charset="-128"/>
              <a:ea typeface="ＭＳ Ｐゴシック" panose="020B0600070205080204" pitchFamily="50" charset="-128"/>
            </a:rPr>
            <a:t>　○ </a:t>
          </a:r>
          <a:r>
            <a:rPr kumimoji="1" lang="en-US" altLang="ja-JP" sz="110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同様に実施</a:t>
          </a:r>
        </a:p>
        <a:p>
          <a:r>
            <a:rPr kumimoji="1" lang="ja-JP" altLang="en-US" sz="1100">
              <a:latin typeface="ＭＳ Ｐゴシック" panose="020B0600070205080204" pitchFamily="50" charset="-128"/>
              <a:ea typeface="ＭＳ Ｐゴシック" panose="020B0600070205080204" pitchFamily="50" charset="-128"/>
            </a:rPr>
            <a:t>　△ </a:t>
          </a:r>
          <a:r>
            <a:rPr kumimoji="1" lang="en-US" altLang="ja-JP" sz="110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一部休止・一部廃止</a:t>
          </a:r>
        </a:p>
        <a:p>
          <a:r>
            <a:rPr kumimoji="1" lang="ja-JP" altLang="en-US" sz="110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 = </a:t>
          </a:r>
          <a:r>
            <a:rPr kumimoji="1" lang="ja-JP" altLang="en-US" sz="1100">
              <a:latin typeface="ＭＳ Ｐゴシック" panose="020B0600070205080204" pitchFamily="50" charset="-128"/>
              <a:ea typeface="ＭＳ Ｐゴシック" panose="020B0600070205080204" pitchFamily="50" charset="-128"/>
            </a:rPr>
            <a:t>休止・廃止・未実施</a:t>
          </a:r>
        </a:p>
        <a:p>
          <a:r>
            <a:rPr kumimoji="1" lang="ja-JP" altLang="en-US" sz="1100">
              <a:latin typeface="ＭＳ Ｐゴシック" panose="020B0600070205080204" pitchFamily="50" charset="-128"/>
              <a:ea typeface="ＭＳ Ｐゴシック" panose="020B0600070205080204" pitchFamily="50" charset="-128"/>
            </a:rPr>
            <a:t>　－ </a:t>
          </a:r>
          <a:r>
            <a:rPr kumimoji="1" lang="en-US" altLang="ja-JP" sz="110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該当なし</a:t>
          </a:r>
        </a:p>
      </xdr:txBody>
    </xdr:sp>
    <xdr:clientData/>
  </xdr:twoCellAnchor>
  <xdr:twoCellAnchor>
    <xdr:from>
      <xdr:col>20</xdr:col>
      <xdr:colOff>54978</xdr:colOff>
      <xdr:row>70</xdr:row>
      <xdr:rowOff>37267</xdr:rowOff>
    </xdr:from>
    <xdr:to>
      <xdr:col>23</xdr:col>
      <xdr:colOff>218607</xdr:colOff>
      <xdr:row>72</xdr:row>
      <xdr:rowOff>108120</xdr:rowOff>
    </xdr:to>
    <xdr:sp macro="" textlink="">
      <xdr:nvSpPr>
        <xdr:cNvPr id="13" name="テキスト ボックス 12">
          <a:extLst>
            <a:ext uri="{FF2B5EF4-FFF2-40B4-BE49-F238E27FC236}">
              <a16:creationId xmlns:a16="http://schemas.microsoft.com/office/drawing/2014/main" id="{DB05D56A-E032-4832-AF38-E00EB18EF6AD}"/>
            </a:ext>
          </a:extLst>
        </xdr:cNvPr>
        <xdr:cNvSpPr txBox="1"/>
      </xdr:nvSpPr>
      <xdr:spPr>
        <a:xfrm>
          <a:off x="7159691" y="21218681"/>
          <a:ext cx="4949551" cy="742287"/>
        </a:xfrm>
        <a:prstGeom prst="rect">
          <a:avLst/>
        </a:prstGeom>
        <a:noFill/>
        <a:ln w="28575"/>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９　缶・びん・ペットボトルについて、「ベンダー回収」を選択した場合</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　　は、再生利用量、廃棄量の入力は不要です。</a:t>
          </a:r>
        </a:p>
      </xdr:txBody>
    </xdr:sp>
    <xdr:clientData/>
  </xdr:twoCellAnchor>
  <xdr:twoCellAnchor>
    <xdr:from>
      <xdr:col>20</xdr:col>
      <xdr:colOff>114300</xdr:colOff>
      <xdr:row>127</xdr:row>
      <xdr:rowOff>93815</xdr:rowOff>
    </xdr:from>
    <xdr:to>
      <xdr:col>23</xdr:col>
      <xdr:colOff>353754</xdr:colOff>
      <xdr:row>129</xdr:row>
      <xdr:rowOff>52622</xdr:rowOff>
    </xdr:to>
    <xdr:sp macro="" textlink="">
      <xdr:nvSpPr>
        <xdr:cNvPr id="15" name="テキスト ボックス 14">
          <a:extLst>
            <a:ext uri="{FF2B5EF4-FFF2-40B4-BE49-F238E27FC236}">
              <a16:creationId xmlns:a16="http://schemas.microsoft.com/office/drawing/2014/main" id="{CFF23E7A-F840-4B71-BCFD-13C428653E11}"/>
            </a:ext>
          </a:extLst>
        </xdr:cNvPr>
        <xdr:cNvSpPr txBox="1"/>
      </xdr:nvSpPr>
      <xdr:spPr>
        <a:xfrm>
          <a:off x="6497611" y="39699077"/>
          <a:ext cx="4311782" cy="720807"/>
        </a:xfrm>
        <a:prstGeom prst="rect">
          <a:avLst/>
        </a:prstGeom>
        <a:noFill/>
        <a:ln w="28575"/>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＊該当する業種が限られる取組項目については、「区分等」の欄に、該当する主な業種を記載しています。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D0EBE-24C2-40CF-9FE7-C2C4F3C24B73}">
  <sheetPr codeName="Sheet1">
    <tabColor rgb="FFFFC000"/>
    <pageSetUpPr fitToPage="1"/>
  </sheetPr>
  <dimension ref="A1:XFC154"/>
  <sheetViews>
    <sheetView tabSelected="1" zoomScaleNormal="100" workbookViewId="0">
      <selection activeCell="O9" sqref="O9"/>
    </sheetView>
  </sheetViews>
  <sheetFormatPr defaultColWidth="0" defaultRowHeight="0.4" customHeight="1" zeroHeight="1"/>
  <cols>
    <col min="1" max="1" width="5" style="2" customWidth="1"/>
    <col min="2" max="3" width="2.5" style="2" customWidth="1"/>
    <col min="4" max="19" width="5" style="2" customWidth="1"/>
    <col min="20" max="20" width="3" style="33" customWidth="1"/>
    <col min="21" max="21" width="17.375" customWidth="1"/>
    <col min="22" max="22" width="12.375" customWidth="1"/>
    <col min="23" max="23" width="33" customWidth="1"/>
    <col min="24" max="24" width="3.5" style="106" customWidth="1"/>
    <col min="25" max="25" width="5.875" hidden="1"/>
    <col min="26" max="241" width="9" style="2" hidden="1"/>
    <col min="242" max="242" width="9.625" style="2" hidden="1"/>
    <col min="243" max="243" width="6.875" style="2" hidden="1"/>
    <col min="244" max="244" width="16.125" style="2" hidden="1"/>
    <col min="245" max="245" width="10.5" style="2" hidden="1"/>
    <col min="246" max="246" width="9.5" style="2" hidden="1"/>
    <col min="247" max="249" width="9.125" style="2" hidden="1"/>
    <col min="250" max="250" width="9.875" style="2" hidden="1"/>
    <col min="251" max="497" width="9" style="2" hidden="1"/>
    <col min="498" max="498" width="9.625" style="2" hidden="1"/>
    <col min="499" max="499" width="6.875" style="2" hidden="1"/>
    <col min="500" max="500" width="16.125" style="2" hidden="1"/>
    <col min="501" max="501" width="10.5" style="2" hidden="1"/>
    <col min="502" max="502" width="9.5" style="2" hidden="1"/>
    <col min="503" max="505" width="9.125" style="2" hidden="1"/>
    <col min="506" max="506" width="9.875" style="2" hidden="1"/>
    <col min="507" max="753" width="9" style="2" hidden="1"/>
    <col min="754" max="754" width="9.625" style="2" hidden="1"/>
    <col min="755" max="755" width="6.875" style="2" hidden="1"/>
    <col min="756" max="756" width="16.125" style="2" hidden="1"/>
    <col min="757" max="757" width="10.5" style="2" hidden="1"/>
    <col min="758" max="758" width="9.5" style="2" hidden="1"/>
    <col min="759" max="761" width="9.125" style="2" hidden="1"/>
    <col min="762" max="762" width="9.875" style="2" hidden="1"/>
    <col min="763" max="1009" width="9" style="2" hidden="1"/>
    <col min="1010" max="1010" width="9.625" style="2" hidden="1"/>
    <col min="1011" max="1011" width="6.875" style="2" hidden="1"/>
    <col min="1012" max="1012" width="16.125" style="2" hidden="1"/>
    <col min="1013" max="1013" width="10.5" style="2" hidden="1"/>
    <col min="1014" max="1014" width="9.5" style="2" hidden="1"/>
    <col min="1015" max="1017" width="9.125" style="2" hidden="1"/>
    <col min="1018" max="1018" width="9.875" style="2" hidden="1"/>
    <col min="1019" max="1265" width="9" style="2" hidden="1"/>
    <col min="1266" max="1266" width="9.625" style="2" hidden="1"/>
    <col min="1267" max="1267" width="6.875" style="2" hidden="1"/>
    <col min="1268" max="1268" width="16.125" style="2" hidden="1"/>
    <col min="1269" max="1269" width="10.5" style="2" hidden="1"/>
    <col min="1270" max="1270" width="9.5" style="2" hidden="1"/>
    <col min="1271" max="1273" width="9.125" style="2" hidden="1"/>
    <col min="1274" max="1274" width="9.875" style="2" hidden="1"/>
    <col min="1275" max="1521" width="9" style="2" hidden="1"/>
    <col min="1522" max="1522" width="9.625" style="2" hidden="1"/>
    <col min="1523" max="1523" width="6.875" style="2" hidden="1"/>
    <col min="1524" max="1524" width="16.125" style="2" hidden="1"/>
    <col min="1525" max="1525" width="10.5" style="2" hidden="1"/>
    <col min="1526" max="1526" width="9.5" style="2" hidden="1"/>
    <col min="1527" max="1529" width="9.125" style="2" hidden="1"/>
    <col min="1530" max="1530" width="9.875" style="2" hidden="1"/>
    <col min="1531" max="1777" width="9" style="2" hidden="1"/>
    <col min="1778" max="1778" width="9.625" style="2" hidden="1"/>
    <col min="1779" max="1779" width="6.875" style="2" hidden="1"/>
    <col min="1780" max="1780" width="16.125" style="2" hidden="1"/>
    <col min="1781" max="1781" width="10.5" style="2" hidden="1"/>
    <col min="1782" max="1782" width="9.5" style="2" hidden="1"/>
    <col min="1783" max="1785" width="9.125" style="2" hidden="1"/>
    <col min="1786" max="1786" width="9.875" style="2" hidden="1"/>
    <col min="1787" max="2033" width="9" style="2" hidden="1"/>
    <col min="2034" max="2034" width="9.625" style="2" hidden="1"/>
    <col min="2035" max="2035" width="6.875" style="2" hidden="1"/>
    <col min="2036" max="2036" width="16.125" style="2" hidden="1"/>
    <col min="2037" max="2037" width="10.5" style="2" hidden="1"/>
    <col min="2038" max="2038" width="9.5" style="2" hidden="1"/>
    <col min="2039" max="2041" width="9.125" style="2" hidden="1"/>
    <col min="2042" max="2042" width="9.875" style="2" hidden="1"/>
    <col min="2043" max="2289" width="9" style="2" hidden="1"/>
    <col min="2290" max="2290" width="9.625" style="2" hidden="1"/>
    <col min="2291" max="2291" width="6.875" style="2" hidden="1"/>
    <col min="2292" max="2292" width="16.125" style="2" hidden="1"/>
    <col min="2293" max="2293" width="10.5" style="2" hidden="1"/>
    <col min="2294" max="2294" width="9.5" style="2" hidden="1"/>
    <col min="2295" max="2297" width="9.125" style="2" hidden="1"/>
    <col min="2298" max="2298" width="9.875" style="2" hidden="1"/>
    <col min="2299" max="2545" width="9" style="2" hidden="1"/>
    <col min="2546" max="2546" width="9.625" style="2" hidden="1"/>
    <col min="2547" max="2547" width="6.875" style="2" hidden="1"/>
    <col min="2548" max="2548" width="16.125" style="2" hidden="1"/>
    <col min="2549" max="2549" width="10.5" style="2" hidden="1"/>
    <col min="2550" max="2550" width="9.5" style="2" hidden="1"/>
    <col min="2551" max="2553" width="9.125" style="2" hidden="1"/>
    <col min="2554" max="2554" width="9.875" style="2" hidden="1"/>
    <col min="2555" max="2801" width="9" style="2" hidden="1"/>
    <col min="2802" max="2802" width="9.625" style="2" hidden="1"/>
    <col min="2803" max="2803" width="6.875" style="2" hidden="1"/>
    <col min="2804" max="2804" width="16.125" style="2" hidden="1"/>
    <col min="2805" max="2805" width="10.5" style="2" hidden="1"/>
    <col min="2806" max="2806" width="9.5" style="2" hidden="1"/>
    <col min="2807" max="2809" width="9.125" style="2" hidden="1"/>
    <col min="2810" max="2810" width="9.875" style="2" hidden="1"/>
    <col min="2811" max="3057" width="9" style="2" hidden="1"/>
    <col min="3058" max="3058" width="9.625" style="2" hidden="1"/>
    <col min="3059" max="3059" width="6.875" style="2" hidden="1"/>
    <col min="3060" max="3060" width="16.125" style="2" hidden="1"/>
    <col min="3061" max="3061" width="10.5" style="2" hidden="1"/>
    <col min="3062" max="3062" width="9.5" style="2" hidden="1"/>
    <col min="3063" max="3065" width="9.125" style="2" hidden="1"/>
    <col min="3066" max="3066" width="9.875" style="2" hidden="1"/>
    <col min="3067" max="3313" width="9" style="2" hidden="1"/>
    <col min="3314" max="3314" width="9.625" style="2" hidden="1"/>
    <col min="3315" max="3315" width="6.875" style="2" hidden="1"/>
    <col min="3316" max="3316" width="16.125" style="2" hidden="1"/>
    <col min="3317" max="3317" width="10.5" style="2" hidden="1"/>
    <col min="3318" max="3318" width="9.5" style="2" hidden="1"/>
    <col min="3319" max="3321" width="9.125" style="2" hidden="1"/>
    <col min="3322" max="3322" width="9.875" style="2" hidden="1"/>
    <col min="3323" max="3569" width="9" style="2" hidden="1"/>
    <col min="3570" max="3570" width="9.625" style="2" hidden="1"/>
    <col min="3571" max="3571" width="6.875" style="2" hidden="1"/>
    <col min="3572" max="3572" width="16.125" style="2" hidden="1"/>
    <col min="3573" max="3573" width="10.5" style="2" hidden="1"/>
    <col min="3574" max="3574" width="9.5" style="2" hidden="1"/>
    <col min="3575" max="3577" width="9.125" style="2" hidden="1"/>
    <col min="3578" max="3578" width="9.875" style="2" hidden="1"/>
    <col min="3579" max="3825" width="9" style="2" hidden="1"/>
    <col min="3826" max="3826" width="9.625" style="2" hidden="1"/>
    <col min="3827" max="3827" width="6.875" style="2" hidden="1"/>
    <col min="3828" max="3828" width="16.125" style="2" hidden="1"/>
    <col min="3829" max="3829" width="10.5" style="2" hidden="1"/>
    <col min="3830" max="3830" width="9.5" style="2" hidden="1"/>
    <col min="3831" max="3833" width="9.125" style="2" hidden="1"/>
    <col min="3834" max="3834" width="9.875" style="2" hidden="1"/>
    <col min="3835" max="4081" width="9" style="2" hidden="1"/>
    <col min="4082" max="4082" width="9.625" style="2" hidden="1"/>
    <col min="4083" max="4083" width="6.875" style="2" hidden="1"/>
    <col min="4084" max="4084" width="16.125" style="2" hidden="1"/>
    <col min="4085" max="4085" width="10.5" style="2" hidden="1"/>
    <col min="4086" max="4086" width="9.5" style="2" hidden="1"/>
    <col min="4087" max="4089" width="9.125" style="2" hidden="1"/>
    <col min="4090" max="4090" width="9.875" style="2" hidden="1"/>
    <col min="4091" max="4337" width="9" style="2" hidden="1"/>
    <col min="4338" max="4338" width="9.625" style="2" hidden="1"/>
    <col min="4339" max="4339" width="6.875" style="2" hidden="1"/>
    <col min="4340" max="4340" width="16.125" style="2" hidden="1"/>
    <col min="4341" max="4341" width="10.5" style="2" hidden="1"/>
    <col min="4342" max="4342" width="9.5" style="2" hidden="1"/>
    <col min="4343" max="4345" width="9.125" style="2" hidden="1"/>
    <col min="4346" max="4346" width="9.875" style="2" hidden="1"/>
    <col min="4347" max="4593" width="9" style="2" hidden="1"/>
    <col min="4594" max="4594" width="9.625" style="2" hidden="1"/>
    <col min="4595" max="4595" width="6.875" style="2" hidden="1"/>
    <col min="4596" max="4596" width="16.125" style="2" hidden="1"/>
    <col min="4597" max="4597" width="10.5" style="2" hidden="1"/>
    <col min="4598" max="4598" width="9.5" style="2" hidden="1"/>
    <col min="4599" max="4601" width="9.125" style="2" hidden="1"/>
    <col min="4602" max="4602" width="9.875" style="2" hidden="1"/>
    <col min="4603" max="4849" width="9" style="2" hidden="1"/>
    <col min="4850" max="4850" width="9.625" style="2" hidden="1"/>
    <col min="4851" max="4851" width="6.875" style="2" hidden="1"/>
    <col min="4852" max="4852" width="16.125" style="2" hidden="1"/>
    <col min="4853" max="4853" width="10.5" style="2" hidden="1"/>
    <col min="4854" max="4854" width="9.5" style="2" hidden="1"/>
    <col min="4855" max="4857" width="9.125" style="2" hidden="1"/>
    <col min="4858" max="4858" width="9.875" style="2" hidden="1"/>
    <col min="4859" max="5105" width="9" style="2" hidden="1"/>
    <col min="5106" max="5106" width="9.625" style="2" hidden="1"/>
    <col min="5107" max="5107" width="6.875" style="2" hidden="1"/>
    <col min="5108" max="5108" width="16.125" style="2" hidden="1"/>
    <col min="5109" max="5109" width="10.5" style="2" hidden="1"/>
    <col min="5110" max="5110" width="9.5" style="2" hidden="1"/>
    <col min="5111" max="5113" width="9.125" style="2" hidden="1"/>
    <col min="5114" max="5114" width="9.875" style="2" hidden="1"/>
    <col min="5115" max="5361" width="9" style="2" hidden="1"/>
    <col min="5362" max="5362" width="9.625" style="2" hidden="1"/>
    <col min="5363" max="5363" width="6.875" style="2" hidden="1"/>
    <col min="5364" max="5364" width="16.125" style="2" hidden="1"/>
    <col min="5365" max="5365" width="10.5" style="2" hidden="1"/>
    <col min="5366" max="5366" width="9.5" style="2" hidden="1"/>
    <col min="5367" max="5369" width="9.125" style="2" hidden="1"/>
    <col min="5370" max="5370" width="9.875" style="2" hidden="1"/>
    <col min="5371" max="5617" width="9" style="2" hidden="1"/>
    <col min="5618" max="5618" width="9.625" style="2" hidden="1"/>
    <col min="5619" max="5619" width="6.875" style="2" hidden="1"/>
    <col min="5620" max="5620" width="16.125" style="2" hidden="1"/>
    <col min="5621" max="5621" width="10.5" style="2" hidden="1"/>
    <col min="5622" max="5622" width="9.5" style="2" hidden="1"/>
    <col min="5623" max="5625" width="9.125" style="2" hidden="1"/>
    <col min="5626" max="5626" width="9.875" style="2" hidden="1"/>
    <col min="5627" max="5873" width="9" style="2" hidden="1"/>
    <col min="5874" max="5874" width="9.625" style="2" hidden="1"/>
    <col min="5875" max="5875" width="6.875" style="2" hidden="1"/>
    <col min="5876" max="5876" width="16.125" style="2" hidden="1"/>
    <col min="5877" max="5877" width="10.5" style="2" hidden="1"/>
    <col min="5878" max="5878" width="9.5" style="2" hidden="1"/>
    <col min="5879" max="5881" width="9.125" style="2" hidden="1"/>
    <col min="5882" max="5882" width="9.875" style="2" hidden="1"/>
    <col min="5883" max="6129" width="9" style="2" hidden="1"/>
    <col min="6130" max="6130" width="9.625" style="2" hidden="1"/>
    <col min="6131" max="6131" width="6.875" style="2" hidden="1"/>
    <col min="6132" max="6132" width="16.125" style="2" hidden="1"/>
    <col min="6133" max="6133" width="10.5" style="2" hidden="1"/>
    <col min="6134" max="6134" width="9.5" style="2" hidden="1"/>
    <col min="6135" max="6137" width="9.125" style="2" hidden="1"/>
    <col min="6138" max="6138" width="9.875" style="2" hidden="1"/>
    <col min="6139" max="6385" width="9" style="2" hidden="1"/>
    <col min="6386" max="6386" width="9.625" style="2" hidden="1"/>
    <col min="6387" max="6387" width="6.875" style="2" hidden="1"/>
    <col min="6388" max="6388" width="16.125" style="2" hidden="1"/>
    <col min="6389" max="6389" width="10.5" style="2" hidden="1"/>
    <col min="6390" max="6390" width="9.5" style="2" hidden="1"/>
    <col min="6391" max="6393" width="9.125" style="2" hidden="1"/>
    <col min="6394" max="6394" width="9.875" style="2" hidden="1"/>
    <col min="6395" max="6641" width="9" style="2" hidden="1"/>
    <col min="6642" max="6642" width="9.625" style="2" hidden="1"/>
    <col min="6643" max="6643" width="6.875" style="2" hidden="1"/>
    <col min="6644" max="6644" width="16.125" style="2" hidden="1"/>
    <col min="6645" max="6645" width="10.5" style="2" hidden="1"/>
    <col min="6646" max="6646" width="9.5" style="2" hidden="1"/>
    <col min="6647" max="6649" width="9.125" style="2" hidden="1"/>
    <col min="6650" max="6650" width="9.875" style="2" hidden="1"/>
    <col min="6651" max="6897" width="9" style="2" hidden="1"/>
    <col min="6898" max="6898" width="9.625" style="2" hidden="1"/>
    <col min="6899" max="6899" width="6.875" style="2" hidden="1"/>
    <col min="6900" max="6900" width="16.125" style="2" hidden="1"/>
    <col min="6901" max="6901" width="10.5" style="2" hidden="1"/>
    <col min="6902" max="6902" width="9.5" style="2" hidden="1"/>
    <col min="6903" max="6905" width="9.125" style="2" hidden="1"/>
    <col min="6906" max="6906" width="9.875" style="2" hidden="1"/>
    <col min="6907" max="7153" width="9" style="2" hidden="1"/>
    <col min="7154" max="7154" width="9.625" style="2" hidden="1"/>
    <col min="7155" max="7155" width="6.875" style="2" hidden="1"/>
    <col min="7156" max="7156" width="16.125" style="2" hidden="1"/>
    <col min="7157" max="7157" width="10.5" style="2" hidden="1"/>
    <col min="7158" max="7158" width="9.5" style="2" hidden="1"/>
    <col min="7159" max="7161" width="9.125" style="2" hidden="1"/>
    <col min="7162" max="7162" width="9.875" style="2" hidden="1"/>
    <col min="7163" max="7409" width="9" style="2" hidden="1"/>
    <col min="7410" max="7410" width="9.625" style="2" hidden="1"/>
    <col min="7411" max="7411" width="6.875" style="2" hidden="1"/>
    <col min="7412" max="7412" width="16.125" style="2" hidden="1"/>
    <col min="7413" max="7413" width="10.5" style="2" hidden="1"/>
    <col min="7414" max="7414" width="9.5" style="2" hidden="1"/>
    <col min="7415" max="7417" width="9.125" style="2" hidden="1"/>
    <col min="7418" max="7418" width="9.875" style="2" hidden="1"/>
    <col min="7419" max="7665" width="9" style="2" hidden="1"/>
    <col min="7666" max="7666" width="9.625" style="2" hidden="1"/>
    <col min="7667" max="7667" width="6.875" style="2" hidden="1"/>
    <col min="7668" max="7668" width="16.125" style="2" hidden="1"/>
    <col min="7669" max="7669" width="10.5" style="2" hidden="1"/>
    <col min="7670" max="7670" width="9.5" style="2" hidden="1"/>
    <col min="7671" max="7673" width="9.125" style="2" hidden="1"/>
    <col min="7674" max="7674" width="9.875" style="2" hidden="1"/>
    <col min="7675" max="7921" width="9" style="2" hidden="1"/>
    <col min="7922" max="7922" width="9.625" style="2" hidden="1"/>
    <col min="7923" max="7923" width="6.875" style="2" hidden="1"/>
    <col min="7924" max="7924" width="16.125" style="2" hidden="1"/>
    <col min="7925" max="7925" width="10.5" style="2" hidden="1"/>
    <col min="7926" max="7926" width="9.5" style="2" hidden="1"/>
    <col min="7927" max="7929" width="9.125" style="2" hidden="1"/>
    <col min="7930" max="7930" width="9.875" style="2" hidden="1"/>
    <col min="7931" max="8177" width="9" style="2" hidden="1"/>
    <col min="8178" max="8178" width="9.625" style="2" hidden="1"/>
    <col min="8179" max="8179" width="6.875" style="2" hidden="1"/>
    <col min="8180" max="8180" width="16.125" style="2" hidden="1"/>
    <col min="8181" max="8181" width="10.5" style="2" hidden="1"/>
    <col min="8182" max="8182" width="9.5" style="2" hidden="1"/>
    <col min="8183" max="8185" width="9.125" style="2" hidden="1"/>
    <col min="8186" max="8186" width="9.875" style="2" hidden="1"/>
    <col min="8187" max="8433" width="9" style="2" hidden="1"/>
    <col min="8434" max="8434" width="9.625" style="2" hidden="1"/>
    <col min="8435" max="8435" width="6.875" style="2" hidden="1"/>
    <col min="8436" max="8436" width="16.125" style="2" hidden="1"/>
    <col min="8437" max="8437" width="10.5" style="2" hidden="1"/>
    <col min="8438" max="8438" width="9.5" style="2" hidden="1"/>
    <col min="8439" max="8441" width="9.125" style="2" hidden="1"/>
    <col min="8442" max="8442" width="9.875" style="2" hidden="1"/>
    <col min="8443" max="8689" width="9" style="2" hidden="1"/>
    <col min="8690" max="8690" width="9.625" style="2" hidden="1"/>
    <col min="8691" max="8691" width="6.875" style="2" hidden="1"/>
    <col min="8692" max="8692" width="16.125" style="2" hidden="1"/>
    <col min="8693" max="8693" width="10.5" style="2" hidden="1"/>
    <col min="8694" max="8694" width="9.5" style="2" hidden="1"/>
    <col min="8695" max="8697" width="9.125" style="2" hidden="1"/>
    <col min="8698" max="8698" width="9.875" style="2" hidden="1"/>
    <col min="8699" max="8945" width="9" style="2" hidden="1"/>
    <col min="8946" max="8946" width="9.625" style="2" hidden="1"/>
    <col min="8947" max="8947" width="6.875" style="2" hidden="1"/>
    <col min="8948" max="8948" width="16.125" style="2" hidden="1"/>
    <col min="8949" max="8949" width="10.5" style="2" hidden="1"/>
    <col min="8950" max="8950" width="9.5" style="2" hidden="1"/>
    <col min="8951" max="8953" width="9.125" style="2" hidden="1"/>
    <col min="8954" max="8954" width="9.875" style="2" hidden="1"/>
    <col min="8955" max="9201" width="9" style="2" hidden="1"/>
    <col min="9202" max="9202" width="9.625" style="2" hidden="1"/>
    <col min="9203" max="9203" width="6.875" style="2" hidden="1"/>
    <col min="9204" max="9204" width="16.125" style="2" hidden="1"/>
    <col min="9205" max="9205" width="10.5" style="2" hidden="1"/>
    <col min="9206" max="9206" width="9.5" style="2" hidden="1"/>
    <col min="9207" max="9209" width="9.125" style="2" hidden="1"/>
    <col min="9210" max="9210" width="9.875" style="2" hidden="1"/>
    <col min="9211" max="9457" width="9" style="2" hidden="1"/>
    <col min="9458" max="9458" width="9.625" style="2" hidden="1"/>
    <col min="9459" max="9459" width="6.875" style="2" hidden="1"/>
    <col min="9460" max="9460" width="16.125" style="2" hidden="1"/>
    <col min="9461" max="9461" width="10.5" style="2" hidden="1"/>
    <col min="9462" max="9462" width="9.5" style="2" hidden="1"/>
    <col min="9463" max="9465" width="9.125" style="2" hidden="1"/>
    <col min="9466" max="9466" width="9.875" style="2" hidden="1"/>
    <col min="9467" max="9713" width="9" style="2" hidden="1"/>
    <col min="9714" max="9714" width="9.625" style="2" hidden="1"/>
    <col min="9715" max="9715" width="6.875" style="2" hidden="1"/>
    <col min="9716" max="9716" width="16.125" style="2" hidden="1"/>
    <col min="9717" max="9717" width="10.5" style="2" hidden="1"/>
    <col min="9718" max="9718" width="9.5" style="2" hidden="1"/>
    <col min="9719" max="9721" width="9.125" style="2" hidden="1"/>
    <col min="9722" max="9722" width="9.875" style="2" hidden="1"/>
    <col min="9723" max="9969" width="9" style="2" hidden="1"/>
    <col min="9970" max="9970" width="9.625" style="2" hidden="1"/>
    <col min="9971" max="9971" width="6.875" style="2" hidden="1"/>
    <col min="9972" max="9972" width="16.125" style="2" hidden="1"/>
    <col min="9973" max="9973" width="10.5" style="2" hidden="1"/>
    <col min="9974" max="9974" width="9.5" style="2" hidden="1"/>
    <col min="9975" max="9977" width="9.125" style="2" hidden="1"/>
    <col min="9978" max="9978" width="9.875" style="2" hidden="1"/>
    <col min="9979" max="10225" width="9" style="2" hidden="1"/>
    <col min="10226" max="10226" width="9.625" style="2" hidden="1"/>
    <col min="10227" max="10227" width="6.875" style="2" hidden="1"/>
    <col min="10228" max="10228" width="16.125" style="2" hidden="1"/>
    <col min="10229" max="10229" width="10.5" style="2" hidden="1"/>
    <col min="10230" max="10230" width="9.5" style="2" hidden="1"/>
    <col min="10231" max="10233" width="9.125" style="2" hidden="1"/>
    <col min="10234" max="10234" width="9.875" style="2" hidden="1"/>
    <col min="10235" max="10481" width="9" style="2" hidden="1"/>
    <col min="10482" max="10482" width="9.625" style="2" hidden="1"/>
    <col min="10483" max="10483" width="6.875" style="2" hidden="1"/>
    <col min="10484" max="10484" width="16.125" style="2" hidden="1"/>
    <col min="10485" max="10485" width="10.5" style="2" hidden="1"/>
    <col min="10486" max="10486" width="9.5" style="2" hidden="1"/>
    <col min="10487" max="10489" width="9.125" style="2" hidden="1"/>
    <col min="10490" max="10490" width="9.875" style="2" hidden="1"/>
    <col min="10491" max="10737" width="9" style="2" hidden="1"/>
    <col min="10738" max="10738" width="9.625" style="2" hidden="1"/>
    <col min="10739" max="10739" width="6.875" style="2" hidden="1"/>
    <col min="10740" max="10740" width="16.125" style="2" hidden="1"/>
    <col min="10741" max="10741" width="10.5" style="2" hidden="1"/>
    <col min="10742" max="10742" width="9.5" style="2" hidden="1"/>
    <col min="10743" max="10745" width="9.125" style="2" hidden="1"/>
    <col min="10746" max="10746" width="9.875" style="2" hidden="1"/>
    <col min="10747" max="10993" width="9" style="2" hidden="1"/>
    <col min="10994" max="10994" width="9.625" style="2" hidden="1"/>
    <col min="10995" max="10995" width="6.875" style="2" hidden="1"/>
    <col min="10996" max="10996" width="16.125" style="2" hidden="1"/>
    <col min="10997" max="10997" width="10.5" style="2" hidden="1"/>
    <col min="10998" max="10998" width="9.5" style="2" hidden="1"/>
    <col min="10999" max="11001" width="9.125" style="2" hidden="1"/>
    <col min="11002" max="11002" width="9.875" style="2" hidden="1"/>
    <col min="11003" max="11249" width="9" style="2" hidden="1"/>
    <col min="11250" max="11250" width="9.625" style="2" hidden="1"/>
    <col min="11251" max="11251" width="6.875" style="2" hidden="1"/>
    <col min="11252" max="11252" width="16.125" style="2" hidden="1"/>
    <col min="11253" max="11253" width="10.5" style="2" hidden="1"/>
    <col min="11254" max="11254" width="9.5" style="2" hidden="1"/>
    <col min="11255" max="11257" width="9.125" style="2" hidden="1"/>
    <col min="11258" max="11258" width="9.875" style="2" hidden="1"/>
    <col min="11259" max="11505" width="9" style="2" hidden="1"/>
    <col min="11506" max="11506" width="9.625" style="2" hidden="1"/>
    <col min="11507" max="11507" width="6.875" style="2" hidden="1"/>
    <col min="11508" max="11508" width="16.125" style="2" hidden="1"/>
    <col min="11509" max="11509" width="10.5" style="2" hidden="1"/>
    <col min="11510" max="11510" width="9.5" style="2" hidden="1"/>
    <col min="11511" max="11513" width="9.125" style="2" hidden="1"/>
    <col min="11514" max="11514" width="9.875" style="2" hidden="1"/>
    <col min="11515" max="11761" width="9" style="2" hidden="1"/>
    <col min="11762" max="11762" width="9.625" style="2" hidden="1"/>
    <col min="11763" max="11763" width="6.875" style="2" hidden="1"/>
    <col min="11764" max="11764" width="16.125" style="2" hidden="1"/>
    <col min="11765" max="11765" width="10.5" style="2" hidden="1"/>
    <col min="11766" max="11766" width="9.5" style="2" hidden="1"/>
    <col min="11767" max="11769" width="9.125" style="2" hidden="1"/>
    <col min="11770" max="11770" width="9.875" style="2" hidden="1"/>
    <col min="11771" max="12017" width="9" style="2" hidden="1"/>
    <col min="12018" max="12018" width="9.625" style="2" hidden="1"/>
    <col min="12019" max="12019" width="6.875" style="2" hidden="1"/>
    <col min="12020" max="12020" width="16.125" style="2" hidden="1"/>
    <col min="12021" max="12021" width="10.5" style="2" hidden="1"/>
    <col min="12022" max="12022" width="9.5" style="2" hidden="1"/>
    <col min="12023" max="12025" width="9.125" style="2" hidden="1"/>
    <col min="12026" max="12026" width="9.875" style="2" hidden="1"/>
    <col min="12027" max="12273" width="9" style="2" hidden="1"/>
    <col min="12274" max="12274" width="9.625" style="2" hidden="1"/>
    <col min="12275" max="12275" width="6.875" style="2" hidden="1"/>
    <col min="12276" max="12276" width="16.125" style="2" hidden="1"/>
    <col min="12277" max="12277" width="10.5" style="2" hidden="1"/>
    <col min="12278" max="12278" width="9.5" style="2" hidden="1"/>
    <col min="12279" max="12281" width="9.125" style="2" hidden="1"/>
    <col min="12282" max="12282" width="9.875" style="2" hidden="1"/>
    <col min="12283" max="12529" width="9" style="2" hidden="1"/>
    <col min="12530" max="12530" width="9.625" style="2" hidden="1"/>
    <col min="12531" max="12531" width="6.875" style="2" hidden="1"/>
    <col min="12532" max="12532" width="16.125" style="2" hidden="1"/>
    <col min="12533" max="12533" width="10.5" style="2" hidden="1"/>
    <col min="12534" max="12534" width="9.5" style="2" hidden="1"/>
    <col min="12535" max="12537" width="9.125" style="2" hidden="1"/>
    <col min="12538" max="12538" width="9.875" style="2" hidden="1"/>
    <col min="12539" max="12785" width="9" style="2" hidden="1"/>
    <col min="12786" max="12786" width="9.625" style="2" hidden="1"/>
    <col min="12787" max="12787" width="6.875" style="2" hidden="1"/>
    <col min="12788" max="12788" width="16.125" style="2" hidden="1"/>
    <col min="12789" max="12789" width="10.5" style="2" hidden="1"/>
    <col min="12790" max="12790" width="9.5" style="2" hidden="1"/>
    <col min="12791" max="12793" width="9.125" style="2" hidden="1"/>
    <col min="12794" max="12794" width="9.875" style="2" hidden="1"/>
    <col min="12795" max="13041" width="9" style="2" hidden="1"/>
    <col min="13042" max="13042" width="9.625" style="2" hidden="1"/>
    <col min="13043" max="13043" width="6.875" style="2" hidden="1"/>
    <col min="13044" max="13044" width="16.125" style="2" hidden="1"/>
    <col min="13045" max="13045" width="10.5" style="2" hidden="1"/>
    <col min="13046" max="13046" width="9.5" style="2" hidden="1"/>
    <col min="13047" max="13049" width="9.125" style="2" hidden="1"/>
    <col min="13050" max="13050" width="9.875" style="2" hidden="1"/>
    <col min="13051" max="13297" width="9" style="2" hidden="1"/>
    <col min="13298" max="13298" width="9.625" style="2" hidden="1"/>
    <col min="13299" max="13299" width="6.875" style="2" hidden="1"/>
    <col min="13300" max="13300" width="16.125" style="2" hidden="1"/>
    <col min="13301" max="13301" width="10.5" style="2" hidden="1"/>
    <col min="13302" max="13302" width="9.5" style="2" hidden="1"/>
    <col min="13303" max="13305" width="9.125" style="2" hidden="1"/>
    <col min="13306" max="13306" width="9.875" style="2" hidden="1"/>
    <col min="13307" max="13553" width="9" style="2" hidden="1"/>
    <col min="13554" max="13554" width="9.625" style="2" hidden="1"/>
    <col min="13555" max="13555" width="6.875" style="2" hidden="1"/>
    <col min="13556" max="13556" width="16.125" style="2" hidden="1"/>
    <col min="13557" max="13557" width="10.5" style="2" hidden="1"/>
    <col min="13558" max="13558" width="9.5" style="2" hidden="1"/>
    <col min="13559" max="13561" width="9.125" style="2" hidden="1"/>
    <col min="13562" max="13562" width="9.875" style="2" hidden="1"/>
    <col min="13563" max="13809" width="9" style="2" hidden="1"/>
    <col min="13810" max="13810" width="9.625" style="2" hidden="1"/>
    <col min="13811" max="13811" width="6.875" style="2" hidden="1"/>
    <col min="13812" max="13812" width="16.125" style="2" hidden="1"/>
    <col min="13813" max="13813" width="10.5" style="2" hidden="1"/>
    <col min="13814" max="13814" width="9.5" style="2" hidden="1"/>
    <col min="13815" max="13817" width="9.125" style="2" hidden="1"/>
    <col min="13818" max="13818" width="9.875" style="2" hidden="1"/>
    <col min="13819" max="14065" width="9" style="2" hidden="1"/>
    <col min="14066" max="14066" width="9.625" style="2" hidden="1"/>
    <col min="14067" max="14067" width="6.875" style="2" hidden="1"/>
    <col min="14068" max="14068" width="16.125" style="2" hidden="1"/>
    <col min="14069" max="14069" width="10.5" style="2" hidden="1"/>
    <col min="14070" max="14070" width="9.5" style="2" hidden="1"/>
    <col min="14071" max="14073" width="9.125" style="2" hidden="1"/>
    <col min="14074" max="14074" width="9.875" style="2" hidden="1"/>
    <col min="14075" max="14321" width="9" style="2" hidden="1"/>
    <col min="14322" max="14322" width="9.625" style="2" hidden="1"/>
    <col min="14323" max="14323" width="6.875" style="2" hidden="1"/>
    <col min="14324" max="14324" width="16.125" style="2" hidden="1"/>
    <col min="14325" max="14325" width="10.5" style="2" hidden="1"/>
    <col min="14326" max="14326" width="9.5" style="2" hidden="1"/>
    <col min="14327" max="14329" width="9.125" style="2" hidden="1"/>
    <col min="14330" max="14330" width="9.875" style="2" hidden="1"/>
    <col min="14331" max="14577" width="9" style="2" hidden="1"/>
    <col min="14578" max="14578" width="9.625" style="2" hidden="1"/>
    <col min="14579" max="14579" width="6.875" style="2" hidden="1"/>
    <col min="14580" max="14580" width="16.125" style="2" hidden="1"/>
    <col min="14581" max="14581" width="10.5" style="2" hidden="1"/>
    <col min="14582" max="14582" width="9.5" style="2" hidden="1"/>
    <col min="14583" max="14585" width="9.125" style="2" hidden="1"/>
    <col min="14586" max="14586" width="9.875" style="2" hidden="1"/>
    <col min="14587" max="14833" width="9" style="2" hidden="1"/>
    <col min="14834" max="14834" width="9.625" style="2" hidden="1"/>
    <col min="14835" max="14835" width="6.875" style="2" hidden="1"/>
    <col min="14836" max="14836" width="16.125" style="2" hidden="1"/>
    <col min="14837" max="14837" width="10.5" style="2" hidden="1"/>
    <col min="14838" max="14838" width="9.5" style="2" hidden="1"/>
    <col min="14839" max="14841" width="9.125" style="2" hidden="1"/>
    <col min="14842" max="14842" width="9.875" style="2" hidden="1"/>
    <col min="14843" max="15089" width="9" style="2" hidden="1"/>
    <col min="15090" max="15090" width="9.625" style="2" hidden="1"/>
    <col min="15091" max="15091" width="6.875" style="2" hidden="1"/>
    <col min="15092" max="15092" width="16.125" style="2" hidden="1"/>
    <col min="15093" max="15093" width="10.5" style="2" hidden="1"/>
    <col min="15094" max="15094" width="9.5" style="2" hidden="1"/>
    <col min="15095" max="15097" width="9.125" style="2" hidden="1"/>
    <col min="15098" max="15098" width="9.875" style="2" hidden="1"/>
    <col min="15099" max="15345" width="9" style="2" hidden="1"/>
    <col min="15346" max="15346" width="9.625" style="2" hidden="1"/>
    <col min="15347" max="15347" width="6.875" style="2" hidden="1"/>
    <col min="15348" max="15348" width="16.125" style="2" hidden="1"/>
    <col min="15349" max="15349" width="10.5" style="2" hidden="1"/>
    <col min="15350" max="15350" width="9.5" style="2" hidden="1"/>
    <col min="15351" max="15353" width="9.125" style="2" hidden="1"/>
    <col min="15354" max="15354" width="9.875" style="2" hidden="1"/>
    <col min="15355" max="15601" width="9" style="2" hidden="1"/>
    <col min="15602" max="15602" width="9.625" style="2" hidden="1"/>
    <col min="15603" max="15603" width="6.875" style="2" hidden="1"/>
    <col min="15604" max="15604" width="16.125" style="2" hidden="1"/>
    <col min="15605" max="15605" width="10.5" style="2" hidden="1"/>
    <col min="15606" max="15606" width="9.5" style="2" hidden="1"/>
    <col min="15607" max="15609" width="9.125" style="2" hidden="1"/>
    <col min="15610" max="15610" width="9.875" style="2" hidden="1"/>
    <col min="15611" max="15857" width="9" style="2" hidden="1"/>
    <col min="15858" max="15858" width="9.625" style="2" hidden="1"/>
    <col min="15859" max="15859" width="6.875" style="2" hidden="1"/>
    <col min="15860" max="15860" width="16.125" style="2" hidden="1"/>
    <col min="15861" max="15861" width="10.5" style="2" hidden="1"/>
    <col min="15862" max="15862" width="9.5" style="2" hidden="1"/>
    <col min="15863" max="15865" width="9.125" style="2" hidden="1"/>
    <col min="15866" max="15866" width="9.875" style="2" hidden="1"/>
    <col min="15867" max="16113" width="9" style="2" hidden="1"/>
    <col min="16114" max="16114" width="9.625" style="2" hidden="1"/>
    <col min="16115" max="16115" width="6.875" style="2" hidden="1"/>
    <col min="16116" max="16116" width="16.125" style="2" hidden="1"/>
    <col min="16117" max="16117" width="10.5" style="2" hidden="1"/>
    <col min="16118" max="16118" width="9.5" style="2" hidden="1"/>
    <col min="16119" max="16121" width="9.125" style="2" hidden="1"/>
    <col min="16122" max="16122" width="9.875" style="2" hidden="1"/>
    <col min="16123" max="16383" width="9" style="2" hidden="1"/>
    <col min="16384" max="16384" width="0.875" style="2" customWidth="1"/>
  </cols>
  <sheetData>
    <row r="1" spans="1:23" ht="17.25">
      <c r="A1" s="95" t="s">
        <v>872</v>
      </c>
      <c r="B1" s="96"/>
      <c r="C1" s="96"/>
      <c r="D1" s="97"/>
      <c r="E1" s="97"/>
      <c r="F1" s="97"/>
      <c r="G1" s="97"/>
      <c r="H1" s="97"/>
      <c r="I1" s="96"/>
      <c r="J1" s="96"/>
      <c r="K1" s="96"/>
      <c r="L1" s="96"/>
      <c r="M1" s="96"/>
      <c r="N1" s="96"/>
      <c r="O1" s="96"/>
      <c r="P1" s="96"/>
      <c r="Q1" s="96"/>
      <c r="R1" s="96"/>
      <c r="S1" s="98"/>
      <c r="U1" s="106"/>
      <c r="V1" s="106"/>
      <c r="W1" s="106"/>
    </row>
    <row r="2" spans="1:23" ht="20.25" customHeight="1">
      <c r="A2" s="97"/>
      <c r="B2" s="96"/>
      <c r="C2" s="96"/>
      <c r="D2" s="97"/>
      <c r="E2" s="97"/>
      <c r="F2" s="97"/>
      <c r="G2" s="97"/>
      <c r="H2" s="97"/>
      <c r="I2" s="96"/>
      <c r="J2" s="96"/>
      <c r="K2" s="96"/>
      <c r="L2" s="96"/>
      <c r="M2" s="96"/>
      <c r="N2" s="96"/>
      <c r="O2" s="96"/>
      <c r="P2" s="96"/>
      <c r="Q2" s="96"/>
      <c r="R2" s="96"/>
      <c r="S2" s="96"/>
      <c r="U2" s="257" t="s">
        <v>88</v>
      </c>
      <c r="V2" s="223"/>
      <c r="W2" s="220"/>
    </row>
    <row r="3" spans="1:23" ht="20.25" customHeight="1">
      <c r="A3" s="97"/>
      <c r="B3" s="96"/>
      <c r="C3" s="96"/>
      <c r="D3" s="97"/>
      <c r="E3" s="97"/>
      <c r="F3" s="97"/>
      <c r="G3" s="97"/>
      <c r="H3" s="97"/>
      <c r="I3" s="96"/>
      <c r="J3" s="96"/>
      <c r="K3" s="96"/>
      <c r="L3" s="96"/>
      <c r="M3" s="96"/>
      <c r="N3" s="96"/>
      <c r="O3" s="96"/>
      <c r="P3" s="96"/>
      <c r="Q3" s="96"/>
      <c r="R3" s="96"/>
      <c r="S3" s="96"/>
      <c r="U3" s="258"/>
      <c r="V3" s="220" t="s">
        <v>174</v>
      </c>
      <c r="W3" s="222" t="str">
        <f>J28&amp;"_"&amp;V2&amp;"_"&amp;J29&amp;"_"&amp;IFERROR(VLOOKUP(J35,選択肢!H5:K64,4,FALSE),"-")&amp;"_"&amp;V3</f>
        <v>___-_-</v>
      </c>
    </row>
    <row r="4" spans="1:23" ht="20.25" customHeight="1">
      <c r="A4" s="221" t="s">
        <v>873</v>
      </c>
      <c r="B4" s="96"/>
      <c r="C4" s="99"/>
      <c r="D4" s="99"/>
      <c r="E4" s="99"/>
      <c r="F4" s="99"/>
      <c r="G4" s="99"/>
      <c r="H4" s="99"/>
      <c r="I4" s="99"/>
      <c r="J4" s="99"/>
      <c r="K4" s="99"/>
      <c r="L4" s="99"/>
      <c r="M4" s="99"/>
      <c r="N4" s="99"/>
      <c r="O4" s="99"/>
      <c r="P4" s="99"/>
      <c r="Q4" s="99"/>
      <c r="R4" s="99"/>
      <c r="S4" s="99"/>
      <c r="U4" s="107"/>
      <c r="V4" s="106"/>
      <c r="W4" s="106"/>
    </row>
    <row r="5" spans="1:23" ht="20.25" customHeight="1">
      <c r="A5" s="100" t="s">
        <v>744</v>
      </c>
      <c r="B5" s="100"/>
      <c r="C5" s="101"/>
      <c r="D5" s="99"/>
      <c r="E5" s="99"/>
      <c r="F5" s="99"/>
      <c r="G5" s="99"/>
      <c r="H5" s="99"/>
      <c r="I5" s="99"/>
      <c r="J5" s="99"/>
      <c r="K5" s="99"/>
      <c r="L5" s="99"/>
      <c r="M5" s="99"/>
      <c r="N5" s="99"/>
      <c r="O5" s="99"/>
      <c r="P5" s="99"/>
      <c r="Q5" s="99"/>
      <c r="R5" s="99"/>
      <c r="S5" s="99"/>
      <c r="U5" s="106" t="s">
        <v>843</v>
      </c>
      <c r="V5" s="106"/>
      <c r="W5" s="106"/>
    </row>
    <row r="6" spans="1:23" ht="20.25" customHeight="1">
      <c r="A6" s="100" t="s">
        <v>306</v>
      </c>
      <c r="B6" s="100"/>
      <c r="C6" s="101"/>
      <c r="D6" s="99"/>
      <c r="E6" s="99"/>
      <c r="F6" s="99"/>
      <c r="G6" s="99"/>
      <c r="H6" s="99"/>
      <c r="I6" s="99"/>
      <c r="J6" s="99"/>
      <c r="K6" s="99"/>
      <c r="L6" s="99"/>
      <c r="M6" s="99"/>
      <c r="N6" s="99"/>
      <c r="O6" s="99"/>
      <c r="P6" s="99"/>
      <c r="Q6" s="99"/>
      <c r="R6" s="99"/>
      <c r="S6" s="99"/>
      <c r="V6" s="106"/>
      <c r="W6" s="106"/>
    </row>
    <row r="7" spans="1:23" ht="20.25" customHeight="1">
      <c r="A7" s="100"/>
      <c r="B7" s="100" t="s">
        <v>76</v>
      </c>
      <c r="C7" s="101"/>
      <c r="D7" s="99"/>
      <c r="E7" s="99"/>
      <c r="F7" s="99"/>
      <c r="G7" s="99"/>
      <c r="H7" s="99"/>
      <c r="I7" s="99"/>
      <c r="J7" s="99"/>
      <c r="K7" s="99"/>
      <c r="L7" s="99"/>
      <c r="M7" s="100" t="s">
        <v>231</v>
      </c>
      <c r="N7" s="99"/>
      <c r="O7" s="99"/>
      <c r="P7" s="99"/>
      <c r="Q7" s="99"/>
      <c r="R7" s="99"/>
      <c r="S7" s="99"/>
      <c r="U7" s="106"/>
      <c r="V7" s="106"/>
      <c r="W7" s="106"/>
    </row>
    <row r="8" spans="1:23" ht="20.25" customHeight="1">
      <c r="A8" s="100"/>
      <c r="B8" s="100" t="s">
        <v>77</v>
      </c>
      <c r="C8" s="101"/>
      <c r="D8" s="99"/>
      <c r="E8" s="99"/>
      <c r="F8" s="99"/>
      <c r="G8" s="99"/>
      <c r="H8" s="99"/>
      <c r="I8" s="99"/>
      <c r="J8" s="99"/>
      <c r="K8" s="99"/>
      <c r="L8" s="99"/>
      <c r="M8" s="100" t="str">
        <f>IF(選択肢!C54="","業種により提出が必要です。",IF(選択肢!C54=0,"不要です","※("&amp;選択肢!C54&amp;") の提出が必要です。"))</f>
        <v>業種により提出が必要です。</v>
      </c>
      <c r="N8" s="99"/>
      <c r="O8" s="99"/>
      <c r="P8" s="99"/>
      <c r="Q8" s="99"/>
      <c r="R8" s="99"/>
      <c r="S8" s="99"/>
      <c r="U8" s="106"/>
      <c r="V8" s="106"/>
      <c r="W8" s="106"/>
    </row>
    <row r="9" spans="1:23" ht="20.25" customHeight="1">
      <c r="A9" s="102"/>
      <c r="B9" s="100" t="s">
        <v>760</v>
      </c>
      <c r="C9" s="102"/>
      <c r="D9" s="99"/>
      <c r="E9" s="99"/>
      <c r="F9" s="99"/>
      <c r="G9" s="99"/>
      <c r="H9" s="99"/>
      <c r="I9" s="99"/>
      <c r="J9" s="99"/>
      <c r="K9" s="99"/>
      <c r="L9" s="99"/>
      <c r="M9" s="100" t="str">
        <f>IF(選択肢!C55="","業種により提出が必要です。",IF(選択肢!C55=0,"不要です","※("&amp;選択肢!C55&amp;") の提出が必要です。"))</f>
        <v>業種により提出が必要です。</v>
      </c>
      <c r="N9" s="99"/>
      <c r="O9" s="99"/>
      <c r="P9" s="99"/>
      <c r="Q9" s="99"/>
      <c r="R9" s="99"/>
      <c r="S9" s="99"/>
      <c r="U9" s="106"/>
      <c r="V9" s="106"/>
      <c r="W9" s="106"/>
    </row>
    <row r="10" spans="1:23" ht="20.25" customHeight="1">
      <c r="A10" s="96"/>
      <c r="B10" s="96"/>
      <c r="C10" s="99"/>
      <c r="D10" s="99"/>
      <c r="E10" s="99"/>
      <c r="F10" s="99"/>
      <c r="G10" s="99"/>
      <c r="H10" s="99"/>
      <c r="I10" s="99"/>
      <c r="J10" s="100" t="s">
        <v>322</v>
      </c>
      <c r="K10" s="99"/>
      <c r="L10" s="96"/>
      <c r="M10" s="96"/>
      <c r="N10" s="99"/>
      <c r="O10" s="99"/>
      <c r="P10" s="99"/>
      <c r="Q10" s="99"/>
      <c r="R10" s="99"/>
      <c r="S10" s="99"/>
      <c r="U10" s="106"/>
      <c r="V10" s="106"/>
      <c r="W10" s="106"/>
    </row>
    <row r="11" spans="1:23" ht="20.25" customHeight="1">
      <c r="A11" s="103"/>
      <c r="B11" s="104"/>
      <c r="C11" s="104"/>
      <c r="D11" s="104"/>
      <c r="E11" s="104"/>
      <c r="F11" s="104"/>
      <c r="G11" s="104"/>
      <c r="H11" s="104"/>
      <c r="I11" s="104"/>
      <c r="J11" s="104"/>
      <c r="K11" s="104"/>
      <c r="L11" s="104"/>
      <c r="M11" s="104"/>
      <c r="N11" s="104"/>
      <c r="O11" s="104"/>
      <c r="P11" s="104"/>
      <c r="Q11" s="104"/>
      <c r="R11" s="104"/>
      <c r="S11" s="104"/>
      <c r="U11" s="106"/>
      <c r="V11" s="106"/>
      <c r="W11" s="106"/>
    </row>
    <row r="12" spans="1:23" ht="20.25" customHeight="1">
      <c r="A12" s="96"/>
      <c r="B12" s="96"/>
      <c r="C12" s="105"/>
      <c r="D12" s="105"/>
      <c r="E12" s="105"/>
      <c r="F12" s="105"/>
      <c r="G12" s="105"/>
      <c r="H12" s="105"/>
      <c r="I12" s="105"/>
      <c r="J12" s="105"/>
      <c r="K12" s="105"/>
      <c r="L12" s="105"/>
      <c r="M12" s="105"/>
      <c r="N12" s="105"/>
      <c r="O12" s="105"/>
      <c r="P12" s="105"/>
      <c r="Q12" s="105"/>
      <c r="R12" s="105"/>
      <c r="S12" s="105"/>
      <c r="U12" s="106"/>
      <c r="V12" s="106"/>
      <c r="W12" s="106"/>
    </row>
    <row r="13" spans="1:23" ht="14.25" thickBot="1">
      <c r="A13" s="270" t="s">
        <v>3</v>
      </c>
      <c r="B13" s="270"/>
      <c r="C13" s="271"/>
      <c r="D13" s="271"/>
      <c r="E13" s="271"/>
      <c r="F13" s="271"/>
      <c r="G13" s="271"/>
      <c r="H13" s="271"/>
      <c r="I13" s="271"/>
      <c r="J13" s="272" t="s">
        <v>4</v>
      </c>
      <c r="K13" s="273"/>
      <c r="L13" s="273"/>
      <c r="M13" s="273"/>
      <c r="N13" s="273"/>
      <c r="O13" s="273"/>
      <c r="P13" s="273"/>
      <c r="Q13" s="273"/>
      <c r="R13" s="273"/>
      <c r="S13" s="273"/>
      <c r="U13" s="106"/>
      <c r="V13" s="106"/>
      <c r="W13" s="106"/>
    </row>
    <row r="14" spans="1:23" ht="24" customHeight="1">
      <c r="A14" s="270" t="s">
        <v>6</v>
      </c>
      <c r="B14" s="270"/>
      <c r="C14" s="271"/>
      <c r="D14" s="271"/>
      <c r="E14" s="271"/>
      <c r="F14" s="271"/>
      <c r="G14" s="271"/>
      <c r="H14" s="271"/>
      <c r="I14" s="274"/>
      <c r="J14" s="267"/>
      <c r="K14" s="268"/>
      <c r="L14" s="268"/>
      <c r="M14" s="268"/>
      <c r="N14" s="268"/>
      <c r="O14" s="268"/>
      <c r="P14" s="268"/>
      <c r="Q14" s="268"/>
      <c r="R14" s="268"/>
      <c r="S14" s="269"/>
      <c r="U14" s="106"/>
      <c r="V14" s="106"/>
      <c r="W14" s="106"/>
    </row>
    <row r="15" spans="1:23" ht="24" customHeight="1">
      <c r="A15" s="275" t="s">
        <v>745</v>
      </c>
      <c r="B15" s="251"/>
      <c r="C15" s="251"/>
      <c r="D15" s="251"/>
      <c r="E15" s="251"/>
      <c r="F15" s="251"/>
      <c r="G15" s="254" t="s">
        <v>100</v>
      </c>
      <c r="H15" s="255"/>
      <c r="I15" s="256"/>
      <c r="J15" s="264"/>
      <c r="K15" s="265"/>
      <c r="L15" s="265"/>
      <c r="M15" s="265"/>
      <c r="N15" s="265"/>
      <c r="O15" s="265"/>
      <c r="P15" s="265"/>
      <c r="Q15" s="265"/>
      <c r="R15" s="265"/>
      <c r="S15" s="266"/>
      <c r="U15" s="106"/>
      <c r="V15" s="106"/>
      <c r="W15" s="106"/>
    </row>
    <row r="16" spans="1:23" ht="24" customHeight="1">
      <c r="A16" s="252"/>
      <c r="B16" s="253"/>
      <c r="C16" s="253"/>
      <c r="D16" s="253"/>
      <c r="E16" s="253"/>
      <c r="F16" s="253"/>
      <c r="G16" s="254" t="s">
        <v>13</v>
      </c>
      <c r="H16" s="255"/>
      <c r="I16" s="256"/>
      <c r="J16" s="264"/>
      <c r="K16" s="265"/>
      <c r="L16" s="265"/>
      <c r="M16" s="265"/>
      <c r="N16" s="265"/>
      <c r="O16" s="265"/>
      <c r="P16" s="265"/>
      <c r="Q16" s="265"/>
      <c r="R16" s="265"/>
      <c r="S16" s="266"/>
      <c r="U16" s="106"/>
      <c r="V16" s="106"/>
      <c r="W16" s="106"/>
    </row>
    <row r="17" spans="1:23" ht="24" customHeight="1">
      <c r="A17" s="250" t="s">
        <v>93</v>
      </c>
      <c r="B17" s="251"/>
      <c r="C17" s="251"/>
      <c r="D17" s="251"/>
      <c r="E17" s="251"/>
      <c r="F17" s="251"/>
      <c r="G17" s="254" t="s">
        <v>10</v>
      </c>
      <c r="H17" s="255"/>
      <c r="I17" s="256"/>
      <c r="J17" s="264"/>
      <c r="K17" s="265"/>
      <c r="L17" s="265"/>
      <c r="M17" s="265"/>
      <c r="N17" s="265"/>
      <c r="O17" s="265"/>
      <c r="P17" s="265"/>
      <c r="Q17" s="265"/>
      <c r="R17" s="265"/>
      <c r="S17" s="266"/>
      <c r="U17" s="106"/>
      <c r="V17" s="106"/>
      <c r="W17" s="106"/>
    </row>
    <row r="18" spans="1:23" ht="36.75" customHeight="1">
      <c r="A18" s="252"/>
      <c r="B18" s="253"/>
      <c r="C18" s="253"/>
      <c r="D18" s="253"/>
      <c r="E18" s="253"/>
      <c r="F18" s="253"/>
      <c r="G18" s="254" t="s">
        <v>95</v>
      </c>
      <c r="H18" s="255"/>
      <c r="I18" s="256"/>
      <c r="J18" s="264"/>
      <c r="K18" s="265"/>
      <c r="L18" s="265"/>
      <c r="M18" s="265"/>
      <c r="N18" s="265"/>
      <c r="O18" s="265"/>
      <c r="P18" s="265"/>
      <c r="Q18" s="265"/>
      <c r="R18" s="265"/>
      <c r="S18" s="266"/>
      <c r="U18" s="106"/>
      <c r="V18" s="106"/>
      <c r="W18" s="106"/>
    </row>
    <row r="19" spans="1:23" ht="24" customHeight="1">
      <c r="A19" s="332" t="s">
        <v>146</v>
      </c>
      <c r="B19" s="332"/>
      <c r="C19" s="333"/>
      <c r="D19" s="352" t="s">
        <v>1</v>
      </c>
      <c r="E19" s="259"/>
      <c r="F19" s="259"/>
      <c r="G19" s="259"/>
      <c r="H19" s="259"/>
      <c r="I19" s="260"/>
      <c r="J19" s="264"/>
      <c r="K19" s="265"/>
      <c r="L19" s="265"/>
      <c r="M19" s="265"/>
      <c r="N19" s="265"/>
      <c r="O19" s="265"/>
      <c r="P19" s="265"/>
      <c r="Q19" s="265"/>
      <c r="R19" s="265"/>
      <c r="S19" s="266"/>
      <c r="U19" s="106"/>
      <c r="V19" s="106"/>
      <c r="W19" s="106"/>
    </row>
    <row r="20" spans="1:23" ht="24" customHeight="1">
      <c r="A20" s="333"/>
      <c r="B20" s="333"/>
      <c r="C20" s="333"/>
      <c r="D20" s="259" t="s">
        <v>0</v>
      </c>
      <c r="E20" s="259"/>
      <c r="F20" s="259"/>
      <c r="G20" s="259"/>
      <c r="H20" s="259"/>
      <c r="I20" s="260"/>
      <c r="J20" s="264"/>
      <c r="K20" s="265"/>
      <c r="L20" s="265"/>
      <c r="M20" s="265"/>
      <c r="N20" s="265"/>
      <c r="O20" s="265"/>
      <c r="P20" s="265"/>
      <c r="Q20" s="265"/>
      <c r="R20" s="265"/>
      <c r="S20" s="266"/>
      <c r="U20" s="106"/>
      <c r="V20" s="106"/>
      <c r="W20" s="106"/>
    </row>
    <row r="21" spans="1:23" ht="33" customHeight="1">
      <c r="A21" s="333"/>
      <c r="B21" s="333"/>
      <c r="C21" s="333"/>
      <c r="D21" s="259" t="s">
        <v>21</v>
      </c>
      <c r="E21" s="259"/>
      <c r="F21" s="259"/>
      <c r="G21" s="259"/>
      <c r="H21" s="259"/>
      <c r="I21" s="260"/>
      <c r="J21" s="264"/>
      <c r="K21" s="265"/>
      <c r="L21" s="265"/>
      <c r="M21" s="265"/>
      <c r="N21" s="265"/>
      <c r="O21" s="265"/>
      <c r="P21" s="265"/>
      <c r="Q21" s="265"/>
      <c r="R21" s="265"/>
      <c r="S21" s="266"/>
      <c r="U21" s="106"/>
      <c r="V21" s="106"/>
      <c r="W21" s="106"/>
    </row>
    <row r="22" spans="1:23" ht="24" customHeight="1">
      <c r="A22" s="333"/>
      <c r="B22" s="333"/>
      <c r="C22" s="333"/>
      <c r="D22" s="259" t="s">
        <v>101</v>
      </c>
      <c r="E22" s="259"/>
      <c r="F22" s="259"/>
      <c r="G22" s="259"/>
      <c r="H22" s="259"/>
      <c r="I22" s="260"/>
      <c r="J22" s="341"/>
      <c r="K22" s="342"/>
      <c r="L22" s="342"/>
      <c r="M22" s="342"/>
      <c r="N22" s="342"/>
      <c r="O22" s="342"/>
      <c r="P22" s="342"/>
      <c r="Q22" s="342"/>
      <c r="R22" s="342"/>
      <c r="S22" s="343"/>
      <c r="U22" s="106"/>
      <c r="V22" s="106"/>
      <c r="W22" s="106"/>
    </row>
    <row r="23" spans="1:23" ht="24" customHeight="1">
      <c r="A23" s="333"/>
      <c r="B23" s="333"/>
      <c r="C23" s="333"/>
      <c r="D23" s="259" t="s">
        <v>147</v>
      </c>
      <c r="E23" s="259"/>
      <c r="F23" s="259"/>
      <c r="G23" s="259"/>
      <c r="H23" s="259"/>
      <c r="I23" s="260"/>
      <c r="J23" s="341"/>
      <c r="K23" s="342"/>
      <c r="L23" s="342"/>
      <c r="M23" s="342"/>
      <c r="N23" s="342"/>
      <c r="O23" s="342"/>
      <c r="P23" s="342"/>
      <c r="Q23" s="342"/>
      <c r="R23" s="342"/>
      <c r="S23" s="343"/>
      <c r="U23" s="106"/>
      <c r="V23" s="106"/>
      <c r="W23" s="106"/>
    </row>
    <row r="24" spans="1:23" ht="24" customHeight="1" thickBot="1">
      <c r="A24" s="333"/>
      <c r="B24" s="333"/>
      <c r="C24" s="333"/>
      <c r="D24" s="259" t="s">
        <v>148</v>
      </c>
      <c r="E24" s="259"/>
      <c r="F24" s="259"/>
      <c r="G24" s="259"/>
      <c r="H24" s="259"/>
      <c r="I24" s="260"/>
      <c r="J24" s="411"/>
      <c r="K24" s="412"/>
      <c r="L24" s="412"/>
      <c r="M24" s="412"/>
      <c r="N24" s="412"/>
      <c r="O24" s="412"/>
      <c r="P24" s="412"/>
      <c r="Q24" s="412"/>
      <c r="R24" s="412"/>
      <c r="S24" s="413"/>
      <c r="U24" s="106"/>
      <c r="V24" s="106"/>
      <c r="W24" s="106"/>
    </row>
    <row r="25" spans="1:23" ht="21.75" customHeight="1">
      <c r="A25" s="100"/>
      <c r="B25" s="100"/>
      <c r="C25" s="109"/>
      <c r="D25" s="109"/>
      <c r="E25" s="109"/>
      <c r="F25" s="109"/>
      <c r="G25" s="109"/>
      <c r="H25" s="109"/>
      <c r="I25" s="109"/>
      <c r="J25" s="109"/>
      <c r="K25" s="109"/>
      <c r="L25" s="109"/>
      <c r="M25" s="109"/>
      <c r="N25" s="109"/>
      <c r="O25" s="109"/>
      <c r="P25" s="109"/>
      <c r="Q25" s="109"/>
      <c r="R25" s="109"/>
      <c r="S25" s="109"/>
      <c r="U25" s="106"/>
      <c r="V25" s="106"/>
      <c r="W25" s="106"/>
    </row>
    <row r="26" spans="1:23" ht="19.5" customHeight="1">
      <c r="A26" s="377"/>
      <c r="B26" s="377"/>
      <c r="C26" s="378"/>
      <c r="D26" s="378"/>
      <c r="E26" s="378"/>
      <c r="F26" s="378"/>
      <c r="G26" s="378"/>
      <c r="H26" s="378"/>
      <c r="I26" s="378"/>
      <c r="J26" s="378"/>
      <c r="K26" s="378"/>
      <c r="L26" s="378"/>
      <c r="M26" s="378"/>
      <c r="N26" s="378"/>
      <c r="O26" s="378"/>
      <c r="P26" s="378"/>
      <c r="Q26" s="378"/>
      <c r="R26" s="378"/>
      <c r="S26" s="378"/>
      <c r="U26" s="106"/>
      <c r="V26" s="106"/>
      <c r="W26" s="106"/>
    </row>
    <row r="27" spans="1:23" ht="21.75" customHeight="1" thickBot="1">
      <c r="A27" s="326" t="s">
        <v>833</v>
      </c>
      <c r="B27" s="327"/>
      <c r="C27" s="327"/>
      <c r="D27" s="327"/>
      <c r="E27" s="327"/>
      <c r="F27" s="327"/>
      <c r="G27" s="327"/>
      <c r="H27" s="327"/>
      <c r="I27" s="327"/>
      <c r="J27" s="327"/>
      <c r="K27" s="327"/>
      <c r="L27" s="327"/>
      <c r="M27" s="327"/>
      <c r="N27" s="327"/>
      <c r="O27" s="327"/>
      <c r="P27" s="327"/>
      <c r="Q27" s="327"/>
      <c r="R27" s="327"/>
      <c r="S27" s="327"/>
      <c r="U27" s="106"/>
      <c r="V27" s="106"/>
      <c r="W27" s="106"/>
    </row>
    <row r="28" spans="1:23" ht="24" customHeight="1">
      <c r="A28" s="328" t="s">
        <v>24</v>
      </c>
      <c r="B28" s="329"/>
      <c r="C28" s="330"/>
      <c r="D28" s="330"/>
      <c r="E28" s="330"/>
      <c r="F28" s="330"/>
      <c r="G28" s="330"/>
      <c r="H28" s="330"/>
      <c r="I28" s="331"/>
      <c r="J28" s="279"/>
      <c r="K28" s="280"/>
      <c r="L28" s="280"/>
      <c r="M28" s="280"/>
      <c r="N28" s="280"/>
      <c r="O28" s="280"/>
      <c r="P28" s="280"/>
      <c r="Q28" s="280"/>
      <c r="R28" s="280"/>
      <c r="S28" s="281"/>
      <c r="U28" s="106"/>
      <c r="V28" s="106"/>
      <c r="W28" s="106"/>
    </row>
    <row r="29" spans="1:23" ht="24" customHeight="1">
      <c r="A29" s="275" t="s">
        <v>97</v>
      </c>
      <c r="B29" s="251"/>
      <c r="C29" s="334"/>
      <c r="D29" s="339" t="s">
        <v>92</v>
      </c>
      <c r="E29" s="276"/>
      <c r="F29" s="276"/>
      <c r="G29" s="276"/>
      <c r="H29" s="276"/>
      <c r="I29" s="276"/>
      <c r="J29" s="359"/>
      <c r="K29" s="360"/>
      <c r="L29" s="360"/>
      <c r="M29" s="360"/>
      <c r="N29" s="360"/>
      <c r="O29" s="360"/>
      <c r="P29" s="360"/>
      <c r="Q29" s="360"/>
      <c r="R29" s="360"/>
      <c r="S29" s="361"/>
      <c r="U29" s="106"/>
      <c r="V29" s="106"/>
      <c r="W29" s="106"/>
    </row>
    <row r="30" spans="1:23" ht="24" customHeight="1">
      <c r="A30" s="335"/>
      <c r="B30" s="336"/>
      <c r="C30" s="337"/>
      <c r="D30" s="353" t="s">
        <v>153</v>
      </c>
      <c r="E30" s="354"/>
      <c r="F30" s="339" t="s">
        <v>10</v>
      </c>
      <c r="G30" s="276"/>
      <c r="H30" s="276"/>
      <c r="I30" s="276"/>
      <c r="J30" s="264"/>
      <c r="K30" s="265"/>
      <c r="L30" s="265"/>
      <c r="M30" s="265"/>
      <c r="N30" s="265"/>
      <c r="O30" s="265"/>
      <c r="P30" s="265"/>
      <c r="Q30" s="265"/>
      <c r="R30" s="265"/>
      <c r="S30" s="266"/>
      <c r="U30" s="106"/>
      <c r="V30" s="106"/>
      <c r="W30" s="106"/>
    </row>
    <row r="31" spans="1:23" ht="24" customHeight="1">
      <c r="A31" s="335"/>
      <c r="B31" s="336"/>
      <c r="C31" s="337"/>
      <c r="D31" s="355"/>
      <c r="E31" s="356"/>
      <c r="F31" s="260" t="s">
        <v>11</v>
      </c>
      <c r="G31" s="276"/>
      <c r="H31" s="276"/>
      <c r="I31" s="276"/>
      <c r="J31" s="367"/>
      <c r="K31" s="368"/>
      <c r="L31" s="368"/>
      <c r="M31" s="368"/>
      <c r="N31" s="368"/>
      <c r="O31" s="368"/>
      <c r="P31" s="368"/>
      <c r="Q31" s="368"/>
      <c r="R31" s="368"/>
      <c r="S31" s="369"/>
      <c r="U31" s="106"/>
      <c r="V31" s="106"/>
      <c r="W31" s="106"/>
    </row>
    <row r="32" spans="1:23" ht="24" customHeight="1">
      <c r="A32" s="335"/>
      <c r="B32" s="336"/>
      <c r="C32" s="337"/>
      <c r="D32" s="357"/>
      <c r="E32" s="358"/>
      <c r="F32" s="260" t="s">
        <v>12</v>
      </c>
      <c r="G32" s="276"/>
      <c r="H32" s="276"/>
      <c r="I32" s="276"/>
      <c r="J32" s="376"/>
      <c r="K32" s="360"/>
      <c r="L32" s="360"/>
      <c r="M32" s="360"/>
      <c r="N32" s="360"/>
      <c r="O32" s="360"/>
      <c r="P32" s="360"/>
      <c r="Q32" s="360"/>
      <c r="R32" s="360"/>
      <c r="S32" s="361"/>
      <c r="U32" s="106"/>
      <c r="V32" s="106"/>
      <c r="W32" s="106"/>
    </row>
    <row r="33" spans="1:23" ht="29.25" customHeight="1">
      <c r="A33" s="335"/>
      <c r="B33" s="336"/>
      <c r="C33" s="337"/>
      <c r="D33" s="260" t="s">
        <v>18</v>
      </c>
      <c r="E33" s="277"/>
      <c r="F33" s="277"/>
      <c r="G33" s="277"/>
      <c r="H33" s="277"/>
      <c r="I33" s="277"/>
      <c r="J33" s="261"/>
      <c r="K33" s="262"/>
      <c r="L33" s="262"/>
      <c r="M33" s="262"/>
      <c r="N33" s="262"/>
      <c r="O33" s="262"/>
      <c r="P33" s="262"/>
      <c r="Q33" s="262"/>
      <c r="R33" s="262"/>
      <c r="S33" s="263"/>
      <c r="U33" s="106"/>
      <c r="V33" s="106"/>
      <c r="W33" s="106"/>
    </row>
    <row r="34" spans="1:23" ht="24" customHeight="1">
      <c r="A34" s="335"/>
      <c r="B34" s="336"/>
      <c r="C34" s="337"/>
      <c r="D34" s="259" t="s">
        <v>155</v>
      </c>
      <c r="E34" s="278"/>
      <c r="F34" s="278"/>
      <c r="G34" s="278"/>
      <c r="H34" s="278"/>
      <c r="I34" s="254"/>
      <c r="J34" s="367"/>
      <c r="K34" s="368"/>
      <c r="L34" s="368"/>
      <c r="M34" s="368"/>
      <c r="N34" s="368"/>
      <c r="O34" s="368"/>
      <c r="P34" s="368"/>
      <c r="Q34" s="368"/>
      <c r="R34" s="368"/>
      <c r="S34" s="369"/>
      <c r="U34" s="106"/>
      <c r="V34" s="106"/>
      <c r="W34" s="106"/>
    </row>
    <row r="35" spans="1:23" ht="30.75" customHeight="1">
      <c r="A35" s="335"/>
      <c r="B35" s="336"/>
      <c r="C35" s="337"/>
      <c r="D35" s="259" t="s">
        <v>156</v>
      </c>
      <c r="E35" s="278"/>
      <c r="F35" s="278"/>
      <c r="G35" s="278"/>
      <c r="H35" s="278"/>
      <c r="I35" s="254"/>
      <c r="J35" s="370"/>
      <c r="K35" s="371"/>
      <c r="L35" s="371"/>
      <c r="M35" s="371"/>
      <c r="N35" s="371"/>
      <c r="O35" s="371"/>
      <c r="P35" s="371"/>
      <c r="Q35" s="371"/>
      <c r="R35" s="371"/>
      <c r="S35" s="372"/>
      <c r="U35" s="106"/>
      <c r="V35" s="106"/>
      <c r="W35" s="106"/>
    </row>
    <row r="36" spans="1:23" ht="24" customHeight="1">
      <c r="A36" s="252"/>
      <c r="B36" s="253"/>
      <c r="C36" s="338"/>
      <c r="D36" s="259" t="s">
        <v>98</v>
      </c>
      <c r="E36" s="278"/>
      <c r="F36" s="278"/>
      <c r="G36" s="278"/>
      <c r="H36" s="278"/>
      <c r="I36" s="254"/>
      <c r="J36" s="373"/>
      <c r="K36" s="374"/>
      <c r="L36" s="374"/>
      <c r="M36" s="374"/>
      <c r="N36" s="374"/>
      <c r="O36" s="374"/>
      <c r="P36" s="374"/>
      <c r="Q36" s="374"/>
      <c r="R36" s="374"/>
      <c r="S36" s="375"/>
      <c r="U36" s="106"/>
      <c r="V36" s="106"/>
      <c r="W36" s="106"/>
    </row>
    <row r="37" spans="1:23" ht="24" customHeight="1">
      <c r="A37" s="250" t="s">
        <v>154</v>
      </c>
      <c r="B37" s="251"/>
      <c r="C37" s="334"/>
      <c r="D37" s="250" t="s">
        <v>99</v>
      </c>
      <c r="E37" s="379"/>
      <c r="F37" s="379"/>
      <c r="G37" s="254" t="s">
        <v>100</v>
      </c>
      <c r="H37" s="255"/>
      <c r="I37" s="256"/>
      <c r="J37" s="264"/>
      <c r="K37" s="265"/>
      <c r="L37" s="265"/>
      <c r="M37" s="265"/>
      <c r="N37" s="265"/>
      <c r="O37" s="265"/>
      <c r="P37" s="265"/>
      <c r="Q37" s="265"/>
      <c r="R37" s="265"/>
      <c r="S37" s="266"/>
      <c r="U37" s="106"/>
      <c r="V37" s="106"/>
      <c r="W37" s="106"/>
    </row>
    <row r="38" spans="1:23" ht="24" customHeight="1">
      <c r="A38" s="335"/>
      <c r="B38" s="336"/>
      <c r="C38" s="337"/>
      <c r="D38" s="380"/>
      <c r="E38" s="381"/>
      <c r="F38" s="381"/>
      <c r="G38" s="353" t="s">
        <v>13</v>
      </c>
      <c r="H38" s="382"/>
      <c r="I38" s="383"/>
      <c r="J38" s="376"/>
      <c r="K38" s="385"/>
      <c r="L38" s="385"/>
      <c r="M38" s="385"/>
      <c r="N38" s="385"/>
      <c r="O38" s="385"/>
      <c r="P38" s="385"/>
      <c r="Q38" s="385"/>
      <c r="R38" s="385"/>
      <c r="S38" s="386"/>
      <c r="U38" s="106"/>
      <c r="V38" s="106"/>
      <c r="W38" s="106"/>
    </row>
    <row r="39" spans="1:23" ht="24" customHeight="1">
      <c r="A39" s="252"/>
      <c r="B39" s="253"/>
      <c r="C39" s="338"/>
      <c r="D39" s="252"/>
      <c r="E39" s="253"/>
      <c r="F39" s="253"/>
      <c r="G39" s="384" t="s">
        <v>101</v>
      </c>
      <c r="H39" s="330"/>
      <c r="I39" s="331"/>
      <c r="J39" s="341"/>
      <c r="K39" s="342"/>
      <c r="L39" s="342"/>
      <c r="M39" s="342"/>
      <c r="N39" s="342"/>
      <c r="O39" s="342"/>
      <c r="P39" s="342"/>
      <c r="Q39" s="342"/>
      <c r="R39" s="342"/>
      <c r="S39" s="343"/>
      <c r="U39" s="106"/>
      <c r="V39" s="106"/>
      <c r="W39" s="106"/>
    </row>
    <row r="40" spans="1:23" ht="24" customHeight="1">
      <c r="A40" s="275" t="s">
        <v>14</v>
      </c>
      <c r="B40" s="251"/>
      <c r="C40" s="334"/>
      <c r="D40" s="259" t="s">
        <v>15</v>
      </c>
      <c r="E40" s="259"/>
      <c r="F40" s="259"/>
      <c r="G40" s="259" t="s">
        <v>17</v>
      </c>
      <c r="H40" s="259"/>
      <c r="I40" s="260"/>
      <c r="J40" s="344"/>
      <c r="K40" s="345"/>
      <c r="L40" s="345"/>
      <c r="M40" s="345"/>
      <c r="N40" s="345"/>
      <c r="O40" s="345"/>
      <c r="P40" s="345"/>
      <c r="Q40" s="345"/>
      <c r="R40" s="345"/>
      <c r="S40" s="346"/>
      <c r="U40" s="106"/>
      <c r="V40" s="106"/>
      <c r="W40" s="106"/>
    </row>
    <row r="41" spans="1:23" ht="24" customHeight="1">
      <c r="A41" s="335"/>
      <c r="B41" s="336"/>
      <c r="C41" s="337"/>
      <c r="D41" s="259"/>
      <c r="E41" s="259"/>
      <c r="F41" s="259"/>
      <c r="G41" s="259" t="s">
        <v>19</v>
      </c>
      <c r="H41" s="259"/>
      <c r="I41" s="260"/>
      <c r="J41" s="261"/>
      <c r="K41" s="262"/>
      <c r="L41" s="262"/>
      <c r="M41" s="262"/>
      <c r="N41" s="262"/>
      <c r="O41" s="262"/>
      <c r="P41" s="262"/>
      <c r="Q41" s="262"/>
      <c r="R41" s="262"/>
      <c r="S41" s="263"/>
      <c r="U41" s="106"/>
      <c r="V41" s="106"/>
      <c r="W41" s="106"/>
    </row>
    <row r="42" spans="1:23" ht="24" customHeight="1">
      <c r="A42" s="335"/>
      <c r="B42" s="336"/>
      <c r="C42" s="337"/>
      <c r="D42" s="259" t="s">
        <v>16</v>
      </c>
      <c r="E42" s="259"/>
      <c r="F42" s="259"/>
      <c r="G42" s="259" t="s">
        <v>17</v>
      </c>
      <c r="H42" s="259"/>
      <c r="I42" s="260"/>
      <c r="J42" s="344"/>
      <c r="K42" s="345"/>
      <c r="L42" s="345"/>
      <c r="M42" s="345"/>
      <c r="N42" s="345"/>
      <c r="O42" s="345"/>
      <c r="P42" s="345"/>
      <c r="Q42" s="345"/>
      <c r="R42" s="345"/>
      <c r="S42" s="346"/>
      <c r="U42" s="106"/>
      <c r="V42" s="106"/>
      <c r="W42" s="106"/>
    </row>
    <row r="43" spans="1:23" ht="24" customHeight="1">
      <c r="A43" s="252"/>
      <c r="B43" s="253"/>
      <c r="C43" s="338"/>
      <c r="D43" s="259"/>
      <c r="E43" s="259"/>
      <c r="F43" s="259"/>
      <c r="G43" s="259" t="s">
        <v>19</v>
      </c>
      <c r="H43" s="259"/>
      <c r="I43" s="260"/>
      <c r="J43" s="261"/>
      <c r="K43" s="262"/>
      <c r="L43" s="262"/>
      <c r="M43" s="262"/>
      <c r="N43" s="262"/>
      <c r="O43" s="262"/>
      <c r="P43" s="262"/>
      <c r="Q43" s="262"/>
      <c r="R43" s="262"/>
      <c r="S43" s="263"/>
      <c r="U43" s="106"/>
      <c r="V43" s="106"/>
      <c r="W43" s="106"/>
    </row>
    <row r="44" spans="1:23" ht="24" customHeight="1">
      <c r="A44" s="250" t="s">
        <v>79</v>
      </c>
      <c r="B44" s="251"/>
      <c r="C44" s="251"/>
      <c r="D44" s="251"/>
      <c r="E44" s="251"/>
      <c r="F44" s="334"/>
      <c r="G44" s="260" t="s">
        <v>1</v>
      </c>
      <c r="H44" s="347"/>
      <c r="I44" s="348"/>
      <c r="J44" s="406"/>
      <c r="K44" s="407"/>
      <c r="L44" s="407"/>
      <c r="M44" s="407"/>
      <c r="N44" s="407"/>
      <c r="O44" s="407"/>
      <c r="P44" s="407"/>
      <c r="Q44" s="407"/>
      <c r="R44" s="407"/>
      <c r="S44" s="408"/>
      <c r="U44" s="106"/>
      <c r="V44" s="106"/>
      <c r="W44" s="106"/>
    </row>
    <row r="45" spans="1:23" ht="24" customHeight="1">
      <c r="A45" s="335"/>
      <c r="B45" s="336"/>
      <c r="C45" s="336"/>
      <c r="D45" s="336"/>
      <c r="E45" s="336"/>
      <c r="F45" s="337"/>
      <c r="G45" s="260" t="s">
        <v>0</v>
      </c>
      <c r="H45" s="347"/>
      <c r="I45" s="348"/>
      <c r="J45" s="406"/>
      <c r="K45" s="407"/>
      <c r="L45" s="407"/>
      <c r="M45" s="407"/>
      <c r="N45" s="407"/>
      <c r="O45" s="407"/>
      <c r="P45" s="407"/>
      <c r="Q45" s="407"/>
      <c r="R45" s="407"/>
      <c r="S45" s="408"/>
      <c r="U45" s="106"/>
      <c r="V45" s="106"/>
      <c r="W45" s="106"/>
    </row>
    <row r="46" spans="1:23" ht="24" customHeight="1" thickBot="1">
      <c r="A46" s="252"/>
      <c r="B46" s="253"/>
      <c r="C46" s="253"/>
      <c r="D46" s="253"/>
      <c r="E46" s="253"/>
      <c r="F46" s="338"/>
      <c r="G46" s="260" t="s">
        <v>2</v>
      </c>
      <c r="H46" s="347"/>
      <c r="I46" s="348"/>
      <c r="J46" s="349"/>
      <c r="K46" s="350"/>
      <c r="L46" s="350"/>
      <c r="M46" s="350"/>
      <c r="N46" s="350"/>
      <c r="O46" s="350"/>
      <c r="P46" s="350"/>
      <c r="Q46" s="350"/>
      <c r="R46" s="350"/>
      <c r="S46" s="351"/>
      <c r="U46" s="106"/>
      <c r="V46" s="106"/>
      <c r="W46" s="106"/>
    </row>
    <row r="47" spans="1:23" ht="21" customHeight="1">
      <c r="A47" s="400"/>
      <c r="B47" s="401"/>
      <c r="C47" s="401"/>
      <c r="D47" s="404"/>
      <c r="E47" s="405"/>
      <c r="F47" s="405"/>
      <c r="G47" s="405"/>
      <c r="H47" s="405"/>
      <c r="I47" s="405"/>
      <c r="J47" s="405"/>
      <c r="K47" s="405"/>
      <c r="L47" s="405"/>
      <c r="M47" s="405"/>
      <c r="N47" s="96"/>
      <c r="O47" s="96"/>
      <c r="P47" s="96"/>
      <c r="Q47" s="96"/>
      <c r="R47" s="416"/>
      <c r="S47" s="417"/>
      <c r="U47" s="106"/>
      <c r="V47" s="106"/>
      <c r="W47" s="106"/>
    </row>
    <row r="48" spans="1:23" ht="20.25" customHeight="1">
      <c r="A48" s="418"/>
      <c r="B48" s="419"/>
      <c r="C48" s="419"/>
      <c r="D48" s="419"/>
      <c r="E48" s="419"/>
      <c r="F48" s="419"/>
      <c r="G48" s="419"/>
      <c r="H48" s="419"/>
      <c r="I48" s="419"/>
      <c r="J48" s="419"/>
      <c r="K48" s="419"/>
      <c r="L48" s="419"/>
      <c r="M48" s="419"/>
      <c r="N48" s="419"/>
      <c r="O48" s="419"/>
      <c r="P48" s="419"/>
      <c r="Q48" s="419"/>
      <c r="R48" s="419"/>
      <c r="S48" s="419"/>
      <c r="U48" s="106"/>
      <c r="V48" s="106"/>
      <c r="W48" s="106"/>
    </row>
    <row r="49" spans="1:23" ht="23.25" customHeight="1">
      <c r="A49" s="410" t="s">
        <v>834</v>
      </c>
      <c r="B49" s="410"/>
      <c r="C49" s="410"/>
      <c r="D49" s="410"/>
      <c r="E49" s="410"/>
      <c r="F49" s="410"/>
      <c r="G49" s="410"/>
      <c r="H49" s="410"/>
      <c r="I49" s="410"/>
      <c r="J49" s="410"/>
      <c r="K49" s="410"/>
      <c r="L49" s="410"/>
      <c r="M49" s="410"/>
      <c r="N49" s="410"/>
      <c r="O49" s="410"/>
      <c r="P49" s="410"/>
      <c r="Q49" s="409" t="str">
        <f>IF(J28="","",J28-1)&amp;"年度"</f>
        <v>年度</v>
      </c>
      <c r="R49" s="409"/>
      <c r="S49" s="409"/>
      <c r="U49" s="106"/>
      <c r="V49" s="106"/>
      <c r="W49" s="106"/>
    </row>
    <row r="50" spans="1:23" ht="3" customHeight="1">
      <c r="A50" s="96"/>
      <c r="B50" s="96"/>
      <c r="C50" s="113"/>
      <c r="D50" s="113"/>
      <c r="E50" s="113"/>
      <c r="F50" s="113"/>
      <c r="G50" s="113"/>
      <c r="H50" s="113"/>
      <c r="I50" s="113"/>
      <c r="J50" s="113"/>
      <c r="K50" s="113"/>
      <c r="L50" s="113"/>
      <c r="M50" s="113"/>
      <c r="N50" s="113"/>
      <c r="O50" s="113"/>
      <c r="P50" s="113"/>
      <c r="Q50" s="113"/>
      <c r="R50" s="113"/>
      <c r="S50" s="113"/>
      <c r="U50" s="106"/>
      <c r="V50" s="106"/>
      <c r="W50" s="106"/>
    </row>
    <row r="51" spans="1:23" ht="16.5" customHeight="1">
      <c r="A51" s="425" t="s">
        <v>107</v>
      </c>
      <c r="B51" s="425"/>
      <c r="C51" s="425"/>
      <c r="D51" s="425"/>
      <c r="E51" s="425"/>
      <c r="F51" s="425"/>
      <c r="G51" s="425"/>
      <c r="H51" s="425"/>
      <c r="I51" s="425"/>
      <c r="J51" s="425"/>
      <c r="K51" s="425"/>
      <c r="L51" s="425"/>
      <c r="M51" s="425"/>
      <c r="N51" s="425"/>
      <c r="O51" s="425"/>
      <c r="P51" s="425"/>
      <c r="Q51" s="425"/>
      <c r="R51" s="425"/>
      <c r="S51" s="425"/>
      <c r="U51" s="106"/>
      <c r="V51" s="106"/>
      <c r="W51" s="106"/>
    </row>
    <row r="52" spans="1:23" ht="29.25" customHeight="1">
      <c r="A52" s="420" t="str">
        <f>Q49&amp;U54&amp;"4月〜3月の実績"</f>
        <v>年度
4月〜3月の実績</v>
      </c>
      <c r="B52" s="421"/>
      <c r="C52" s="421"/>
      <c r="D52" s="421"/>
      <c r="E52" s="427" t="s">
        <v>7</v>
      </c>
      <c r="F52" s="307"/>
      <c r="G52" s="432" t="s">
        <v>8</v>
      </c>
      <c r="H52" s="432"/>
      <c r="I52" s="307" t="s">
        <v>47</v>
      </c>
      <c r="J52" s="307"/>
      <c r="K52" s="444" t="s">
        <v>434</v>
      </c>
      <c r="L52" s="427" t="s">
        <v>20</v>
      </c>
      <c r="M52" s="427"/>
      <c r="N52" s="427"/>
      <c r="O52" s="427"/>
      <c r="P52" s="427"/>
      <c r="Q52" s="427"/>
      <c r="R52" s="427"/>
      <c r="S52" s="427"/>
      <c r="U52" s="106"/>
      <c r="V52" s="106"/>
      <c r="W52" s="106"/>
    </row>
    <row r="53" spans="1:23" ht="19.5" customHeight="1">
      <c r="A53" s="421"/>
      <c r="B53" s="421"/>
      <c r="C53" s="421"/>
      <c r="D53" s="421"/>
      <c r="E53" s="270" t="s">
        <v>48</v>
      </c>
      <c r="F53" s="307"/>
      <c r="G53" s="270" t="s">
        <v>48</v>
      </c>
      <c r="H53" s="307"/>
      <c r="I53" s="270" t="s">
        <v>48</v>
      </c>
      <c r="J53" s="307"/>
      <c r="K53" s="452"/>
      <c r="L53" s="422" t="s">
        <v>889</v>
      </c>
      <c r="M53" s="423"/>
      <c r="N53" s="424"/>
      <c r="O53" s="459" t="s">
        <v>645</v>
      </c>
      <c r="P53" s="460"/>
      <c r="Q53" s="460"/>
      <c r="R53" s="460"/>
      <c r="S53" s="461"/>
      <c r="U53" s="106"/>
      <c r="V53" s="106"/>
      <c r="W53" s="106"/>
    </row>
    <row r="54" spans="1:23" ht="28.5" customHeight="1" thickBot="1">
      <c r="A54" s="421"/>
      <c r="B54" s="421"/>
      <c r="C54" s="421"/>
      <c r="D54" s="421"/>
      <c r="E54" s="314" t="s">
        <v>40</v>
      </c>
      <c r="F54" s="314"/>
      <c r="G54" s="314" t="s">
        <v>41</v>
      </c>
      <c r="H54" s="314"/>
      <c r="I54" s="340" t="s">
        <v>42</v>
      </c>
      <c r="J54" s="314"/>
      <c r="K54" s="453"/>
      <c r="L54" s="456"/>
      <c r="M54" s="457"/>
      <c r="N54" s="458"/>
      <c r="O54" s="422" t="s">
        <v>516</v>
      </c>
      <c r="P54" s="423"/>
      <c r="Q54" s="424"/>
      <c r="R54" s="365" t="s">
        <v>524</v>
      </c>
      <c r="S54" s="366"/>
      <c r="U54" s="108" t="s">
        <v>433</v>
      </c>
      <c r="V54" s="106"/>
      <c r="W54" s="106"/>
    </row>
    <row r="55" spans="1:23" ht="13.5">
      <c r="A55" s="433" t="s">
        <v>49</v>
      </c>
      <c r="B55" s="434"/>
      <c r="C55" s="434"/>
      <c r="D55" s="434"/>
      <c r="E55" s="310" t="str">
        <f>IF(AND(G55="",I55=""),"",G55+I55)</f>
        <v/>
      </c>
      <c r="F55" s="311"/>
      <c r="G55" s="402"/>
      <c r="H55" s="402"/>
      <c r="I55" s="306"/>
      <c r="J55" s="306"/>
      <c r="K55" s="363"/>
      <c r="L55" s="468" t="s">
        <v>301</v>
      </c>
      <c r="M55" s="468"/>
      <c r="N55" s="468"/>
      <c r="O55" s="402"/>
      <c r="P55" s="402"/>
      <c r="Q55" s="402"/>
      <c r="R55" s="292"/>
      <c r="S55" s="293"/>
      <c r="U55" s="106"/>
      <c r="V55" s="106"/>
      <c r="W55" s="106"/>
    </row>
    <row r="56" spans="1:23" ht="39" customHeight="1">
      <c r="A56" s="435"/>
      <c r="B56" s="436"/>
      <c r="C56" s="436"/>
      <c r="D56" s="436"/>
      <c r="E56" s="303"/>
      <c r="F56" s="304"/>
      <c r="G56" s="403"/>
      <c r="H56" s="403"/>
      <c r="I56" s="305"/>
      <c r="J56" s="305"/>
      <c r="K56" s="364"/>
      <c r="L56" s="302"/>
      <c r="M56" s="302"/>
      <c r="N56" s="302"/>
      <c r="O56" s="403"/>
      <c r="P56" s="403"/>
      <c r="Q56" s="403"/>
      <c r="R56" s="294"/>
      <c r="S56" s="295"/>
      <c r="U56" s="106"/>
      <c r="V56" s="106"/>
      <c r="W56" s="106"/>
    </row>
    <row r="57" spans="1:23" ht="13.5" customHeight="1">
      <c r="A57" s="315" t="s">
        <v>672</v>
      </c>
      <c r="B57" s="318" t="s">
        <v>639</v>
      </c>
      <c r="C57" s="319"/>
      <c r="D57" s="319"/>
      <c r="E57" s="303" t="str">
        <f>IF(AND(G57="",I57=""),"",G57+I57)</f>
        <v/>
      </c>
      <c r="F57" s="304"/>
      <c r="G57" s="305"/>
      <c r="H57" s="305"/>
      <c r="I57" s="305"/>
      <c r="J57" s="305"/>
      <c r="K57" s="364"/>
      <c r="L57" s="362" t="s">
        <v>302</v>
      </c>
      <c r="M57" s="362"/>
      <c r="N57" s="362"/>
      <c r="O57" s="302"/>
      <c r="P57" s="302"/>
      <c r="Q57" s="302"/>
      <c r="R57" s="296"/>
      <c r="S57" s="297"/>
      <c r="U57" s="106"/>
      <c r="V57" s="106"/>
      <c r="W57" s="106"/>
    </row>
    <row r="58" spans="1:23" ht="38.25" customHeight="1">
      <c r="A58" s="316"/>
      <c r="B58" s="320"/>
      <c r="C58" s="321"/>
      <c r="D58" s="321"/>
      <c r="E58" s="303"/>
      <c r="F58" s="304"/>
      <c r="G58" s="305"/>
      <c r="H58" s="305"/>
      <c r="I58" s="305"/>
      <c r="J58" s="305"/>
      <c r="K58" s="364"/>
      <c r="L58" s="302"/>
      <c r="M58" s="302"/>
      <c r="N58" s="302"/>
      <c r="O58" s="302"/>
      <c r="P58" s="302"/>
      <c r="Q58" s="302"/>
      <c r="R58" s="298"/>
      <c r="S58" s="299"/>
      <c r="U58" s="106"/>
      <c r="V58" s="106"/>
      <c r="W58" s="106"/>
    </row>
    <row r="59" spans="1:23" ht="39.75" customHeight="1">
      <c r="A59" s="316"/>
      <c r="B59" s="442" t="s">
        <v>441</v>
      </c>
      <c r="C59" s="443"/>
      <c r="D59" s="443"/>
      <c r="E59" s="324" t="str">
        <f>IF(AND(G59="",I59=""),"",G59+I59)</f>
        <v/>
      </c>
      <c r="F59" s="325"/>
      <c r="G59" s="322"/>
      <c r="H59" s="323"/>
      <c r="I59" s="322"/>
      <c r="J59" s="323"/>
      <c r="K59" s="137"/>
      <c r="L59" s="302"/>
      <c r="M59" s="302"/>
      <c r="N59" s="302"/>
      <c r="O59" s="302"/>
      <c r="P59" s="302"/>
      <c r="Q59" s="302"/>
      <c r="R59" s="300"/>
      <c r="S59" s="301"/>
      <c r="U59" s="106"/>
      <c r="V59" s="106"/>
      <c r="W59" s="106"/>
    </row>
    <row r="60" spans="1:23" ht="39.75" customHeight="1">
      <c r="A60" s="316"/>
      <c r="B60" s="450" t="s">
        <v>435</v>
      </c>
      <c r="C60" s="451"/>
      <c r="D60" s="451"/>
      <c r="E60" s="324" t="str">
        <f t="shared" ref="E60:E63" si="0">IF(AND(G60="",I60=""),"",G60+I60)</f>
        <v/>
      </c>
      <c r="F60" s="325"/>
      <c r="G60" s="322"/>
      <c r="H60" s="322"/>
      <c r="I60" s="322"/>
      <c r="J60" s="323"/>
      <c r="K60" s="137"/>
      <c r="L60" s="302"/>
      <c r="M60" s="302"/>
      <c r="N60" s="302"/>
      <c r="O60" s="302"/>
      <c r="P60" s="302"/>
      <c r="Q60" s="302"/>
      <c r="R60" s="300"/>
      <c r="S60" s="301"/>
      <c r="U60" s="106"/>
      <c r="V60" s="106"/>
      <c r="W60" s="106"/>
    </row>
    <row r="61" spans="1:23" ht="39.75" customHeight="1" thickBot="1">
      <c r="A61" s="316"/>
      <c r="B61" s="450" t="s">
        <v>436</v>
      </c>
      <c r="C61" s="451"/>
      <c r="D61" s="451"/>
      <c r="E61" s="324" t="str">
        <f t="shared" si="0"/>
        <v/>
      </c>
      <c r="F61" s="325"/>
      <c r="G61" s="322"/>
      <c r="H61" s="322"/>
      <c r="I61" s="322"/>
      <c r="J61" s="323"/>
      <c r="K61" s="137"/>
      <c r="L61" s="302"/>
      <c r="M61" s="302"/>
      <c r="N61" s="302"/>
      <c r="O61" s="302"/>
      <c r="P61" s="302"/>
      <c r="Q61" s="302"/>
      <c r="R61" s="300"/>
      <c r="S61" s="301"/>
      <c r="U61" s="106"/>
      <c r="V61" s="106"/>
      <c r="W61" s="106"/>
    </row>
    <row r="62" spans="1:23" ht="39" customHeight="1">
      <c r="A62" s="316"/>
      <c r="B62" s="392"/>
      <c r="C62" s="393"/>
      <c r="D62" s="394"/>
      <c r="E62" s="324" t="str">
        <f t="shared" si="0"/>
        <v/>
      </c>
      <c r="F62" s="325"/>
      <c r="G62" s="322"/>
      <c r="H62" s="322"/>
      <c r="I62" s="322"/>
      <c r="J62" s="323"/>
      <c r="K62" s="137"/>
      <c r="L62" s="302"/>
      <c r="M62" s="302"/>
      <c r="N62" s="302"/>
      <c r="O62" s="590"/>
      <c r="P62" s="590"/>
      <c r="Q62" s="590"/>
      <c r="R62" s="551"/>
      <c r="S62" s="408"/>
      <c r="U62" s="106"/>
      <c r="V62" s="106"/>
      <c r="W62" s="106"/>
    </row>
    <row r="63" spans="1:23" ht="39" customHeight="1" thickBot="1">
      <c r="A63" s="317"/>
      <c r="B63" s="411"/>
      <c r="C63" s="440"/>
      <c r="D63" s="441"/>
      <c r="E63" s="324" t="str">
        <f t="shared" si="0"/>
        <v/>
      </c>
      <c r="F63" s="325"/>
      <c r="G63" s="322"/>
      <c r="H63" s="322"/>
      <c r="I63" s="322"/>
      <c r="J63" s="323"/>
      <c r="K63" s="137"/>
      <c r="L63" s="302"/>
      <c r="M63" s="302"/>
      <c r="N63" s="302"/>
      <c r="O63" s="590"/>
      <c r="P63" s="590"/>
      <c r="Q63" s="590"/>
      <c r="R63" s="551"/>
      <c r="S63" s="408"/>
      <c r="U63" s="106"/>
      <c r="V63" s="106"/>
      <c r="W63" s="106"/>
    </row>
    <row r="64" spans="1:23" ht="29.25" customHeight="1" thickBot="1">
      <c r="A64" s="472" t="s">
        <v>50</v>
      </c>
      <c r="B64" s="473"/>
      <c r="C64" s="473"/>
      <c r="D64" s="473"/>
      <c r="E64" s="447" t="str">
        <f>IF(COUNT(E55:F63)=0,"",SUM(E55:F63))</f>
        <v/>
      </c>
      <c r="F64" s="312"/>
      <c r="G64" s="312" t="str">
        <f t="shared" ref="G64" si="1">IF(COUNT(G55:H63)=0,"",SUM(G55:H63))</f>
        <v/>
      </c>
      <c r="H64" s="312"/>
      <c r="I64" s="312" t="str">
        <f>IF(COUNT(I55:J63)=0,"",SUM(I55:J63))</f>
        <v/>
      </c>
      <c r="J64" s="312"/>
      <c r="K64" s="448" t="s">
        <v>54</v>
      </c>
      <c r="L64" s="449"/>
      <c r="M64" s="449"/>
      <c r="N64" s="449"/>
      <c r="O64" s="449"/>
      <c r="P64" s="449"/>
      <c r="Q64" s="414" t="str">
        <f>IFERROR(ROUND(G64/E64*100,2),"")</f>
        <v/>
      </c>
      <c r="R64" s="414"/>
      <c r="S64" s="415"/>
      <c r="U64" s="106"/>
      <c r="V64" s="106"/>
      <c r="W64" s="106"/>
    </row>
    <row r="65" spans="1:23" ht="15" customHeight="1">
      <c r="A65" s="437" t="s">
        <v>795</v>
      </c>
      <c r="B65" s="438"/>
      <c r="C65" s="438"/>
      <c r="D65" s="438"/>
      <c r="E65" s="439"/>
      <c r="F65" s="439"/>
      <c r="G65" s="439"/>
      <c r="H65" s="439"/>
      <c r="I65" s="439"/>
      <c r="J65" s="439"/>
      <c r="K65" s="439"/>
      <c r="L65" s="439"/>
      <c r="M65" s="439"/>
      <c r="N65" s="439"/>
      <c r="O65" s="439"/>
      <c r="P65" s="439"/>
      <c r="Q65" s="439"/>
      <c r="R65" s="439"/>
      <c r="S65" s="439"/>
      <c r="U65" s="106"/>
      <c r="V65" s="106"/>
      <c r="W65" s="106"/>
    </row>
    <row r="66" spans="1:23" ht="11.25" customHeight="1">
      <c r="A66" s="115"/>
      <c r="B66" s="114"/>
      <c r="C66" s="114"/>
      <c r="D66" s="114"/>
      <c r="E66" s="114"/>
      <c r="F66" s="114"/>
      <c r="G66" s="114"/>
      <c r="H66" s="114"/>
      <c r="I66" s="114"/>
      <c r="J66" s="114"/>
      <c r="K66" s="114"/>
      <c r="L66" s="114"/>
      <c r="M66" s="114"/>
      <c r="N66" s="114"/>
      <c r="O66" s="114"/>
      <c r="P66" s="114"/>
      <c r="Q66" s="114"/>
      <c r="R66" s="114"/>
      <c r="S66" s="114"/>
      <c r="U66" s="106"/>
      <c r="V66" s="106"/>
      <c r="W66" s="106"/>
    </row>
    <row r="67" spans="1:23" ht="20.25" customHeight="1">
      <c r="A67" s="425" t="s">
        <v>108</v>
      </c>
      <c r="B67" s="425"/>
      <c r="C67" s="425"/>
      <c r="D67" s="425"/>
      <c r="E67" s="425"/>
      <c r="F67" s="425"/>
      <c r="G67" s="425"/>
      <c r="H67" s="425"/>
      <c r="I67" s="425"/>
      <c r="J67" s="425"/>
      <c r="K67" s="425"/>
      <c r="L67" s="425"/>
      <c r="M67" s="425"/>
      <c r="N67" s="425"/>
      <c r="O67" s="425"/>
      <c r="P67" s="425"/>
      <c r="Q67" s="425"/>
      <c r="R67" s="425"/>
      <c r="S67" s="425"/>
      <c r="U67" s="106"/>
      <c r="V67" s="106"/>
      <c r="W67" s="106"/>
    </row>
    <row r="68" spans="1:23" ht="18" customHeight="1">
      <c r="A68" s="420" t="str">
        <f>Q49&amp;U54&amp;"4月〜3月の実績"</f>
        <v>年度
4月〜3月の実績</v>
      </c>
      <c r="B68" s="421"/>
      <c r="C68" s="421"/>
      <c r="D68" s="421"/>
      <c r="E68" s="427" t="s">
        <v>7</v>
      </c>
      <c r="F68" s="307"/>
      <c r="G68" s="432" t="s">
        <v>8</v>
      </c>
      <c r="H68" s="432"/>
      <c r="I68" s="307" t="s">
        <v>126</v>
      </c>
      <c r="J68" s="307"/>
      <c r="K68" s="444" t="s">
        <v>437</v>
      </c>
      <c r="L68" s="552" t="s">
        <v>876</v>
      </c>
      <c r="M68" s="553"/>
      <c r="N68" s="553"/>
      <c r="O68" s="553"/>
      <c r="P68" s="553"/>
      <c r="Q68" s="553"/>
      <c r="R68" s="553"/>
      <c r="S68" s="554"/>
      <c r="U68" s="106"/>
      <c r="V68" s="106"/>
      <c r="W68" s="106"/>
    </row>
    <row r="69" spans="1:23" ht="21.6" customHeight="1">
      <c r="A69" s="421"/>
      <c r="B69" s="421"/>
      <c r="C69" s="421"/>
      <c r="D69" s="421"/>
      <c r="E69" s="270" t="s">
        <v>48</v>
      </c>
      <c r="F69" s="307"/>
      <c r="G69" s="270" t="s">
        <v>48</v>
      </c>
      <c r="H69" s="307"/>
      <c r="I69" s="270" t="s">
        <v>48</v>
      </c>
      <c r="J69" s="307"/>
      <c r="K69" s="452"/>
      <c r="L69" s="555"/>
      <c r="M69" s="556"/>
      <c r="N69" s="556"/>
      <c r="O69" s="556"/>
      <c r="P69" s="556"/>
      <c r="Q69" s="556"/>
      <c r="R69" s="556"/>
      <c r="S69" s="557"/>
      <c r="U69" s="106"/>
      <c r="V69" s="106"/>
      <c r="W69" s="106"/>
    </row>
    <row r="70" spans="1:23" ht="26.25" customHeight="1" thickBot="1">
      <c r="A70" s="421"/>
      <c r="B70" s="421"/>
      <c r="C70" s="421"/>
      <c r="D70" s="421"/>
      <c r="E70" s="314" t="s">
        <v>40</v>
      </c>
      <c r="F70" s="314"/>
      <c r="G70" s="314" t="s">
        <v>41</v>
      </c>
      <c r="H70" s="314"/>
      <c r="I70" s="340" t="s">
        <v>42</v>
      </c>
      <c r="J70" s="314"/>
      <c r="K70" s="453"/>
      <c r="L70" s="558"/>
      <c r="M70" s="559"/>
      <c r="N70" s="559"/>
      <c r="O70" s="559"/>
      <c r="P70" s="559"/>
      <c r="Q70" s="559"/>
      <c r="R70" s="559"/>
      <c r="S70" s="560"/>
      <c r="U70" s="106"/>
      <c r="V70" s="106"/>
      <c r="W70" s="106"/>
    </row>
    <row r="71" spans="1:23" ht="26.25" customHeight="1">
      <c r="A71" s="270" t="s">
        <v>646</v>
      </c>
      <c r="B71" s="307"/>
      <c r="C71" s="307"/>
      <c r="D71" s="313"/>
      <c r="E71" s="310" t="str">
        <f t="shared" ref="E71:E75" si="2">IF(AND(G71="",I71=""),"",G71+I71)</f>
        <v/>
      </c>
      <c r="F71" s="311"/>
      <c r="G71" s="306"/>
      <c r="H71" s="306"/>
      <c r="I71" s="306"/>
      <c r="J71" s="306"/>
      <c r="K71" s="136"/>
      <c r="L71" s="584"/>
      <c r="M71" s="585"/>
      <c r="N71" s="585"/>
      <c r="O71" s="585"/>
      <c r="P71" s="585"/>
      <c r="Q71" s="585"/>
      <c r="R71" s="585"/>
      <c r="S71" s="586"/>
      <c r="U71" s="106"/>
      <c r="V71" s="106"/>
      <c r="W71" s="106"/>
    </row>
    <row r="72" spans="1:23" ht="26.25" customHeight="1">
      <c r="A72" s="270" t="s">
        <v>26</v>
      </c>
      <c r="B72" s="308"/>
      <c r="C72" s="308"/>
      <c r="D72" s="309"/>
      <c r="E72" s="303" t="str">
        <f t="shared" si="2"/>
        <v/>
      </c>
      <c r="F72" s="304"/>
      <c r="G72" s="305"/>
      <c r="H72" s="305"/>
      <c r="I72" s="305"/>
      <c r="J72" s="305"/>
      <c r="K72" s="137"/>
      <c r="L72" s="587"/>
      <c r="M72" s="588"/>
      <c r="N72" s="588"/>
      <c r="O72" s="588"/>
      <c r="P72" s="588"/>
      <c r="Q72" s="588"/>
      <c r="R72" s="588"/>
      <c r="S72" s="589"/>
      <c r="U72" s="106"/>
      <c r="V72" s="106"/>
      <c r="W72" s="106"/>
    </row>
    <row r="73" spans="1:23" ht="26.25" customHeight="1">
      <c r="A73" s="307" t="s">
        <v>27</v>
      </c>
      <c r="B73" s="308"/>
      <c r="C73" s="308"/>
      <c r="D73" s="309"/>
      <c r="E73" s="303" t="str">
        <f t="shared" si="2"/>
        <v/>
      </c>
      <c r="F73" s="304"/>
      <c r="G73" s="305"/>
      <c r="H73" s="305"/>
      <c r="I73" s="305"/>
      <c r="J73" s="305"/>
      <c r="K73" s="137"/>
      <c r="L73" s="587"/>
      <c r="M73" s="588"/>
      <c r="N73" s="588"/>
      <c r="O73" s="588"/>
      <c r="P73" s="588"/>
      <c r="Q73" s="588"/>
      <c r="R73" s="588"/>
      <c r="S73" s="589"/>
      <c r="U73" s="106"/>
      <c r="V73" s="106"/>
      <c r="W73" s="106"/>
    </row>
    <row r="74" spans="1:23" ht="26.25" customHeight="1">
      <c r="A74" s="444" t="s">
        <v>890</v>
      </c>
      <c r="B74" s="445"/>
      <c r="C74" s="445"/>
      <c r="D74" s="446"/>
      <c r="E74" s="303" t="str">
        <f t="shared" si="2"/>
        <v/>
      </c>
      <c r="F74" s="304"/>
      <c r="G74" s="305"/>
      <c r="H74" s="305"/>
      <c r="I74" s="305"/>
      <c r="J74" s="305"/>
      <c r="K74" s="137"/>
      <c r="L74" s="587"/>
      <c r="M74" s="588"/>
      <c r="N74" s="588"/>
      <c r="O74" s="588"/>
      <c r="P74" s="588"/>
      <c r="Q74" s="588"/>
      <c r="R74" s="588"/>
      <c r="S74" s="589"/>
      <c r="U74" s="106"/>
      <c r="V74" s="106"/>
      <c r="W74" s="106"/>
    </row>
    <row r="75" spans="1:23" ht="26.25" customHeight="1">
      <c r="A75" s="426" t="s">
        <v>52</v>
      </c>
      <c r="B75" s="308"/>
      <c r="C75" s="308"/>
      <c r="D75" s="309"/>
      <c r="E75" s="303" t="str">
        <f t="shared" si="2"/>
        <v/>
      </c>
      <c r="F75" s="304"/>
      <c r="G75" s="305"/>
      <c r="H75" s="305"/>
      <c r="I75" s="305"/>
      <c r="J75" s="305"/>
      <c r="K75" s="137"/>
      <c r="L75" s="587"/>
      <c r="M75" s="588"/>
      <c r="N75" s="588"/>
      <c r="O75" s="588"/>
      <c r="P75" s="588"/>
      <c r="Q75" s="588"/>
      <c r="R75" s="588"/>
      <c r="S75" s="589"/>
      <c r="U75" s="106"/>
      <c r="V75" s="106"/>
      <c r="W75" s="106"/>
    </row>
    <row r="76" spans="1:23" ht="30" customHeight="1" thickBot="1">
      <c r="A76" s="489" t="s">
        <v>50</v>
      </c>
      <c r="B76" s="490"/>
      <c r="C76" s="490"/>
      <c r="D76" s="490"/>
      <c r="E76" s="505" t="str">
        <f>IF(COUNT(E71:F75)=0,"",SUM(E71:F75))</f>
        <v/>
      </c>
      <c r="F76" s="492"/>
      <c r="G76" s="492" t="str">
        <f t="shared" ref="G76" si="3">IF(COUNT(G71:H75)=0,"",SUM(G71:H75))</f>
        <v/>
      </c>
      <c r="H76" s="492"/>
      <c r="I76" s="492" t="str">
        <f t="shared" ref="I76" si="4">IF(COUNT(I71:J75)=0,"",SUM(I71:J75))</f>
        <v/>
      </c>
      <c r="J76" s="492"/>
      <c r="K76" s="91"/>
      <c r="L76" s="476"/>
      <c r="M76" s="476"/>
      <c r="N76" s="476"/>
      <c r="O76" s="476"/>
      <c r="P76" s="476"/>
      <c r="Q76" s="476"/>
      <c r="R76" s="476"/>
      <c r="S76" s="477"/>
      <c r="U76" s="106"/>
      <c r="V76" s="106"/>
      <c r="W76" s="106"/>
    </row>
    <row r="77" spans="1:23" ht="12" customHeight="1">
      <c r="A77" s="437" t="s">
        <v>795</v>
      </c>
      <c r="B77" s="438"/>
      <c r="C77" s="438"/>
      <c r="D77" s="438"/>
      <c r="E77" s="439"/>
      <c r="F77" s="439"/>
      <c r="G77" s="439"/>
      <c r="H77" s="439"/>
      <c r="I77" s="439"/>
      <c r="J77" s="439"/>
      <c r="K77" s="439"/>
      <c r="L77" s="439"/>
      <c r="M77" s="439"/>
      <c r="N77" s="439"/>
      <c r="O77" s="439"/>
      <c r="P77" s="439"/>
      <c r="Q77" s="439"/>
      <c r="R77" s="439"/>
      <c r="S77" s="439"/>
      <c r="U77" s="106"/>
      <c r="V77" s="106"/>
      <c r="W77" s="106"/>
    </row>
    <row r="78" spans="1:23" ht="15" customHeight="1" thickBot="1">
      <c r="A78" s="400"/>
      <c r="B78" s="401"/>
      <c r="C78" s="401"/>
      <c r="D78" s="404"/>
      <c r="E78" s="405"/>
      <c r="F78" s="405"/>
      <c r="G78" s="405"/>
      <c r="H78" s="405"/>
      <c r="I78" s="405"/>
      <c r="J78" s="405"/>
      <c r="K78" s="405"/>
      <c r="L78" s="405"/>
      <c r="M78" s="405"/>
      <c r="N78" s="96"/>
      <c r="O78" s="96"/>
      <c r="P78" s="96"/>
      <c r="Q78" s="96"/>
      <c r="R78" s="416"/>
      <c r="S78" s="417"/>
      <c r="U78" s="106"/>
      <c r="V78" s="106"/>
      <c r="W78" s="106"/>
    </row>
    <row r="79" spans="1:23" ht="18.75" customHeight="1">
      <c r="A79" s="146" t="s">
        <v>761</v>
      </c>
      <c r="B79" s="147"/>
      <c r="C79" s="147"/>
      <c r="D79" s="147"/>
      <c r="E79" s="148"/>
      <c r="F79" s="148"/>
      <c r="G79" s="148"/>
      <c r="H79" s="148"/>
      <c r="I79" s="148"/>
      <c r="J79" s="148"/>
      <c r="K79" s="148"/>
      <c r="L79" s="148"/>
      <c r="M79" s="148"/>
      <c r="N79" s="149"/>
      <c r="O79" s="149"/>
      <c r="P79" s="149"/>
      <c r="Q79" s="149"/>
      <c r="R79" s="150"/>
      <c r="S79" s="151"/>
      <c r="U79" s="106"/>
      <c r="V79" s="106"/>
      <c r="W79" s="106"/>
    </row>
    <row r="80" spans="1:23" ht="32.65" customHeight="1" thickBot="1">
      <c r="A80" s="494"/>
      <c r="B80" s="495"/>
      <c r="C80" s="495"/>
      <c r="D80" s="495"/>
      <c r="E80" s="495"/>
      <c r="F80" s="495"/>
      <c r="G80" s="495"/>
      <c r="H80" s="495"/>
      <c r="I80" s="495"/>
      <c r="J80" s="495"/>
      <c r="K80" s="495"/>
      <c r="L80" s="495"/>
      <c r="M80" s="495"/>
      <c r="N80" s="495"/>
      <c r="O80" s="495"/>
      <c r="P80" s="495"/>
      <c r="Q80" s="495"/>
      <c r="R80" s="495"/>
      <c r="S80" s="496"/>
      <c r="U80" s="106"/>
      <c r="V80" s="106"/>
      <c r="W80" s="106"/>
    </row>
    <row r="81" spans="1:23" ht="20.100000000000001" customHeight="1">
      <c r="A81" s="120"/>
      <c r="B81" s="121"/>
      <c r="C81" s="121"/>
      <c r="D81" s="122"/>
      <c r="E81" s="123"/>
      <c r="F81" s="123"/>
      <c r="G81" s="123"/>
      <c r="H81" s="123"/>
      <c r="I81" s="123"/>
      <c r="J81" s="123"/>
      <c r="K81" s="123"/>
      <c r="L81" s="123"/>
      <c r="M81" s="123"/>
      <c r="N81" s="96"/>
      <c r="O81" s="96"/>
      <c r="P81" s="96"/>
      <c r="Q81" s="96"/>
      <c r="R81" s="124"/>
      <c r="S81" s="125"/>
      <c r="U81" s="106"/>
      <c r="V81" s="106"/>
      <c r="W81" s="106"/>
    </row>
    <row r="82" spans="1:23" ht="21.75" customHeight="1" thickBot="1">
      <c r="A82" s="597" t="s">
        <v>835</v>
      </c>
      <c r="B82" s="597"/>
      <c r="C82" s="597"/>
      <c r="D82" s="597"/>
      <c r="E82" s="597"/>
      <c r="F82" s="597"/>
      <c r="G82" s="597"/>
      <c r="H82" s="597"/>
      <c r="I82" s="597"/>
      <c r="J82" s="597"/>
      <c r="K82" s="597"/>
      <c r="L82" s="597"/>
      <c r="M82" s="597"/>
      <c r="N82" s="597"/>
      <c r="O82" s="597"/>
      <c r="P82" s="597"/>
      <c r="Q82" s="596" t="str">
        <f>IF(J28="","",J28)&amp;"年度"</f>
        <v>年度</v>
      </c>
      <c r="R82" s="596"/>
      <c r="S82" s="596"/>
      <c r="U82" s="106"/>
      <c r="V82" s="106"/>
      <c r="W82" s="106"/>
    </row>
    <row r="83" spans="1:23" ht="27" customHeight="1" thickBot="1">
      <c r="A83" s="395" t="s">
        <v>432</v>
      </c>
      <c r="B83" s="396"/>
      <c r="C83" s="397"/>
      <c r="D83" s="282" t="s">
        <v>25</v>
      </c>
      <c r="E83" s="283"/>
      <c r="F83" s="542" t="s">
        <v>49</v>
      </c>
      <c r="G83" s="543"/>
      <c r="H83" s="543"/>
      <c r="I83" s="543"/>
      <c r="J83" s="543"/>
      <c r="K83" s="543"/>
      <c r="L83" s="543"/>
      <c r="M83" s="543"/>
      <c r="N83" s="543"/>
      <c r="O83" s="543"/>
      <c r="P83" s="543"/>
      <c r="Q83" s="543"/>
      <c r="R83" s="544"/>
      <c r="S83" s="132"/>
      <c r="U83" s="106"/>
      <c r="V83" s="106"/>
      <c r="W83" s="106"/>
    </row>
    <row r="84" spans="1:23" ht="27" customHeight="1">
      <c r="A84" s="288"/>
      <c r="B84" s="289"/>
      <c r="C84" s="398"/>
      <c r="D84" s="284"/>
      <c r="E84" s="285"/>
      <c r="F84" s="288" t="s">
        <v>513</v>
      </c>
      <c r="G84" s="289"/>
      <c r="H84" s="545" t="s">
        <v>638</v>
      </c>
      <c r="I84" s="546"/>
      <c r="J84" s="547"/>
      <c r="K84" s="127"/>
      <c r="L84" s="548" t="s">
        <v>752</v>
      </c>
      <c r="M84" s="549"/>
      <c r="N84" s="550"/>
      <c r="O84" s="127"/>
      <c r="P84" s="537" t="s">
        <v>442</v>
      </c>
      <c r="Q84" s="538"/>
      <c r="R84" s="539"/>
      <c r="S84" s="133"/>
      <c r="U84" s="106"/>
      <c r="V84" s="106"/>
      <c r="W84" s="106"/>
    </row>
    <row r="85" spans="1:23" ht="27" customHeight="1" thickBot="1">
      <c r="A85" s="288"/>
      <c r="B85" s="289"/>
      <c r="C85" s="398"/>
      <c r="D85" s="286"/>
      <c r="E85" s="287"/>
      <c r="F85" s="290"/>
      <c r="G85" s="291"/>
      <c r="H85" s="534" t="s">
        <v>443</v>
      </c>
      <c r="I85" s="535"/>
      <c r="J85" s="536"/>
      <c r="K85" s="128"/>
      <c r="L85" s="469" t="s">
        <v>793</v>
      </c>
      <c r="M85" s="470"/>
      <c r="N85" s="471"/>
      <c r="O85" s="130"/>
      <c r="P85" s="540"/>
      <c r="Q85" s="540"/>
      <c r="R85" s="540"/>
      <c r="S85" s="541"/>
      <c r="U85" s="106"/>
      <c r="V85" s="106"/>
      <c r="W85" s="106"/>
    </row>
    <row r="86" spans="1:23" ht="27" customHeight="1">
      <c r="A86" s="288"/>
      <c r="B86" s="289"/>
      <c r="C86" s="398"/>
      <c r="D86" s="288" t="s">
        <v>28</v>
      </c>
      <c r="E86" s="289"/>
      <c r="F86" s="289"/>
      <c r="G86" s="428"/>
      <c r="H86" s="594" t="s">
        <v>642</v>
      </c>
      <c r="I86" s="463"/>
      <c r="J86" s="464"/>
      <c r="K86" s="129"/>
      <c r="L86" s="462" t="s">
        <v>644</v>
      </c>
      <c r="M86" s="463"/>
      <c r="N86" s="464"/>
      <c r="O86" s="129"/>
      <c r="P86" s="462" t="s">
        <v>643</v>
      </c>
      <c r="Q86" s="463"/>
      <c r="R86" s="464"/>
      <c r="S86" s="134"/>
      <c r="U86" s="106"/>
      <c r="V86" s="106"/>
      <c r="W86" s="106"/>
    </row>
    <row r="87" spans="1:23" ht="28.5" customHeight="1" thickBot="1">
      <c r="A87" s="290"/>
      <c r="B87" s="291"/>
      <c r="C87" s="399"/>
      <c r="D87" s="429"/>
      <c r="E87" s="430"/>
      <c r="F87" s="430"/>
      <c r="G87" s="431"/>
      <c r="H87" s="591" t="s">
        <v>102</v>
      </c>
      <c r="I87" s="592"/>
      <c r="J87" s="592"/>
      <c r="K87" s="592"/>
      <c r="L87" s="592"/>
      <c r="M87" s="592"/>
      <c r="N87" s="593"/>
      <c r="O87" s="131"/>
      <c r="P87" s="465" t="s">
        <v>103</v>
      </c>
      <c r="Q87" s="466"/>
      <c r="R87" s="467"/>
      <c r="S87" s="135"/>
      <c r="U87" s="106"/>
      <c r="V87" s="106"/>
      <c r="W87" s="106"/>
    </row>
    <row r="88" spans="1:23" ht="33.6" customHeight="1">
      <c r="A88" s="503" t="s">
        <v>438</v>
      </c>
      <c r="B88" s="503"/>
      <c r="C88" s="504"/>
      <c r="D88" s="561" t="s">
        <v>149</v>
      </c>
      <c r="E88" s="562"/>
      <c r="F88" s="562"/>
      <c r="G88" s="562"/>
      <c r="H88" s="563" t="s">
        <v>150</v>
      </c>
      <c r="I88" s="562"/>
      <c r="J88" s="562"/>
      <c r="K88" s="562"/>
      <c r="L88" s="563" t="s">
        <v>151</v>
      </c>
      <c r="M88" s="562"/>
      <c r="N88" s="562"/>
      <c r="O88" s="562"/>
      <c r="P88" s="563" t="s">
        <v>152</v>
      </c>
      <c r="Q88" s="562"/>
      <c r="R88" s="562"/>
      <c r="S88" s="595"/>
      <c r="U88" s="106"/>
      <c r="V88" s="106"/>
      <c r="W88" s="106"/>
    </row>
    <row r="89" spans="1:23" ht="26.65" customHeight="1" thickBot="1">
      <c r="A89" s="503"/>
      <c r="B89" s="503"/>
      <c r="C89" s="504"/>
      <c r="D89" s="387" t="str">
        <f>IF(SUM(H89,L89)=0,"",SUM(H89,L89))</f>
        <v/>
      </c>
      <c r="E89" s="388"/>
      <c r="F89" s="389"/>
      <c r="G89" s="19" t="s">
        <v>48</v>
      </c>
      <c r="H89" s="390"/>
      <c r="I89" s="390"/>
      <c r="J89" s="391"/>
      <c r="K89" s="19" t="s">
        <v>48</v>
      </c>
      <c r="L89" s="390"/>
      <c r="M89" s="390"/>
      <c r="N89" s="391"/>
      <c r="O89" s="19" t="s">
        <v>48</v>
      </c>
      <c r="P89" s="532" t="str">
        <f>IFERROR(ROUND(H89/D89*100,2),"")</f>
        <v/>
      </c>
      <c r="Q89" s="533"/>
      <c r="R89" s="533"/>
      <c r="S89" s="21" t="s">
        <v>53</v>
      </c>
      <c r="U89" s="106"/>
      <c r="V89" s="106"/>
      <c r="W89" s="106"/>
    </row>
    <row r="90" spans="1:23" ht="20.100000000000001" customHeight="1">
      <c r="A90" s="110"/>
      <c r="B90" s="110"/>
      <c r="C90" s="111"/>
      <c r="D90" s="111"/>
      <c r="E90" s="112"/>
      <c r="F90" s="112"/>
      <c r="G90" s="112"/>
      <c r="H90" s="112"/>
      <c r="I90" s="112"/>
      <c r="J90" s="112"/>
      <c r="K90" s="112"/>
      <c r="L90" s="112"/>
      <c r="M90" s="112"/>
      <c r="N90" s="112"/>
      <c r="O90" s="112"/>
      <c r="P90" s="112"/>
      <c r="Q90" s="112"/>
      <c r="R90" s="112"/>
      <c r="S90" s="112"/>
      <c r="U90" s="106"/>
      <c r="V90" s="106"/>
      <c r="W90" s="106"/>
    </row>
    <row r="91" spans="1:23" ht="21.75" customHeight="1">
      <c r="A91" s="410" t="s">
        <v>836</v>
      </c>
      <c r="B91" s="410"/>
      <c r="C91" s="491"/>
      <c r="D91" s="491"/>
      <c r="E91" s="491"/>
      <c r="F91" s="491"/>
      <c r="G91" s="491"/>
      <c r="H91" s="491"/>
      <c r="I91" s="491"/>
      <c r="J91" s="491"/>
      <c r="K91" s="491"/>
      <c r="L91" s="491"/>
      <c r="M91" s="491"/>
      <c r="N91" s="491"/>
      <c r="O91" s="491"/>
      <c r="P91" s="491"/>
      <c r="Q91" s="491"/>
      <c r="R91" s="491"/>
      <c r="S91" s="491"/>
      <c r="U91" s="106"/>
      <c r="V91" s="106"/>
      <c r="W91" s="106"/>
    </row>
    <row r="92" spans="1:23" ht="19.5" customHeight="1">
      <c r="A92" s="377" t="s">
        <v>862</v>
      </c>
      <c r="B92" s="377"/>
      <c r="C92" s="478"/>
      <c r="D92" s="478"/>
      <c r="E92" s="478"/>
      <c r="F92" s="478"/>
      <c r="G92" s="478"/>
      <c r="H92" s="478"/>
      <c r="I92" s="478"/>
      <c r="J92" s="478"/>
      <c r="K92" s="478"/>
      <c r="L92" s="478"/>
      <c r="M92" s="478"/>
      <c r="N92" s="478"/>
      <c r="O92" s="478"/>
      <c r="P92" s="478"/>
      <c r="Q92" s="478"/>
      <c r="R92" s="478"/>
      <c r="S92" s="478"/>
      <c r="U92" s="106"/>
      <c r="V92" s="106"/>
      <c r="W92" s="106"/>
    </row>
    <row r="93" spans="1:23" ht="4.1500000000000004" customHeight="1">
      <c r="A93" s="96"/>
      <c r="B93" s="96"/>
      <c r="C93" s="113"/>
      <c r="D93" s="113"/>
      <c r="E93" s="113"/>
      <c r="F93" s="113"/>
      <c r="G93" s="113"/>
      <c r="H93" s="113"/>
      <c r="I93" s="113"/>
      <c r="J93" s="113"/>
      <c r="K93" s="113"/>
      <c r="L93" s="113"/>
      <c r="M93" s="113"/>
      <c r="N93" s="113"/>
      <c r="O93" s="113"/>
      <c r="P93" s="113"/>
      <c r="Q93" s="113"/>
      <c r="R93" s="113"/>
      <c r="S93" s="113"/>
      <c r="U93" s="106"/>
      <c r="V93" s="106"/>
      <c r="W93" s="106"/>
    </row>
    <row r="94" spans="1:23" ht="18.75" customHeight="1">
      <c r="A94" s="444" t="s">
        <v>37</v>
      </c>
      <c r="B94" s="444"/>
      <c r="C94" s="333"/>
      <c r="D94" s="333"/>
      <c r="E94" s="333"/>
      <c r="F94" s="270" t="s">
        <v>35</v>
      </c>
      <c r="G94" s="271"/>
      <c r="H94" s="271"/>
      <c r="I94" s="271"/>
      <c r="J94" s="271"/>
      <c r="K94" s="271"/>
      <c r="L94" s="271"/>
      <c r="M94" s="271"/>
      <c r="N94" s="271"/>
      <c r="O94" s="271"/>
      <c r="P94" s="271"/>
      <c r="Q94" s="271"/>
      <c r="R94" s="271"/>
      <c r="S94" s="271"/>
      <c r="U94" s="106"/>
      <c r="V94" s="106"/>
      <c r="W94" s="106"/>
    </row>
    <row r="95" spans="1:23" ht="21" customHeight="1" thickBot="1">
      <c r="A95" s="333"/>
      <c r="B95" s="333"/>
      <c r="C95" s="333"/>
      <c r="D95" s="333"/>
      <c r="E95" s="333"/>
      <c r="F95" s="479" t="s">
        <v>36</v>
      </c>
      <c r="G95" s="259"/>
      <c r="H95" s="259"/>
      <c r="I95" s="259"/>
      <c r="J95" s="259"/>
      <c r="K95" s="259"/>
      <c r="L95" s="259"/>
      <c r="M95" s="259"/>
      <c r="N95" s="259"/>
      <c r="O95" s="259"/>
      <c r="P95" s="259"/>
      <c r="Q95" s="259"/>
      <c r="R95" s="13" t="s">
        <v>5</v>
      </c>
      <c r="S95" s="13" t="s">
        <v>9</v>
      </c>
      <c r="U95" s="106"/>
      <c r="V95" s="106"/>
      <c r="W95" s="106"/>
    </row>
    <row r="96" spans="1:23" ht="29.25" customHeight="1">
      <c r="A96" s="480" t="s">
        <v>112</v>
      </c>
      <c r="B96" s="481"/>
      <c r="C96" s="481"/>
      <c r="D96" s="481"/>
      <c r="E96" s="482"/>
      <c r="F96" s="14">
        <v>1</v>
      </c>
      <c r="G96" s="454" t="s">
        <v>737</v>
      </c>
      <c r="H96" s="427"/>
      <c r="I96" s="427"/>
      <c r="J96" s="427"/>
      <c r="K96" s="427"/>
      <c r="L96" s="427"/>
      <c r="M96" s="427"/>
      <c r="N96" s="427"/>
      <c r="O96" s="427"/>
      <c r="P96" s="427"/>
      <c r="Q96" s="455"/>
      <c r="R96" s="138" t="s">
        <v>174</v>
      </c>
      <c r="S96" s="139" t="s">
        <v>174</v>
      </c>
      <c r="U96" s="106"/>
      <c r="V96" s="106"/>
      <c r="W96" s="106"/>
    </row>
    <row r="97" spans="1:23" ht="24" customHeight="1">
      <c r="A97" s="483"/>
      <c r="B97" s="484"/>
      <c r="C97" s="484"/>
      <c r="D97" s="484"/>
      <c r="E97" s="485"/>
      <c r="F97" s="16">
        <v>2</v>
      </c>
      <c r="G97" s="454" t="s">
        <v>29</v>
      </c>
      <c r="H97" s="427"/>
      <c r="I97" s="427"/>
      <c r="J97" s="427"/>
      <c r="K97" s="427"/>
      <c r="L97" s="427"/>
      <c r="M97" s="427"/>
      <c r="N97" s="427"/>
      <c r="O97" s="427"/>
      <c r="P97" s="427"/>
      <c r="Q97" s="455"/>
      <c r="R97" s="140" t="s">
        <v>174</v>
      </c>
      <c r="S97" s="141" t="s">
        <v>174</v>
      </c>
      <c r="U97" s="106"/>
      <c r="V97" s="106"/>
      <c r="W97" s="106"/>
    </row>
    <row r="98" spans="1:23" ht="24" customHeight="1">
      <c r="A98" s="483"/>
      <c r="B98" s="484"/>
      <c r="C98" s="484"/>
      <c r="D98" s="484"/>
      <c r="E98" s="485"/>
      <c r="F98" s="14">
        <v>3</v>
      </c>
      <c r="G98" s="454" t="s">
        <v>32</v>
      </c>
      <c r="H98" s="427"/>
      <c r="I98" s="427"/>
      <c r="J98" s="427"/>
      <c r="K98" s="427"/>
      <c r="L98" s="427"/>
      <c r="M98" s="427"/>
      <c r="N98" s="427"/>
      <c r="O98" s="427"/>
      <c r="P98" s="427"/>
      <c r="Q98" s="455"/>
      <c r="R98" s="140" t="s">
        <v>174</v>
      </c>
      <c r="S98" s="141" t="s">
        <v>174</v>
      </c>
      <c r="U98" s="106"/>
      <c r="V98" s="106"/>
      <c r="W98" s="106"/>
    </row>
    <row r="99" spans="1:23" ht="24" customHeight="1">
      <c r="A99" s="483"/>
      <c r="B99" s="484"/>
      <c r="C99" s="484"/>
      <c r="D99" s="484"/>
      <c r="E99" s="485"/>
      <c r="F99" s="14">
        <v>4</v>
      </c>
      <c r="G99" s="454" t="s">
        <v>80</v>
      </c>
      <c r="H99" s="427"/>
      <c r="I99" s="427"/>
      <c r="J99" s="427"/>
      <c r="K99" s="427"/>
      <c r="L99" s="427"/>
      <c r="M99" s="427"/>
      <c r="N99" s="427"/>
      <c r="O99" s="427"/>
      <c r="P99" s="427"/>
      <c r="Q99" s="455"/>
      <c r="R99" s="140" t="s">
        <v>174</v>
      </c>
      <c r="S99" s="141" t="s">
        <v>174</v>
      </c>
      <c r="U99" s="106"/>
      <c r="V99" s="106"/>
      <c r="W99" s="106"/>
    </row>
    <row r="100" spans="1:23" ht="24" customHeight="1">
      <c r="A100" s="483"/>
      <c r="B100" s="484"/>
      <c r="C100" s="484"/>
      <c r="D100" s="484"/>
      <c r="E100" s="485"/>
      <c r="F100" s="14">
        <v>5</v>
      </c>
      <c r="G100" s="454" t="s">
        <v>81</v>
      </c>
      <c r="H100" s="427"/>
      <c r="I100" s="427"/>
      <c r="J100" s="427"/>
      <c r="K100" s="427"/>
      <c r="L100" s="427"/>
      <c r="M100" s="427"/>
      <c r="N100" s="427"/>
      <c r="O100" s="427"/>
      <c r="P100" s="427"/>
      <c r="Q100" s="455"/>
      <c r="R100" s="140" t="s">
        <v>174</v>
      </c>
      <c r="S100" s="141" t="s">
        <v>174</v>
      </c>
      <c r="U100" s="106"/>
      <c r="V100" s="106"/>
      <c r="W100" s="106"/>
    </row>
    <row r="101" spans="1:23" ht="29.25" customHeight="1">
      <c r="A101" s="483"/>
      <c r="B101" s="484"/>
      <c r="C101" s="484"/>
      <c r="D101" s="484"/>
      <c r="E101" s="485"/>
      <c r="F101" s="16">
        <v>6</v>
      </c>
      <c r="G101" s="454" t="s">
        <v>738</v>
      </c>
      <c r="H101" s="427"/>
      <c r="I101" s="427"/>
      <c r="J101" s="427"/>
      <c r="K101" s="427"/>
      <c r="L101" s="427"/>
      <c r="M101" s="427"/>
      <c r="N101" s="427"/>
      <c r="O101" s="427"/>
      <c r="P101" s="427"/>
      <c r="Q101" s="455"/>
      <c r="R101" s="140" t="s">
        <v>174</v>
      </c>
      <c r="S101" s="141" t="s">
        <v>174</v>
      </c>
      <c r="U101" s="106"/>
      <c r="V101" s="106"/>
      <c r="W101" s="106"/>
    </row>
    <row r="102" spans="1:23" ht="24" customHeight="1">
      <c r="A102" s="483"/>
      <c r="B102" s="484"/>
      <c r="C102" s="484"/>
      <c r="D102" s="484"/>
      <c r="E102" s="485"/>
      <c r="F102" s="14">
        <v>7</v>
      </c>
      <c r="G102" s="454" t="s">
        <v>82</v>
      </c>
      <c r="H102" s="427"/>
      <c r="I102" s="427"/>
      <c r="J102" s="427"/>
      <c r="K102" s="427"/>
      <c r="L102" s="427"/>
      <c r="M102" s="427"/>
      <c r="N102" s="427"/>
      <c r="O102" s="427"/>
      <c r="P102" s="427"/>
      <c r="Q102" s="455"/>
      <c r="R102" s="140" t="s">
        <v>174</v>
      </c>
      <c r="S102" s="141" t="s">
        <v>174</v>
      </c>
      <c r="U102" s="106"/>
      <c r="V102" s="106"/>
      <c r="W102" s="106"/>
    </row>
    <row r="103" spans="1:23" ht="24" customHeight="1" thickBot="1">
      <c r="A103" s="486"/>
      <c r="B103" s="487"/>
      <c r="C103" s="487"/>
      <c r="D103" s="487"/>
      <c r="E103" s="488"/>
      <c r="F103" s="14">
        <v>8</v>
      </c>
      <c r="G103" s="454" t="s">
        <v>739</v>
      </c>
      <c r="H103" s="427"/>
      <c r="I103" s="427"/>
      <c r="J103" s="427"/>
      <c r="K103" s="427"/>
      <c r="L103" s="427"/>
      <c r="M103" s="427"/>
      <c r="N103" s="427"/>
      <c r="O103" s="427"/>
      <c r="P103" s="427"/>
      <c r="Q103" s="455"/>
      <c r="R103" s="142" t="s">
        <v>174</v>
      </c>
      <c r="S103" s="143" t="s">
        <v>174</v>
      </c>
      <c r="U103" s="106"/>
      <c r="V103" s="106"/>
      <c r="W103" s="106"/>
    </row>
    <row r="104" spans="1:23" ht="29.25" customHeight="1">
      <c r="A104" s="493" t="s">
        <v>113</v>
      </c>
      <c r="B104" s="481"/>
      <c r="C104" s="481"/>
      <c r="D104" s="481"/>
      <c r="E104" s="482"/>
      <c r="F104" s="14">
        <v>1</v>
      </c>
      <c r="G104" s="454" t="s">
        <v>740</v>
      </c>
      <c r="H104" s="427"/>
      <c r="I104" s="427"/>
      <c r="J104" s="427"/>
      <c r="K104" s="427"/>
      <c r="L104" s="427"/>
      <c r="M104" s="427"/>
      <c r="N104" s="427"/>
      <c r="O104" s="427"/>
      <c r="P104" s="427"/>
      <c r="Q104" s="455"/>
      <c r="R104" s="138" t="s">
        <v>174</v>
      </c>
      <c r="S104" s="139" t="s">
        <v>174</v>
      </c>
      <c r="U104" s="106"/>
      <c r="V104" s="106"/>
      <c r="W104" s="106"/>
    </row>
    <row r="105" spans="1:23" ht="24.6" customHeight="1">
      <c r="A105" s="483"/>
      <c r="B105" s="484"/>
      <c r="C105" s="484"/>
      <c r="D105" s="484"/>
      <c r="E105" s="485"/>
      <c r="F105" s="16">
        <v>2</v>
      </c>
      <c r="G105" s="526" t="s">
        <v>741</v>
      </c>
      <c r="H105" s="531"/>
      <c r="I105" s="531"/>
      <c r="J105" s="531"/>
      <c r="K105" s="531"/>
      <c r="L105" s="531"/>
      <c r="M105" s="531"/>
      <c r="N105" s="531"/>
      <c r="O105" s="531"/>
      <c r="P105" s="531"/>
      <c r="Q105" s="531"/>
      <c r="R105" s="140" t="s">
        <v>174</v>
      </c>
      <c r="S105" s="141" t="s">
        <v>174</v>
      </c>
      <c r="U105" s="106"/>
      <c r="V105" s="106"/>
      <c r="W105" s="106"/>
    </row>
    <row r="106" spans="1:23" ht="24.6" customHeight="1">
      <c r="A106" s="483"/>
      <c r="B106" s="484"/>
      <c r="C106" s="484"/>
      <c r="D106" s="484"/>
      <c r="E106" s="485"/>
      <c r="F106" s="14">
        <v>3</v>
      </c>
      <c r="G106" s="526" t="s">
        <v>742</v>
      </c>
      <c r="H106" s="531"/>
      <c r="I106" s="531"/>
      <c r="J106" s="531"/>
      <c r="K106" s="531"/>
      <c r="L106" s="531"/>
      <c r="M106" s="531"/>
      <c r="N106" s="531"/>
      <c r="O106" s="531"/>
      <c r="P106" s="531"/>
      <c r="Q106" s="531"/>
      <c r="R106" s="140" t="s">
        <v>174</v>
      </c>
      <c r="S106" s="141" t="s">
        <v>174</v>
      </c>
      <c r="U106" s="106"/>
      <c r="V106" s="106"/>
      <c r="W106" s="106"/>
    </row>
    <row r="107" spans="1:23" ht="29.25" customHeight="1">
      <c r="A107" s="483"/>
      <c r="B107" s="484"/>
      <c r="C107" s="484"/>
      <c r="D107" s="484"/>
      <c r="E107" s="485"/>
      <c r="F107" s="16">
        <v>4</v>
      </c>
      <c r="G107" s="526" t="s">
        <v>762</v>
      </c>
      <c r="H107" s="531"/>
      <c r="I107" s="531"/>
      <c r="J107" s="531"/>
      <c r="K107" s="531"/>
      <c r="L107" s="531"/>
      <c r="M107" s="531"/>
      <c r="N107" s="531"/>
      <c r="O107" s="531"/>
      <c r="P107" s="531"/>
      <c r="Q107" s="531"/>
      <c r="R107" s="140" t="s">
        <v>174</v>
      </c>
      <c r="S107" s="141" t="s">
        <v>174</v>
      </c>
      <c r="U107" s="106"/>
      <c r="V107" s="106"/>
      <c r="W107" s="106"/>
    </row>
    <row r="108" spans="1:23" ht="24.6" customHeight="1">
      <c r="A108" s="483"/>
      <c r="B108" s="484"/>
      <c r="C108" s="484"/>
      <c r="D108" s="484"/>
      <c r="E108" s="485"/>
      <c r="F108" s="14">
        <v>5</v>
      </c>
      <c r="G108" s="526" t="s">
        <v>83</v>
      </c>
      <c r="H108" s="531"/>
      <c r="I108" s="531"/>
      <c r="J108" s="531"/>
      <c r="K108" s="531"/>
      <c r="L108" s="531"/>
      <c r="M108" s="531"/>
      <c r="N108" s="531"/>
      <c r="O108" s="531"/>
      <c r="P108" s="531"/>
      <c r="Q108" s="531"/>
      <c r="R108" s="140" t="s">
        <v>174</v>
      </c>
      <c r="S108" s="141" t="s">
        <v>174</v>
      </c>
      <c r="U108" s="106"/>
      <c r="V108" s="106"/>
      <c r="W108" s="106"/>
    </row>
    <row r="109" spans="1:23" ht="24.6" customHeight="1">
      <c r="A109" s="483"/>
      <c r="B109" s="484"/>
      <c r="C109" s="484"/>
      <c r="D109" s="484"/>
      <c r="E109" s="485"/>
      <c r="F109" s="14">
        <v>6</v>
      </c>
      <c r="G109" s="526" t="s">
        <v>743</v>
      </c>
      <c r="H109" s="531"/>
      <c r="I109" s="531"/>
      <c r="J109" s="531"/>
      <c r="K109" s="531"/>
      <c r="L109" s="531"/>
      <c r="M109" s="531"/>
      <c r="N109" s="531"/>
      <c r="O109" s="531"/>
      <c r="P109" s="531"/>
      <c r="Q109" s="531"/>
      <c r="R109" s="140" t="s">
        <v>174</v>
      </c>
      <c r="S109" s="141" t="s">
        <v>174</v>
      </c>
      <c r="U109" s="106"/>
      <c r="V109" s="106"/>
      <c r="W109" s="106"/>
    </row>
    <row r="110" spans="1:23" ht="27.75" customHeight="1">
      <c r="A110" s="483"/>
      <c r="B110" s="484"/>
      <c r="C110" s="484"/>
      <c r="D110" s="484"/>
      <c r="E110" s="485"/>
      <c r="F110" s="14">
        <v>7</v>
      </c>
      <c r="G110" s="526" t="s">
        <v>84</v>
      </c>
      <c r="H110" s="531"/>
      <c r="I110" s="531"/>
      <c r="J110" s="531"/>
      <c r="K110" s="531"/>
      <c r="L110" s="531"/>
      <c r="M110" s="531"/>
      <c r="N110" s="531"/>
      <c r="O110" s="531"/>
      <c r="P110" s="531"/>
      <c r="Q110" s="531"/>
      <c r="R110" s="140" t="s">
        <v>174</v>
      </c>
      <c r="S110" s="141" t="s">
        <v>174</v>
      </c>
      <c r="U110" s="106"/>
      <c r="V110" s="106"/>
      <c r="W110" s="106"/>
    </row>
    <row r="111" spans="1:23" ht="45" customHeight="1" thickBot="1">
      <c r="A111" s="486"/>
      <c r="B111" s="487"/>
      <c r="C111" s="487"/>
      <c r="D111" s="487"/>
      <c r="E111" s="488"/>
      <c r="F111" s="16">
        <v>8</v>
      </c>
      <c r="G111" s="454" t="s">
        <v>764</v>
      </c>
      <c r="H111" s="427"/>
      <c r="I111" s="427"/>
      <c r="J111" s="427"/>
      <c r="K111" s="427"/>
      <c r="L111" s="427"/>
      <c r="M111" s="427"/>
      <c r="N111" s="427"/>
      <c r="O111" s="427"/>
      <c r="P111" s="427"/>
      <c r="Q111" s="455"/>
      <c r="R111" s="144" t="s">
        <v>174</v>
      </c>
      <c r="S111" s="145" t="s">
        <v>174</v>
      </c>
      <c r="U111" s="106"/>
      <c r="V111" s="106"/>
      <c r="W111" s="106"/>
    </row>
    <row r="112" spans="1:23" ht="29.25" customHeight="1">
      <c r="A112" s="497" t="s">
        <v>118</v>
      </c>
      <c r="B112" s="498"/>
      <c r="C112" s="498"/>
      <c r="D112" s="498"/>
      <c r="E112" s="499"/>
      <c r="F112" s="16">
        <v>1</v>
      </c>
      <c r="G112" s="454" t="s">
        <v>110</v>
      </c>
      <c r="H112" s="427"/>
      <c r="I112" s="427"/>
      <c r="J112" s="427"/>
      <c r="K112" s="427"/>
      <c r="L112" s="427"/>
      <c r="M112" s="427"/>
      <c r="N112" s="427"/>
      <c r="O112" s="427"/>
      <c r="P112" s="427"/>
      <c r="Q112" s="455"/>
      <c r="R112" s="138" t="s">
        <v>174</v>
      </c>
      <c r="S112" s="139" t="s">
        <v>174</v>
      </c>
      <c r="U112" s="106"/>
      <c r="V112" s="106"/>
      <c r="W112" s="106"/>
    </row>
    <row r="113" spans="1:23" ht="34.35" customHeight="1" thickBot="1">
      <c r="A113" s="500"/>
      <c r="B113" s="501"/>
      <c r="C113" s="501"/>
      <c r="D113" s="501"/>
      <c r="E113" s="502"/>
      <c r="F113" s="16">
        <v>2</v>
      </c>
      <c r="G113" s="454" t="s">
        <v>111</v>
      </c>
      <c r="H113" s="427"/>
      <c r="I113" s="427"/>
      <c r="J113" s="427"/>
      <c r="K113" s="427"/>
      <c r="L113" s="427"/>
      <c r="M113" s="427"/>
      <c r="N113" s="427"/>
      <c r="O113" s="427"/>
      <c r="P113" s="427"/>
      <c r="Q113" s="455"/>
      <c r="R113" s="144" t="s">
        <v>174</v>
      </c>
      <c r="S113" s="145" t="s">
        <v>174</v>
      </c>
      <c r="U113" s="106"/>
      <c r="V113" s="106"/>
      <c r="W113" s="106"/>
    </row>
    <row r="114" spans="1:23" ht="29.25" customHeight="1">
      <c r="A114" s="497" t="s">
        <v>114</v>
      </c>
      <c r="B114" s="481"/>
      <c r="C114" s="481"/>
      <c r="D114" s="481"/>
      <c r="E114" s="481"/>
      <c r="F114" s="512" t="s">
        <v>878</v>
      </c>
      <c r="G114" s="513"/>
      <c r="H114" s="513"/>
      <c r="I114" s="513"/>
      <c r="J114" s="513"/>
      <c r="K114" s="513"/>
      <c r="L114" s="513"/>
      <c r="M114" s="513"/>
      <c r="N114" s="513"/>
      <c r="O114" s="513"/>
      <c r="P114" s="513"/>
      <c r="Q114" s="514"/>
      <c r="R114" s="474"/>
      <c r="S114" s="475"/>
      <c r="U114" s="106"/>
      <c r="V114" s="106"/>
      <c r="W114" s="106"/>
    </row>
    <row r="115" spans="1:23" ht="29.25" customHeight="1">
      <c r="A115" s="500"/>
      <c r="B115" s="484"/>
      <c r="C115" s="484"/>
      <c r="D115" s="484"/>
      <c r="E115" s="485"/>
      <c r="F115" s="16">
        <v>1</v>
      </c>
      <c r="G115" s="454" t="s">
        <v>43</v>
      </c>
      <c r="H115" s="427"/>
      <c r="I115" s="427"/>
      <c r="J115" s="427"/>
      <c r="K115" s="427"/>
      <c r="L115" s="427"/>
      <c r="M115" s="427"/>
      <c r="N115" s="427"/>
      <c r="O115" s="427"/>
      <c r="P115" s="427"/>
      <c r="Q115" s="455"/>
      <c r="R115" s="140" t="s">
        <v>174</v>
      </c>
      <c r="S115" s="141" t="s">
        <v>174</v>
      </c>
      <c r="U115" s="106"/>
      <c r="V115" s="106"/>
      <c r="W115" s="106"/>
    </row>
    <row r="116" spans="1:23" ht="29.25" customHeight="1">
      <c r="A116" s="483"/>
      <c r="B116" s="484"/>
      <c r="C116" s="484"/>
      <c r="D116" s="484"/>
      <c r="E116" s="485"/>
      <c r="F116" s="16">
        <v>2</v>
      </c>
      <c r="G116" s="454" t="s">
        <v>796</v>
      </c>
      <c r="H116" s="427"/>
      <c r="I116" s="427"/>
      <c r="J116" s="427"/>
      <c r="K116" s="427"/>
      <c r="L116" s="427"/>
      <c r="M116" s="427"/>
      <c r="N116" s="427"/>
      <c r="O116" s="427"/>
      <c r="P116" s="427"/>
      <c r="Q116" s="455"/>
      <c r="R116" s="140" t="s">
        <v>174</v>
      </c>
      <c r="S116" s="141" t="s">
        <v>174</v>
      </c>
      <c r="U116" s="106"/>
      <c r="V116" s="106"/>
      <c r="W116" s="106"/>
    </row>
    <row r="117" spans="1:23" ht="29.25" customHeight="1">
      <c r="A117" s="483"/>
      <c r="B117" s="484"/>
      <c r="C117" s="484"/>
      <c r="D117" s="484"/>
      <c r="E117" s="485"/>
      <c r="F117" s="14">
        <v>3</v>
      </c>
      <c r="G117" s="454" t="s">
        <v>736</v>
      </c>
      <c r="H117" s="427"/>
      <c r="I117" s="427"/>
      <c r="J117" s="427"/>
      <c r="K117" s="427"/>
      <c r="L117" s="427"/>
      <c r="M117" s="427"/>
      <c r="N117" s="427"/>
      <c r="O117" s="427"/>
      <c r="P117" s="427"/>
      <c r="Q117" s="455"/>
      <c r="R117" s="140" t="s">
        <v>174</v>
      </c>
      <c r="S117" s="141" t="s">
        <v>174</v>
      </c>
      <c r="U117" s="106"/>
      <c r="V117" s="106"/>
      <c r="W117" s="106"/>
    </row>
    <row r="118" spans="1:23" ht="29.25" customHeight="1" thickBot="1">
      <c r="A118" s="486"/>
      <c r="B118" s="487"/>
      <c r="C118" s="487"/>
      <c r="D118" s="487"/>
      <c r="E118" s="488"/>
      <c r="F118" s="14">
        <v>4</v>
      </c>
      <c r="G118" s="454" t="s">
        <v>797</v>
      </c>
      <c r="H118" s="427"/>
      <c r="I118" s="427"/>
      <c r="J118" s="427"/>
      <c r="K118" s="427"/>
      <c r="L118" s="427"/>
      <c r="M118" s="427"/>
      <c r="N118" s="427"/>
      <c r="O118" s="427"/>
      <c r="P118" s="427"/>
      <c r="Q118" s="455"/>
      <c r="R118" s="142" t="s">
        <v>174</v>
      </c>
      <c r="S118" s="143" t="s">
        <v>174</v>
      </c>
      <c r="U118" s="106"/>
      <c r="V118" s="106"/>
      <c r="W118" s="106"/>
    </row>
    <row r="119" spans="1:23" ht="29.25" customHeight="1">
      <c r="A119" s="238" t="s">
        <v>115</v>
      </c>
      <c r="B119" s="239"/>
      <c r="C119" s="239"/>
      <c r="D119" s="239"/>
      <c r="E119" s="239"/>
      <c r="F119" s="512" t="s">
        <v>880</v>
      </c>
      <c r="G119" s="513"/>
      <c r="H119" s="513"/>
      <c r="I119" s="513"/>
      <c r="J119" s="513"/>
      <c r="K119" s="513"/>
      <c r="L119" s="513"/>
      <c r="M119" s="513"/>
      <c r="N119" s="513"/>
      <c r="O119" s="513"/>
      <c r="P119" s="513"/>
      <c r="Q119" s="514"/>
      <c r="R119" s="522"/>
      <c r="S119" s="523"/>
      <c r="U119" s="106"/>
      <c r="V119" s="106"/>
      <c r="W119" s="106"/>
    </row>
    <row r="120" spans="1:23" ht="29.25" customHeight="1">
      <c r="A120" s="240"/>
      <c r="B120" s="241"/>
      <c r="C120" s="241"/>
      <c r="D120" s="241"/>
      <c r="E120" s="241"/>
      <c r="F120" s="14">
        <v>1</v>
      </c>
      <c r="G120" s="526" t="s">
        <v>798</v>
      </c>
      <c r="H120" s="531"/>
      <c r="I120" s="531"/>
      <c r="J120" s="531"/>
      <c r="K120" s="531"/>
      <c r="L120" s="531"/>
      <c r="M120" s="531"/>
      <c r="N120" s="531"/>
      <c r="O120" s="531"/>
      <c r="P120" s="531"/>
      <c r="Q120" s="531"/>
      <c r="R120" s="140" t="s">
        <v>174</v>
      </c>
      <c r="S120" s="141" t="s">
        <v>174</v>
      </c>
      <c r="U120" s="106"/>
      <c r="V120" s="106"/>
      <c r="W120" s="106"/>
    </row>
    <row r="121" spans="1:23" ht="29.25" customHeight="1">
      <c r="A121" s="240"/>
      <c r="B121" s="241"/>
      <c r="C121" s="241"/>
      <c r="D121" s="241"/>
      <c r="E121" s="241"/>
      <c r="F121" s="14">
        <v>2</v>
      </c>
      <c r="G121" s="526" t="s">
        <v>799</v>
      </c>
      <c r="H121" s="531"/>
      <c r="I121" s="531"/>
      <c r="J121" s="531"/>
      <c r="K121" s="531"/>
      <c r="L121" s="531"/>
      <c r="M121" s="531"/>
      <c r="N121" s="531"/>
      <c r="O121" s="531"/>
      <c r="P121" s="531"/>
      <c r="Q121" s="531"/>
      <c r="R121" s="140" t="s">
        <v>174</v>
      </c>
      <c r="S121" s="141" t="s">
        <v>174</v>
      </c>
      <c r="U121" s="106"/>
      <c r="V121" s="106"/>
      <c r="W121" s="106"/>
    </row>
    <row r="122" spans="1:23" ht="24.6" customHeight="1">
      <c r="A122" s="240"/>
      <c r="B122" s="241"/>
      <c r="C122" s="241"/>
      <c r="D122" s="241"/>
      <c r="E122" s="241"/>
      <c r="F122" s="16">
        <v>3</v>
      </c>
      <c r="G122" s="454" t="s">
        <v>85</v>
      </c>
      <c r="H122" s="427"/>
      <c r="I122" s="427"/>
      <c r="J122" s="427"/>
      <c r="K122" s="427"/>
      <c r="L122" s="427"/>
      <c r="M122" s="427"/>
      <c r="N122" s="427"/>
      <c r="O122" s="427"/>
      <c r="P122" s="427"/>
      <c r="Q122" s="455"/>
      <c r="R122" s="140" t="s">
        <v>174</v>
      </c>
      <c r="S122" s="141" t="s">
        <v>174</v>
      </c>
      <c r="U122" s="106"/>
      <c r="V122" s="106"/>
      <c r="W122" s="106"/>
    </row>
    <row r="123" spans="1:23" ht="24.6" customHeight="1">
      <c r="A123" s="240" t="s">
        <v>882</v>
      </c>
      <c r="B123" s="241"/>
      <c r="C123" s="241"/>
      <c r="D123" s="241"/>
      <c r="E123" s="242"/>
      <c r="F123" s="14">
        <v>4</v>
      </c>
      <c r="G123" s="454" t="s">
        <v>731</v>
      </c>
      <c r="H123" s="427"/>
      <c r="I123" s="427"/>
      <c r="J123" s="427"/>
      <c r="K123" s="427"/>
      <c r="L123" s="427"/>
      <c r="M123" s="427"/>
      <c r="N123" s="427"/>
      <c r="O123" s="427"/>
      <c r="P123" s="427"/>
      <c r="Q123" s="455"/>
      <c r="R123" s="140" t="s">
        <v>174</v>
      </c>
      <c r="S123" s="141" t="s">
        <v>174</v>
      </c>
      <c r="U123" s="106"/>
      <c r="V123" s="106"/>
      <c r="W123" s="106"/>
    </row>
    <row r="124" spans="1:23" ht="24.6" customHeight="1">
      <c r="A124" s="240"/>
      <c r="B124" s="241"/>
      <c r="C124" s="241"/>
      <c r="D124" s="241"/>
      <c r="E124" s="242"/>
      <c r="F124" s="14">
        <v>5</v>
      </c>
      <c r="G124" s="454" t="s">
        <v>67</v>
      </c>
      <c r="H124" s="427"/>
      <c r="I124" s="427"/>
      <c r="J124" s="427"/>
      <c r="K124" s="427"/>
      <c r="L124" s="427"/>
      <c r="M124" s="427"/>
      <c r="N124" s="427"/>
      <c r="O124" s="427"/>
      <c r="P124" s="427"/>
      <c r="Q124" s="455"/>
      <c r="R124" s="140" t="s">
        <v>174</v>
      </c>
      <c r="S124" s="141" t="s">
        <v>174</v>
      </c>
      <c r="U124" s="106"/>
      <c r="V124" s="106"/>
      <c r="W124" s="106"/>
    </row>
    <row r="125" spans="1:23" ht="29.25" customHeight="1" thickBot="1">
      <c r="A125" s="243"/>
      <c r="B125" s="244"/>
      <c r="C125" s="244"/>
      <c r="D125" s="244"/>
      <c r="E125" s="245"/>
      <c r="F125" s="14">
        <v>6</v>
      </c>
      <c r="G125" s="454" t="s">
        <v>732</v>
      </c>
      <c r="H125" s="427"/>
      <c r="I125" s="427"/>
      <c r="J125" s="427"/>
      <c r="K125" s="427"/>
      <c r="L125" s="427"/>
      <c r="M125" s="427"/>
      <c r="N125" s="427"/>
      <c r="O125" s="427"/>
      <c r="P125" s="427"/>
      <c r="Q125" s="455"/>
      <c r="R125" s="144" t="s">
        <v>174</v>
      </c>
      <c r="S125" s="145" t="s">
        <v>174</v>
      </c>
      <c r="U125" s="106"/>
      <c r="V125" s="106"/>
      <c r="W125" s="106"/>
    </row>
    <row r="126" spans="1:23" ht="29.25" customHeight="1">
      <c r="A126" s="509" t="s">
        <v>116</v>
      </c>
      <c r="B126" s="509"/>
      <c r="C126" s="510"/>
      <c r="D126" s="510"/>
      <c r="E126" s="511"/>
      <c r="F126" s="512" t="s">
        <v>879</v>
      </c>
      <c r="G126" s="513"/>
      <c r="H126" s="513"/>
      <c r="I126" s="513"/>
      <c r="J126" s="513"/>
      <c r="K126" s="513"/>
      <c r="L126" s="513"/>
      <c r="M126" s="513"/>
      <c r="N126" s="513"/>
      <c r="O126" s="513"/>
      <c r="P126" s="513"/>
      <c r="Q126" s="514"/>
      <c r="R126" s="474"/>
      <c r="S126" s="475"/>
      <c r="U126" s="106"/>
      <c r="V126" s="106"/>
      <c r="W126" s="106"/>
    </row>
    <row r="127" spans="1:23" ht="24.6" customHeight="1">
      <c r="A127" s="510"/>
      <c r="B127" s="510"/>
      <c r="C127" s="510"/>
      <c r="D127" s="510"/>
      <c r="E127" s="510"/>
      <c r="F127" s="14">
        <v>1</v>
      </c>
      <c r="G127" s="454" t="s">
        <v>729</v>
      </c>
      <c r="H127" s="427"/>
      <c r="I127" s="427"/>
      <c r="J127" s="427"/>
      <c r="K127" s="427"/>
      <c r="L127" s="427"/>
      <c r="M127" s="427"/>
      <c r="N127" s="427"/>
      <c r="O127" s="427"/>
      <c r="P127" s="427"/>
      <c r="Q127" s="455"/>
      <c r="R127" s="140" t="s">
        <v>174</v>
      </c>
      <c r="S127" s="141" t="s">
        <v>174</v>
      </c>
      <c r="U127" s="106"/>
      <c r="V127" s="106"/>
      <c r="W127" s="106"/>
    </row>
    <row r="128" spans="1:23" ht="29.25" customHeight="1">
      <c r="A128" s="510"/>
      <c r="B128" s="510"/>
      <c r="C128" s="510"/>
      <c r="D128" s="510"/>
      <c r="E128" s="510"/>
      <c r="F128" s="16">
        <v>2</v>
      </c>
      <c r="G128" s="454" t="s">
        <v>863</v>
      </c>
      <c r="H128" s="427"/>
      <c r="I128" s="427"/>
      <c r="J128" s="427"/>
      <c r="K128" s="427"/>
      <c r="L128" s="427"/>
      <c r="M128" s="427"/>
      <c r="N128" s="427"/>
      <c r="O128" s="427"/>
      <c r="P128" s="427"/>
      <c r="Q128" s="455"/>
      <c r="R128" s="140" t="s">
        <v>174</v>
      </c>
      <c r="S128" s="141" t="s">
        <v>174</v>
      </c>
      <c r="U128" s="106"/>
      <c r="V128" s="106"/>
      <c r="W128" s="106"/>
    </row>
    <row r="129" spans="1:23" ht="31.35" customHeight="1" thickBot="1">
      <c r="A129" s="510"/>
      <c r="B129" s="510"/>
      <c r="C129" s="510"/>
      <c r="D129" s="510"/>
      <c r="E129" s="510"/>
      <c r="F129" s="14">
        <v>3</v>
      </c>
      <c r="G129" s="454" t="s">
        <v>730</v>
      </c>
      <c r="H129" s="427"/>
      <c r="I129" s="427"/>
      <c r="J129" s="427"/>
      <c r="K129" s="427"/>
      <c r="L129" s="427"/>
      <c r="M129" s="427"/>
      <c r="N129" s="427"/>
      <c r="O129" s="427"/>
      <c r="P129" s="427"/>
      <c r="Q129" s="455"/>
      <c r="R129" s="142" t="s">
        <v>174</v>
      </c>
      <c r="S129" s="143" t="s">
        <v>174</v>
      </c>
      <c r="U129" s="106"/>
      <c r="V129" s="106"/>
      <c r="W129" s="106"/>
    </row>
    <row r="130" spans="1:23" ht="29.25" customHeight="1">
      <c r="A130" s="515" t="s">
        <v>733</v>
      </c>
      <c r="B130" s="516"/>
      <c r="C130" s="516"/>
      <c r="D130" s="521"/>
      <c r="E130" s="521"/>
      <c r="F130" s="512" t="s">
        <v>881</v>
      </c>
      <c r="G130" s="513"/>
      <c r="H130" s="513"/>
      <c r="I130" s="513"/>
      <c r="J130" s="513"/>
      <c r="K130" s="513"/>
      <c r="L130" s="513"/>
      <c r="M130" s="513"/>
      <c r="N130" s="513"/>
      <c r="O130" s="513"/>
      <c r="P130" s="513"/>
      <c r="Q130" s="514"/>
      <c r="R130" s="522"/>
      <c r="S130" s="523"/>
      <c r="U130" s="106"/>
      <c r="V130" s="106"/>
      <c r="W130" s="106"/>
    </row>
    <row r="131" spans="1:23" ht="25.9" customHeight="1">
      <c r="A131" s="517"/>
      <c r="B131" s="518"/>
      <c r="C131" s="518"/>
      <c r="D131" s="524" t="s">
        <v>86</v>
      </c>
      <c r="E131" s="525"/>
      <c r="F131" s="14">
        <v>1</v>
      </c>
      <c r="G131" s="526" t="s">
        <v>87</v>
      </c>
      <c r="H131" s="527"/>
      <c r="I131" s="527"/>
      <c r="J131" s="527"/>
      <c r="K131" s="527"/>
      <c r="L131" s="527"/>
      <c r="M131" s="527"/>
      <c r="N131" s="527"/>
      <c r="O131" s="527"/>
      <c r="P131" s="527"/>
      <c r="Q131" s="527"/>
      <c r="R131" s="140" t="s">
        <v>174</v>
      </c>
      <c r="S131" s="141" t="s">
        <v>174</v>
      </c>
      <c r="U131" s="106"/>
      <c r="V131" s="106"/>
      <c r="W131" s="106"/>
    </row>
    <row r="132" spans="1:23" ht="29.25" customHeight="1">
      <c r="A132" s="517"/>
      <c r="B132" s="518"/>
      <c r="C132" s="518"/>
      <c r="D132" s="480" t="s">
        <v>883</v>
      </c>
      <c r="E132" s="579"/>
      <c r="F132" s="14">
        <v>1</v>
      </c>
      <c r="G132" s="454" t="s">
        <v>31</v>
      </c>
      <c r="H132" s="427"/>
      <c r="I132" s="427"/>
      <c r="J132" s="427"/>
      <c r="K132" s="427"/>
      <c r="L132" s="427"/>
      <c r="M132" s="427"/>
      <c r="N132" s="427"/>
      <c r="O132" s="427"/>
      <c r="P132" s="427"/>
      <c r="Q132" s="455"/>
      <c r="R132" s="140" t="s">
        <v>174</v>
      </c>
      <c r="S132" s="141" t="s">
        <v>174</v>
      </c>
      <c r="U132" s="106"/>
      <c r="V132" s="106"/>
      <c r="W132" s="106"/>
    </row>
    <row r="133" spans="1:23" ht="25.9" customHeight="1">
      <c r="A133" s="517"/>
      <c r="B133" s="518"/>
      <c r="C133" s="518"/>
      <c r="D133" s="580"/>
      <c r="E133" s="581"/>
      <c r="F133" s="14">
        <v>2</v>
      </c>
      <c r="G133" s="454" t="s">
        <v>725</v>
      </c>
      <c r="H133" s="427"/>
      <c r="I133" s="427"/>
      <c r="J133" s="427"/>
      <c r="K133" s="427"/>
      <c r="L133" s="427"/>
      <c r="M133" s="427"/>
      <c r="N133" s="427"/>
      <c r="O133" s="427"/>
      <c r="P133" s="427"/>
      <c r="Q133" s="455"/>
      <c r="R133" s="140" t="s">
        <v>174</v>
      </c>
      <c r="S133" s="141" t="s">
        <v>174</v>
      </c>
      <c r="U133" s="106"/>
      <c r="V133" s="106"/>
      <c r="W133" s="106"/>
    </row>
    <row r="134" spans="1:23" ht="25.9" customHeight="1">
      <c r="A134" s="517"/>
      <c r="B134" s="518"/>
      <c r="C134" s="518"/>
      <c r="D134" s="580"/>
      <c r="E134" s="581"/>
      <c r="F134" s="16">
        <v>3</v>
      </c>
      <c r="G134" s="454" t="s">
        <v>30</v>
      </c>
      <c r="H134" s="427"/>
      <c r="I134" s="427"/>
      <c r="J134" s="427"/>
      <c r="K134" s="427"/>
      <c r="L134" s="427"/>
      <c r="M134" s="427"/>
      <c r="N134" s="427"/>
      <c r="O134" s="427"/>
      <c r="P134" s="427"/>
      <c r="Q134" s="455"/>
      <c r="R134" s="140" t="s">
        <v>174</v>
      </c>
      <c r="S134" s="141" t="s">
        <v>174</v>
      </c>
      <c r="U134" s="106"/>
      <c r="V134" s="106"/>
      <c r="W134" s="106"/>
    </row>
    <row r="135" spans="1:23" ht="25.9" customHeight="1">
      <c r="A135" s="517"/>
      <c r="B135" s="518"/>
      <c r="C135" s="518"/>
      <c r="D135" s="582"/>
      <c r="E135" s="583"/>
      <c r="F135" s="16">
        <v>4</v>
      </c>
      <c r="G135" s="454" t="s">
        <v>721</v>
      </c>
      <c r="H135" s="427"/>
      <c r="I135" s="427"/>
      <c r="J135" s="427"/>
      <c r="K135" s="427"/>
      <c r="L135" s="427"/>
      <c r="M135" s="427"/>
      <c r="N135" s="427"/>
      <c r="O135" s="427"/>
      <c r="P135" s="427"/>
      <c r="Q135" s="455"/>
      <c r="R135" s="140" t="s">
        <v>174</v>
      </c>
      <c r="S135" s="141" t="s">
        <v>174</v>
      </c>
      <c r="U135" s="106"/>
      <c r="V135" s="106"/>
      <c r="W135" s="106"/>
    </row>
    <row r="136" spans="1:23" ht="29.25" customHeight="1">
      <c r="A136" s="517"/>
      <c r="B136" s="518"/>
      <c r="C136" s="518"/>
      <c r="D136" s="246" t="s">
        <v>34</v>
      </c>
      <c r="E136" s="247"/>
      <c r="F136" s="14">
        <v>1</v>
      </c>
      <c r="G136" s="454" t="s">
        <v>763</v>
      </c>
      <c r="H136" s="427"/>
      <c r="I136" s="427"/>
      <c r="J136" s="427"/>
      <c r="K136" s="427"/>
      <c r="L136" s="427"/>
      <c r="M136" s="427"/>
      <c r="N136" s="427"/>
      <c r="O136" s="427"/>
      <c r="P136" s="427"/>
      <c r="Q136" s="455"/>
      <c r="R136" s="140" t="s">
        <v>174</v>
      </c>
      <c r="S136" s="141" t="s">
        <v>174</v>
      </c>
      <c r="U136" s="106"/>
      <c r="V136" s="106"/>
      <c r="W136" s="106"/>
    </row>
    <row r="137" spans="1:23" ht="29.25" customHeight="1">
      <c r="A137" s="517"/>
      <c r="B137" s="518"/>
      <c r="C137" s="518"/>
      <c r="D137" s="248"/>
      <c r="E137" s="249"/>
      <c r="F137" s="14">
        <v>2</v>
      </c>
      <c r="G137" s="526" t="s">
        <v>58</v>
      </c>
      <c r="H137" s="527"/>
      <c r="I137" s="527"/>
      <c r="J137" s="527"/>
      <c r="K137" s="527"/>
      <c r="L137" s="527"/>
      <c r="M137" s="527"/>
      <c r="N137" s="527"/>
      <c r="O137" s="527"/>
      <c r="P137" s="527"/>
      <c r="Q137" s="527"/>
      <c r="R137" s="140" t="s">
        <v>174</v>
      </c>
      <c r="S137" s="141" t="s">
        <v>174</v>
      </c>
      <c r="U137" s="106"/>
      <c r="V137" s="106"/>
      <c r="W137" s="106"/>
    </row>
    <row r="138" spans="1:23" ht="29.25" customHeight="1">
      <c r="A138" s="517"/>
      <c r="B138" s="518"/>
      <c r="C138" s="518"/>
      <c r="D138" s="243" t="s">
        <v>884</v>
      </c>
      <c r="E138" s="245"/>
      <c r="F138" s="16">
        <v>3</v>
      </c>
      <c r="G138" s="454" t="s">
        <v>864</v>
      </c>
      <c r="H138" s="427"/>
      <c r="I138" s="427"/>
      <c r="J138" s="427"/>
      <c r="K138" s="427"/>
      <c r="L138" s="427"/>
      <c r="M138" s="427"/>
      <c r="N138" s="427"/>
      <c r="O138" s="427"/>
      <c r="P138" s="427"/>
      <c r="Q138" s="455"/>
      <c r="R138" s="140" t="s">
        <v>174</v>
      </c>
      <c r="S138" s="141" t="s">
        <v>174</v>
      </c>
      <c r="U138" s="106"/>
      <c r="V138" s="106"/>
      <c r="W138" s="106"/>
    </row>
    <row r="139" spans="1:23" ht="25.9" customHeight="1">
      <c r="A139" s="517"/>
      <c r="B139" s="518"/>
      <c r="C139" s="518"/>
      <c r="D139" s="509" t="s">
        <v>885</v>
      </c>
      <c r="E139" s="510"/>
      <c r="F139" s="14">
        <v>1</v>
      </c>
      <c r="G139" s="454" t="s">
        <v>723</v>
      </c>
      <c r="H139" s="427"/>
      <c r="I139" s="427"/>
      <c r="J139" s="427"/>
      <c r="K139" s="427"/>
      <c r="L139" s="427"/>
      <c r="M139" s="427"/>
      <c r="N139" s="427"/>
      <c r="O139" s="427"/>
      <c r="P139" s="427"/>
      <c r="Q139" s="455"/>
      <c r="R139" s="140" t="s">
        <v>174</v>
      </c>
      <c r="S139" s="141" t="s">
        <v>174</v>
      </c>
      <c r="U139" s="106"/>
      <c r="V139" s="106"/>
      <c r="W139" s="106"/>
    </row>
    <row r="140" spans="1:23" ht="25.9" customHeight="1">
      <c r="A140" s="517"/>
      <c r="B140" s="518"/>
      <c r="C140" s="518"/>
      <c r="D140" s="510"/>
      <c r="E140" s="510"/>
      <c r="F140" s="16">
        <v>2</v>
      </c>
      <c r="G140" s="454" t="s">
        <v>726</v>
      </c>
      <c r="H140" s="427"/>
      <c r="I140" s="427"/>
      <c r="J140" s="427"/>
      <c r="K140" s="427"/>
      <c r="L140" s="427"/>
      <c r="M140" s="427"/>
      <c r="N140" s="427"/>
      <c r="O140" s="427"/>
      <c r="P140" s="427"/>
      <c r="Q140" s="455"/>
      <c r="R140" s="140" t="s">
        <v>174</v>
      </c>
      <c r="S140" s="141" t="s">
        <v>174</v>
      </c>
      <c r="U140" s="106"/>
      <c r="V140" s="106"/>
      <c r="W140" s="106"/>
    </row>
    <row r="141" spans="1:23" ht="29.25" customHeight="1">
      <c r="A141" s="517"/>
      <c r="B141" s="518"/>
      <c r="C141" s="518"/>
      <c r="D141" s="528"/>
      <c r="E141" s="528"/>
      <c r="F141" s="18">
        <v>3</v>
      </c>
      <c r="G141" s="529" t="s">
        <v>727</v>
      </c>
      <c r="H141" s="530"/>
      <c r="I141" s="530"/>
      <c r="J141" s="530"/>
      <c r="K141" s="530"/>
      <c r="L141" s="530"/>
      <c r="M141" s="530"/>
      <c r="N141" s="530"/>
      <c r="O141" s="530"/>
      <c r="P141" s="530"/>
      <c r="Q141" s="318"/>
      <c r="R141" s="140" t="s">
        <v>174</v>
      </c>
      <c r="S141" s="141" t="s">
        <v>174</v>
      </c>
      <c r="U141" s="106"/>
      <c r="V141" s="106"/>
      <c r="W141" s="106"/>
    </row>
    <row r="142" spans="1:23" ht="29.25" customHeight="1">
      <c r="A142" s="517"/>
      <c r="B142" s="518"/>
      <c r="C142" s="518"/>
      <c r="D142" s="528"/>
      <c r="E142" s="528"/>
      <c r="F142" s="18">
        <v>4</v>
      </c>
      <c r="G142" s="526" t="s">
        <v>728</v>
      </c>
      <c r="H142" s="527"/>
      <c r="I142" s="527"/>
      <c r="J142" s="527"/>
      <c r="K142" s="527"/>
      <c r="L142" s="527"/>
      <c r="M142" s="527"/>
      <c r="N142" s="527"/>
      <c r="O142" s="527"/>
      <c r="P142" s="527"/>
      <c r="Q142" s="527"/>
      <c r="R142" s="140" t="s">
        <v>174</v>
      </c>
      <c r="S142" s="141" t="s">
        <v>174</v>
      </c>
      <c r="U142" s="106"/>
      <c r="V142" s="106"/>
      <c r="W142" s="106"/>
    </row>
    <row r="143" spans="1:23" ht="29.25" customHeight="1">
      <c r="A143" s="517"/>
      <c r="B143" s="518"/>
      <c r="C143" s="518"/>
      <c r="D143" s="528"/>
      <c r="E143" s="528"/>
      <c r="F143" s="18">
        <v>5</v>
      </c>
      <c r="G143" s="529" t="s">
        <v>724</v>
      </c>
      <c r="H143" s="530"/>
      <c r="I143" s="530"/>
      <c r="J143" s="530"/>
      <c r="K143" s="530"/>
      <c r="L143" s="530"/>
      <c r="M143" s="530"/>
      <c r="N143" s="530"/>
      <c r="O143" s="530"/>
      <c r="P143" s="530"/>
      <c r="Q143" s="318"/>
      <c r="R143" s="140" t="s">
        <v>174</v>
      </c>
      <c r="S143" s="141" t="s">
        <v>174</v>
      </c>
      <c r="U143" s="106"/>
      <c r="V143" s="106"/>
      <c r="W143" s="106"/>
    </row>
    <row r="144" spans="1:23" ht="25.9" customHeight="1" thickBot="1">
      <c r="A144" s="519"/>
      <c r="B144" s="520"/>
      <c r="C144" s="520"/>
      <c r="D144" s="528"/>
      <c r="E144" s="528"/>
      <c r="F144" s="18">
        <v>6</v>
      </c>
      <c r="G144" s="529" t="s">
        <v>722</v>
      </c>
      <c r="H144" s="530"/>
      <c r="I144" s="530"/>
      <c r="J144" s="530"/>
      <c r="K144" s="530"/>
      <c r="L144" s="530"/>
      <c r="M144" s="530"/>
      <c r="N144" s="530"/>
      <c r="O144" s="530"/>
      <c r="P144" s="530"/>
      <c r="Q144" s="318"/>
      <c r="R144" s="177" t="s">
        <v>174</v>
      </c>
      <c r="S144" s="178" t="s">
        <v>174</v>
      </c>
      <c r="U144" s="106"/>
      <c r="V144" s="106"/>
      <c r="W144" s="106"/>
    </row>
    <row r="145" spans="1:25" ht="17.649999999999999" customHeight="1">
      <c r="A145" s="564" t="s">
        <v>38</v>
      </c>
      <c r="B145" s="565"/>
      <c r="C145" s="566"/>
      <c r="D145" s="567" t="s">
        <v>39</v>
      </c>
      <c r="E145" s="568"/>
      <c r="F145" s="568"/>
      <c r="G145" s="568"/>
      <c r="H145" s="568"/>
      <c r="I145" s="568"/>
      <c r="J145" s="568"/>
      <c r="K145" s="568"/>
      <c r="L145" s="568"/>
      <c r="M145" s="568"/>
      <c r="N145" s="568"/>
      <c r="O145" s="568"/>
      <c r="P145" s="568"/>
      <c r="Q145" s="568"/>
      <c r="R145" s="568"/>
      <c r="S145" s="569"/>
      <c r="U145" s="106"/>
      <c r="V145" s="106"/>
      <c r="W145" s="106"/>
    </row>
    <row r="146" spans="1:25" ht="38.25" customHeight="1">
      <c r="A146" s="570"/>
      <c r="B146" s="571"/>
      <c r="C146" s="572"/>
      <c r="D146" s="572"/>
      <c r="E146" s="572"/>
      <c r="F146" s="572"/>
      <c r="G146" s="572"/>
      <c r="H146" s="572"/>
      <c r="I146" s="572"/>
      <c r="J146" s="572"/>
      <c r="K146" s="572"/>
      <c r="L146" s="572"/>
      <c r="M146" s="572"/>
      <c r="N146" s="572"/>
      <c r="O146" s="572"/>
      <c r="P146" s="572"/>
      <c r="Q146" s="572"/>
      <c r="R146" s="572"/>
      <c r="S146" s="573"/>
      <c r="U146" s="106"/>
      <c r="V146" s="106"/>
      <c r="W146" s="106"/>
    </row>
    <row r="147" spans="1:25" ht="38.25" customHeight="1" thickBot="1">
      <c r="A147" s="574"/>
      <c r="B147" s="575"/>
      <c r="C147" s="575"/>
      <c r="D147" s="575"/>
      <c r="E147" s="575"/>
      <c r="F147" s="575"/>
      <c r="G147" s="575"/>
      <c r="H147" s="575"/>
      <c r="I147" s="575"/>
      <c r="J147" s="575"/>
      <c r="K147" s="575"/>
      <c r="L147" s="575"/>
      <c r="M147" s="575"/>
      <c r="N147" s="575"/>
      <c r="O147" s="575"/>
      <c r="P147" s="575"/>
      <c r="Q147" s="575"/>
      <c r="R147" s="575"/>
      <c r="S147" s="576"/>
      <c r="U147" s="106"/>
      <c r="V147" s="106"/>
      <c r="W147" s="106"/>
    </row>
    <row r="148" spans="1:25" ht="13.5">
      <c r="A148" s="577" t="s">
        <v>44</v>
      </c>
      <c r="B148" s="577"/>
      <c r="C148" s="578"/>
      <c r="D148" s="578"/>
      <c r="E148" s="578"/>
      <c r="F148" s="578"/>
      <c r="G148" s="578"/>
      <c r="H148" s="578"/>
      <c r="I148" s="578"/>
      <c r="J148" s="578"/>
      <c r="K148" s="578"/>
      <c r="L148" s="578"/>
      <c r="M148" s="578"/>
      <c r="N148" s="578"/>
      <c r="O148" s="578"/>
      <c r="P148" s="578"/>
      <c r="Q148" s="578"/>
      <c r="R148" s="578"/>
      <c r="S148" s="578"/>
      <c r="U148" s="106"/>
      <c r="V148" s="106"/>
      <c r="W148" s="106"/>
    </row>
    <row r="149" spans="1:25" ht="15.75" customHeight="1">
      <c r="A149" s="506" t="s">
        <v>45</v>
      </c>
      <c r="B149" s="506"/>
      <c r="C149" s="507"/>
      <c r="D149" s="507"/>
      <c r="E149" s="507"/>
      <c r="F149" s="507"/>
      <c r="G149" s="507"/>
      <c r="H149" s="507"/>
      <c r="I149" s="507"/>
      <c r="J149" s="507"/>
      <c r="K149" s="507"/>
      <c r="L149" s="507"/>
      <c r="M149" s="507"/>
      <c r="N149" s="507"/>
      <c r="O149" s="507"/>
      <c r="P149" s="507"/>
      <c r="Q149" s="507"/>
      <c r="R149" s="507"/>
      <c r="S149" s="507"/>
      <c r="U149" s="106"/>
      <c r="V149" s="106"/>
      <c r="W149" s="106"/>
    </row>
    <row r="150" spans="1:25" ht="26.25" customHeight="1">
      <c r="A150" s="506" t="s">
        <v>46</v>
      </c>
      <c r="B150" s="506"/>
      <c r="C150" s="507"/>
      <c r="D150" s="507"/>
      <c r="E150" s="507"/>
      <c r="F150" s="507"/>
      <c r="G150" s="507"/>
      <c r="H150" s="507"/>
      <c r="I150" s="507"/>
      <c r="J150" s="507"/>
      <c r="K150" s="507"/>
      <c r="L150" s="507"/>
      <c r="M150" s="507"/>
      <c r="N150" s="507"/>
      <c r="O150" s="507"/>
      <c r="P150" s="507"/>
      <c r="Q150" s="507"/>
      <c r="R150" s="507"/>
      <c r="S150" s="507"/>
      <c r="U150" s="106"/>
      <c r="V150" s="106"/>
      <c r="W150" s="106"/>
    </row>
    <row r="151" spans="1:25" ht="5.25" customHeight="1">
      <c r="A151" s="508"/>
      <c r="B151" s="478"/>
      <c r="C151" s="478"/>
      <c r="D151" s="478"/>
      <c r="E151" s="478"/>
      <c r="F151" s="478"/>
      <c r="G151" s="478"/>
      <c r="H151" s="478"/>
      <c r="I151" s="478"/>
      <c r="J151" s="478"/>
      <c r="K151" s="478"/>
      <c r="L151" s="478"/>
      <c r="M151" s="478"/>
      <c r="N151" s="478"/>
      <c r="O151" s="478"/>
      <c r="P151" s="478"/>
      <c r="Q151" s="478"/>
      <c r="R151" s="478"/>
      <c r="S151" s="478"/>
      <c r="U151" s="106"/>
      <c r="V151" s="106"/>
      <c r="W151" s="106"/>
    </row>
    <row r="152" spans="1:25" ht="13.5" hidden="1">
      <c r="A152" s="96"/>
      <c r="B152" s="96"/>
      <c r="C152" s="96"/>
      <c r="D152" s="96"/>
      <c r="E152" s="96"/>
      <c r="F152" s="96"/>
      <c r="G152" s="96"/>
      <c r="H152" s="96"/>
      <c r="I152" s="96"/>
      <c r="J152" s="96"/>
      <c r="K152" s="96"/>
      <c r="L152" s="96"/>
      <c r="M152" s="96"/>
      <c r="N152" s="96"/>
      <c r="O152" s="96"/>
      <c r="P152" s="96"/>
      <c r="Q152" s="96"/>
      <c r="R152" s="96"/>
      <c r="S152" s="96"/>
      <c r="U152" s="106"/>
      <c r="V152" s="106"/>
      <c r="W152" s="106"/>
    </row>
    <row r="153" spans="1:25" s="96" customFormat="1" ht="13.5" hidden="1">
      <c r="T153" s="33"/>
      <c r="U153" s="106"/>
      <c r="V153" s="106"/>
      <c r="W153" s="106"/>
      <c r="X153" s="106"/>
      <c r="Y153" s="106"/>
    </row>
    <row r="154" spans="1:25" s="96" customFormat="1" ht="10.5" hidden="1" customHeight="1">
      <c r="T154" s="33"/>
      <c r="U154" s="106"/>
      <c r="V154" s="106"/>
      <c r="W154" s="106"/>
      <c r="X154" s="106"/>
      <c r="Y154" s="106"/>
    </row>
  </sheetData>
  <sheetProtection algorithmName="SHA-512" hashValue="DhYH/VGef5QCNdlE+PZydvLMAAdI5hp3FDzwj4ndCWiNCYSwyNsgmzkTNXPJROZGx5VR5r7FJPPw0F5YA8cCYw==" saltValue="yw76JJWtdnKsno/WZ0OcoA==" spinCount="100000" sheet="1" objects="1" scenarios="1"/>
  <mergeCells count="315">
    <mergeCell ref="L71:S71"/>
    <mergeCell ref="L72:S72"/>
    <mergeCell ref="F119:Q119"/>
    <mergeCell ref="R119:S119"/>
    <mergeCell ref="G106:Q106"/>
    <mergeCell ref="G107:Q107"/>
    <mergeCell ref="O61:Q61"/>
    <mergeCell ref="O62:Q62"/>
    <mergeCell ref="O63:Q63"/>
    <mergeCell ref="L73:S73"/>
    <mergeCell ref="L74:S74"/>
    <mergeCell ref="L75:S75"/>
    <mergeCell ref="G104:Q104"/>
    <mergeCell ref="G105:Q105"/>
    <mergeCell ref="L88:O88"/>
    <mergeCell ref="H87:N87"/>
    <mergeCell ref="H86:J86"/>
    <mergeCell ref="P88:S88"/>
    <mergeCell ref="Q82:S82"/>
    <mergeCell ref="A82:P82"/>
    <mergeCell ref="B61:D61"/>
    <mergeCell ref="E61:F61"/>
    <mergeCell ref="G61:H61"/>
    <mergeCell ref="R62:S62"/>
    <mergeCell ref="R63:S63"/>
    <mergeCell ref="L68:S70"/>
    <mergeCell ref="D88:G88"/>
    <mergeCell ref="H88:K88"/>
    <mergeCell ref="A145:C145"/>
    <mergeCell ref="D145:S145"/>
    <mergeCell ref="A146:S147"/>
    <mergeCell ref="A148:S148"/>
    <mergeCell ref="A114:E118"/>
    <mergeCell ref="F114:Q114"/>
    <mergeCell ref="G115:Q115"/>
    <mergeCell ref="G116:Q116"/>
    <mergeCell ref="G117:Q117"/>
    <mergeCell ref="G118:Q118"/>
    <mergeCell ref="D132:E135"/>
    <mergeCell ref="G135:Q135"/>
    <mergeCell ref="G143:Q143"/>
    <mergeCell ref="G136:Q136"/>
    <mergeCell ref="G137:Q137"/>
    <mergeCell ref="G138:Q138"/>
    <mergeCell ref="G120:Q120"/>
    <mergeCell ref="G121:Q121"/>
    <mergeCell ref="G122:Q122"/>
    <mergeCell ref="G123:Q123"/>
    <mergeCell ref="G124:Q124"/>
    <mergeCell ref="G125:Q125"/>
    <mergeCell ref="G141:Q141"/>
    <mergeCell ref="G144:Q144"/>
    <mergeCell ref="G108:Q108"/>
    <mergeCell ref="G109:Q109"/>
    <mergeCell ref="I74:J74"/>
    <mergeCell ref="I68:J68"/>
    <mergeCell ref="G110:Q110"/>
    <mergeCell ref="G111:Q111"/>
    <mergeCell ref="G98:Q98"/>
    <mergeCell ref="G99:Q99"/>
    <mergeCell ref="I75:J75"/>
    <mergeCell ref="G96:Q96"/>
    <mergeCell ref="G97:Q97"/>
    <mergeCell ref="I73:J73"/>
    <mergeCell ref="G75:H75"/>
    <mergeCell ref="P89:R89"/>
    <mergeCell ref="H85:J85"/>
    <mergeCell ref="P84:R84"/>
    <mergeCell ref="P85:S85"/>
    <mergeCell ref="F83:R83"/>
    <mergeCell ref="H84:J84"/>
    <mergeCell ref="L84:N84"/>
    <mergeCell ref="D78:M78"/>
    <mergeCell ref="R78:S78"/>
    <mergeCell ref="A88:C89"/>
    <mergeCell ref="E76:F76"/>
    <mergeCell ref="A149:S149"/>
    <mergeCell ref="A150:S150"/>
    <mergeCell ref="A151:S151"/>
    <mergeCell ref="A126:E129"/>
    <mergeCell ref="F126:Q126"/>
    <mergeCell ref="R126:S126"/>
    <mergeCell ref="G127:Q127"/>
    <mergeCell ref="G128:Q128"/>
    <mergeCell ref="G129:Q129"/>
    <mergeCell ref="A130:C144"/>
    <mergeCell ref="D130:E130"/>
    <mergeCell ref="F130:Q130"/>
    <mergeCell ref="R130:S130"/>
    <mergeCell ref="D131:E131"/>
    <mergeCell ref="G131:Q131"/>
    <mergeCell ref="G132:Q132"/>
    <mergeCell ref="G133:Q133"/>
    <mergeCell ref="G134:Q134"/>
    <mergeCell ref="G142:Q142"/>
    <mergeCell ref="D139:E144"/>
    <mergeCell ref="G139:Q139"/>
    <mergeCell ref="G140:Q140"/>
    <mergeCell ref="E63:F63"/>
    <mergeCell ref="G63:H63"/>
    <mergeCell ref="R114:S114"/>
    <mergeCell ref="L76:O76"/>
    <mergeCell ref="P76:S76"/>
    <mergeCell ref="G100:Q100"/>
    <mergeCell ref="A92:S92"/>
    <mergeCell ref="A94:E95"/>
    <mergeCell ref="F94:S94"/>
    <mergeCell ref="F95:Q95"/>
    <mergeCell ref="A96:E103"/>
    <mergeCell ref="A76:D76"/>
    <mergeCell ref="G102:Q102"/>
    <mergeCell ref="G103:Q103"/>
    <mergeCell ref="A91:S91"/>
    <mergeCell ref="G76:H76"/>
    <mergeCell ref="G101:Q101"/>
    <mergeCell ref="I76:J76"/>
    <mergeCell ref="A104:E111"/>
    <mergeCell ref="A80:S80"/>
    <mergeCell ref="A112:E113"/>
    <mergeCell ref="G112:Q112"/>
    <mergeCell ref="G113:Q113"/>
    <mergeCell ref="L89:N89"/>
    <mergeCell ref="K52:K54"/>
    <mergeCell ref="I53:J53"/>
    <mergeCell ref="L53:N54"/>
    <mergeCell ref="O53:S53"/>
    <mergeCell ref="L86:N86"/>
    <mergeCell ref="P86:R86"/>
    <mergeCell ref="P87:R87"/>
    <mergeCell ref="L55:N55"/>
    <mergeCell ref="L85:N85"/>
    <mergeCell ref="I55:J56"/>
    <mergeCell ref="L59:N59"/>
    <mergeCell ref="L62:N62"/>
    <mergeCell ref="L63:N63"/>
    <mergeCell ref="A65:S65"/>
    <mergeCell ref="A64:D64"/>
    <mergeCell ref="A68:D70"/>
    <mergeCell ref="A72:D72"/>
    <mergeCell ref="G71:H71"/>
    <mergeCell ref="I63:J63"/>
    <mergeCell ref="G64:H64"/>
    <mergeCell ref="G74:H74"/>
    <mergeCell ref="A67:S67"/>
    <mergeCell ref="I69:J69"/>
    <mergeCell ref="G68:H68"/>
    <mergeCell ref="E75:F75"/>
    <mergeCell ref="G70:H70"/>
    <mergeCell ref="I70:J70"/>
    <mergeCell ref="G72:H72"/>
    <mergeCell ref="E74:F74"/>
    <mergeCell ref="E72:F72"/>
    <mergeCell ref="K68:K70"/>
    <mergeCell ref="E69:F69"/>
    <mergeCell ref="A75:D75"/>
    <mergeCell ref="E68:F68"/>
    <mergeCell ref="G59:H59"/>
    <mergeCell ref="D86:G87"/>
    <mergeCell ref="E52:F52"/>
    <mergeCell ref="G52:H52"/>
    <mergeCell ref="I52:J52"/>
    <mergeCell ref="A55:D56"/>
    <mergeCell ref="E55:F56"/>
    <mergeCell ref="E53:F53"/>
    <mergeCell ref="G53:H53"/>
    <mergeCell ref="E54:F54"/>
    <mergeCell ref="A77:S77"/>
    <mergeCell ref="G54:H54"/>
    <mergeCell ref="L52:S52"/>
    <mergeCell ref="B63:D63"/>
    <mergeCell ref="B59:D59"/>
    <mergeCell ref="E59:F59"/>
    <mergeCell ref="A74:D74"/>
    <mergeCell ref="G69:H69"/>
    <mergeCell ref="E64:F64"/>
    <mergeCell ref="K64:P64"/>
    <mergeCell ref="I59:J59"/>
    <mergeCell ref="B60:D60"/>
    <mergeCell ref="E60:F60"/>
    <mergeCell ref="I61:J61"/>
    <mergeCell ref="D22:I22"/>
    <mergeCell ref="D23:I23"/>
    <mergeCell ref="D24:I24"/>
    <mergeCell ref="J23:S23"/>
    <mergeCell ref="J24:S24"/>
    <mergeCell ref="D40:F41"/>
    <mergeCell ref="Q64:S64"/>
    <mergeCell ref="A44:F46"/>
    <mergeCell ref="G44:I44"/>
    <mergeCell ref="J44:S44"/>
    <mergeCell ref="G45:I45"/>
    <mergeCell ref="J40:S40"/>
    <mergeCell ref="R47:S47"/>
    <mergeCell ref="O55:Q56"/>
    <mergeCell ref="O57:Q58"/>
    <mergeCell ref="O59:Q59"/>
    <mergeCell ref="O60:Q60"/>
    <mergeCell ref="A48:S48"/>
    <mergeCell ref="A52:D54"/>
    <mergeCell ref="O54:Q54"/>
    <mergeCell ref="A51:S51"/>
    <mergeCell ref="E57:F58"/>
    <mergeCell ref="A26:S26"/>
    <mergeCell ref="A37:C39"/>
    <mergeCell ref="D37:F39"/>
    <mergeCell ref="G37:I37"/>
    <mergeCell ref="G38:I38"/>
    <mergeCell ref="G39:I39"/>
    <mergeCell ref="J37:S37"/>
    <mergeCell ref="J38:S38"/>
    <mergeCell ref="D89:F89"/>
    <mergeCell ref="G42:I42"/>
    <mergeCell ref="G43:I43"/>
    <mergeCell ref="H89:J89"/>
    <mergeCell ref="B62:D62"/>
    <mergeCell ref="A83:C87"/>
    <mergeCell ref="A78:C78"/>
    <mergeCell ref="D42:F43"/>
    <mergeCell ref="G62:H62"/>
    <mergeCell ref="I57:J58"/>
    <mergeCell ref="G55:H56"/>
    <mergeCell ref="A47:C47"/>
    <mergeCell ref="D47:M47"/>
    <mergeCell ref="J45:S45"/>
    <mergeCell ref="Q49:S49"/>
    <mergeCell ref="A49:P49"/>
    <mergeCell ref="L57:N57"/>
    <mergeCell ref="K55:K56"/>
    <mergeCell ref="K57:K58"/>
    <mergeCell ref="L58:N58"/>
    <mergeCell ref="L56:N56"/>
    <mergeCell ref="F31:I31"/>
    <mergeCell ref="D35:I35"/>
    <mergeCell ref="R54:S54"/>
    <mergeCell ref="G57:H58"/>
    <mergeCell ref="J34:S34"/>
    <mergeCell ref="J33:S33"/>
    <mergeCell ref="J35:S35"/>
    <mergeCell ref="D36:I36"/>
    <mergeCell ref="J36:S36"/>
    <mergeCell ref="J39:S39"/>
    <mergeCell ref="J32:S32"/>
    <mergeCell ref="J31:S31"/>
    <mergeCell ref="A27:S27"/>
    <mergeCell ref="A28:I28"/>
    <mergeCell ref="A19:C24"/>
    <mergeCell ref="A29:C36"/>
    <mergeCell ref="D29:I29"/>
    <mergeCell ref="I54:J54"/>
    <mergeCell ref="J21:S21"/>
    <mergeCell ref="J17:S17"/>
    <mergeCell ref="J18:S18"/>
    <mergeCell ref="J19:S19"/>
    <mergeCell ref="J22:S22"/>
    <mergeCell ref="A40:C43"/>
    <mergeCell ref="J42:S42"/>
    <mergeCell ref="J43:S43"/>
    <mergeCell ref="G46:I46"/>
    <mergeCell ref="J46:S46"/>
    <mergeCell ref="D19:I19"/>
    <mergeCell ref="D20:I20"/>
    <mergeCell ref="G40:I40"/>
    <mergeCell ref="D30:E32"/>
    <mergeCell ref="F30:I30"/>
    <mergeCell ref="D21:I21"/>
    <mergeCell ref="J29:S29"/>
    <mergeCell ref="J30:S30"/>
    <mergeCell ref="D83:E85"/>
    <mergeCell ref="F84:G85"/>
    <mergeCell ref="R55:S56"/>
    <mergeCell ref="R57:S58"/>
    <mergeCell ref="R59:S59"/>
    <mergeCell ref="R60:S60"/>
    <mergeCell ref="R61:S61"/>
    <mergeCell ref="L60:N60"/>
    <mergeCell ref="L61:N61"/>
    <mergeCell ref="E73:F73"/>
    <mergeCell ref="G73:H73"/>
    <mergeCell ref="I71:J71"/>
    <mergeCell ref="I72:J72"/>
    <mergeCell ref="A73:D73"/>
    <mergeCell ref="E71:F71"/>
    <mergeCell ref="I64:J64"/>
    <mergeCell ref="A71:D71"/>
    <mergeCell ref="E70:F70"/>
    <mergeCell ref="A57:A63"/>
    <mergeCell ref="B57:D58"/>
    <mergeCell ref="G60:H60"/>
    <mergeCell ref="I62:J62"/>
    <mergeCell ref="E62:F62"/>
    <mergeCell ref="I60:J60"/>
    <mergeCell ref="A119:E122"/>
    <mergeCell ref="A123:E125"/>
    <mergeCell ref="D136:E137"/>
    <mergeCell ref="D138:E138"/>
    <mergeCell ref="A17:F18"/>
    <mergeCell ref="G17:I17"/>
    <mergeCell ref="G18:I18"/>
    <mergeCell ref="U2:U3"/>
    <mergeCell ref="G41:I41"/>
    <mergeCell ref="J41:S41"/>
    <mergeCell ref="J16:S16"/>
    <mergeCell ref="J15:S15"/>
    <mergeCell ref="J14:S14"/>
    <mergeCell ref="A13:I13"/>
    <mergeCell ref="J13:S13"/>
    <mergeCell ref="A14:I14"/>
    <mergeCell ref="A15:F16"/>
    <mergeCell ref="G15:I15"/>
    <mergeCell ref="G16:I16"/>
    <mergeCell ref="F32:I32"/>
    <mergeCell ref="D33:I33"/>
    <mergeCell ref="D34:I34"/>
    <mergeCell ref="J20:S20"/>
    <mergeCell ref="J28:S28"/>
  </mergeCells>
  <phoneticPr fontId="3"/>
  <conditionalFormatting sqref="E55:F64 G64:J64 Q64:S64 E71:F76 G76:J76 D89:F89 P89:R89">
    <cfRule type="cellIs" dxfId="15" priority="5" operator="equal">
      <formula>""</formula>
    </cfRule>
  </conditionalFormatting>
  <conditionalFormatting sqref="F115:S118">
    <cfRule type="expression" dxfId="14" priority="9">
      <formula>$R$114="×"</formula>
    </cfRule>
  </conditionalFormatting>
  <conditionalFormatting sqref="F120:S125">
    <cfRule type="expression" dxfId="13" priority="8">
      <formula>$R$119="×"</formula>
    </cfRule>
  </conditionalFormatting>
  <conditionalFormatting sqref="F127:S129">
    <cfRule type="expression" dxfId="12" priority="7">
      <formula>$R$126="×"</formula>
    </cfRule>
  </conditionalFormatting>
  <conditionalFormatting sqref="F131:S144">
    <cfRule type="expression" dxfId="11" priority="11">
      <formula>$R$130="×"</formula>
    </cfRule>
  </conditionalFormatting>
  <conditionalFormatting sqref="G71:J71">
    <cfRule type="expression" dxfId="10" priority="4">
      <formula>$L$71="ベンダー回収"</formula>
    </cfRule>
  </conditionalFormatting>
  <conditionalFormatting sqref="G72:J72">
    <cfRule type="expression" dxfId="9" priority="3">
      <formula>$L$72="ベンダー回収"</formula>
    </cfRule>
  </conditionalFormatting>
  <conditionalFormatting sqref="G73:J73">
    <cfRule type="expression" dxfId="8" priority="2">
      <formula>$L$73="ベンダー回収"</formula>
    </cfRule>
  </conditionalFormatting>
  <conditionalFormatting sqref="G74:J74">
    <cfRule type="expression" dxfId="7" priority="1">
      <formula>$L$74="ベンダー回収"</formula>
    </cfRule>
  </conditionalFormatting>
  <conditionalFormatting sqref="M7:M9">
    <cfRule type="containsText" dxfId="6" priority="6" operator="containsText" text="※">
      <formula>NOT(ISERROR(SEARCH("※",M7)))</formula>
    </cfRule>
  </conditionalFormatting>
  <pageMargins left="0.51181102362204722" right="0.51181102362204722" top="0.74803149606299213" bottom="0.74803149606299213" header="0.31496062992125984" footer="0.31496062992125984"/>
  <pageSetup paperSize="8" scale="86" fitToHeight="0" orientation="portrait" horizontalDpi="1200" verticalDpi="1200" r:id="rId1"/>
  <rowBreaks count="2" manualBreakCount="2">
    <brk id="48" max="16383" man="1"/>
    <brk id="103" max="16383" man="1"/>
  </rowBreaks>
  <drawing r:id="rId2"/>
  <extLst>
    <ext xmlns:x14="http://schemas.microsoft.com/office/spreadsheetml/2009/9/main" uri="{CCE6A557-97BC-4b89-ADB6-D9C93CAAB3DF}">
      <x14:dataValidations xmlns:xm="http://schemas.microsoft.com/office/excel/2006/main" count="19">
        <x14:dataValidation type="list" allowBlank="1" showInputMessage="1" showErrorMessage="1" xr:uid="{B8038591-1E1E-4573-A931-A495F979AB04}">
          <x14:formula1>
            <xm:f>選択肢!$C$3:$C$4</xm:f>
          </x14:formula1>
          <xm:sqref>S83:S84 K84:K86 O84:O87 S86:S87</xm:sqref>
        </x14:dataValidation>
        <x14:dataValidation type="list" allowBlank="1" showInputMessage="1" showErrorMessage="1" xr:uid="{E7539177-EB2D-4B25-9DF0-F1F46D3F3B93}">
          <x14:formula1>
            <xm:f>選択肢!$D$7:$D$12</xm:f>
          </x14:formula1>
          <xm:sqref>R131:R144 R120:R125 R127:R129 R96:R113 R115:R118</xm:sqref>
        </x14:dataValidation>
        <x14:dataValidation type="list" allowBlank="1" showInputMessage="1" showErrorMessage="1" xr:uid="{71994FCE-5F4D-4A95-9246-4247D6A5E21D}">
          <x14:formula1>
            <xm:f>選択肢!$D$14:$D$15</xm:f>
          </x14:formula1>
          <xm:sqref>R114:S114 R119:S119 R126:S126 R130:S130</xm:sqref>
        </x14:dataValidation>
        <x14:dataValidation type="list" allowBlank="1" showInputMessage="1" showErrorMessage="1" xr:uid="{D16BC0A1-BF84-4E0A-8B0A-1CCDA6974F2B}">
          <x14:formula1>
            <xm:f>選択肢!$D$17:$D$21</xm:f>
          </x14:formula1>
          <xm:sqref>K71:K75</xm:sqref>
        </x14:dataValidation>
        <x14:dataValidation type="list" allowBlank="1" showInputMessage="1" showErrorMessage="1" xr:uid="{C47E2F8B-C50C-4A8B-A066-9061EEDE763A}">
          <x14:formula1>
            <xm:f>選択肢!$C$25:$C$37</xm:f>
          </x14:formula1>
          <xm:sqref>J34:S34</xm:sqref>
        </x14:dataValidation>
        <x14:dataValidation type="list" allowBlank="1" showInputMessage="1" showErrorMessage="1" xr:uid="{EE7F7C9D-7BD4-4FD1-9A26-B7905DF7C0A2}">
          <x14:formula1>
            <xm:f>選択肢!$C$42:$C$50</xm:f>
          </x14:formula1>
          <xm:sqref>J35:S35</xm:sqref>
        </x14:dataValidation>
        <x14:dataValidation type="list" allowBlank="1" showInputMessage="1" showErrorMessage="1" xr:uid="{C1A3C488-0311-42B7-B531-C282C735C5BC}">
          <x14:formula1>
            <xm:f>選択肢!$C$57:$C$61</xm:f>
          </x14:formula1>
          <xm:sqref>J28:S28</xm:sqref>
        </x14:dataValidation>
        <x14:dataValidation type="list" errorStyle="warning" allowBlank="1" showInputMessage="1" showErrorMessage="1" xr:uid="{1B874B26-FAD5-46BC-8EB2-2295FE4F2A81}">
          <x14:formula1>
            <xm:f>選択肢!$D$17:$D$21</xm:f>
          </x14:formula1>
          <xm:sqref>K57:K63 K55</xm:sqref>
        </x14:dataValidation>
        <x14:dataValidation type="list" allowBlank="1" showInputMessage="1" showErrorMessage="1" xr:uid="{556441D1-0D82-40A2-BB20-88BBA7B4BED4}">
          <x14:formula1>
            <xm:f>選択肢!$C$85:$C$87</xm:f>
          </x14:formula1>
          <xm:sqref>O57:Q60</xm:sqref>
        </x14:dataValidation>
        <x14:dataValidation type="list" allowBlank="1" showInputMessage="1" showErrorMessage="1" xr:uid="{2C815387-14AA-4387-9272-8FFCD4BD0711}">
          <x14:formula1>
            <xm:f>選択肢!$C$90:$C$93</xm:f>
          </x14:formula1>
          <xm:sqref>R57:S60</xm:sqref>
        </x14:dataValidation>
        <x14:dataValidation type="list" allowBlank="1" showInputMessage="1" showErrorMessage="1" xr:uid="{92F004BC-1E97-44D9-92E5-417D7D881066}">
          <x14:formula1>
            <xm:f>選択肢!$C$71:$C$82</xm:f>
          </x14:formula1>
          <xm:sqref>R61:S61</xm:sqref>
        </x14:dataValidation>
        <x14:dataValidation type="list" allowBlank="1" showInputMessage="1" showErrorMessage="1" xr:uid="{8CACCA60-843D-47AB-9F28-6B8E70EB75B5}">
          <x14:formula1>
            <xm:f>選択肢!$D$95:$D$99</xm:f>
          </x14:formula1>
          <xm:sqref>S96:S113 S115:S118 S120:S125 S127:S129 S131:S144</xm:sqref>
        </x14:dataValidation>
        <x14:dataValidation type="list" allowBlank="1" showInputMessage="1" showErrorMessage="1" xr:uid="{6EE76C0A-98F1-4609-AB3B-B82099374234}">
          <x14:formula1>
            <xm:f>選択肢!$C$65:$C$68</xm:f>
          </x14:formula1>
          <xm:sqref>O61:Q61</xm:sqref>
        </x14:dataValidation>
        <x14:dataValidation type="list" allowBlank="1" showInputMessage="1" showErrorMessage="1" xr:uid="{0E74C561-EFDA-4F90-8DDC-581F03DA9170}">
          <x14:formula1>
            <xm:f>選択肢!$Q$5:$Q$81</xm:f>
          </x14:formula1>
          <xm:sqref>L71:S73</xm:sqref>
        </x14:dataValidation>
        <x14:dataValidation type="list" allowBlank="1" showInputMessage="1" showErrorMessage="1" xr:uid="{BB140238-426F-45C6-8670-4EA8FB351A43}">
          <x14:formula1>
            <xm:f>選択肢!$T$5:$T$81</xm:f>
          </x14:formula1>
          <xm:sqref>L75:S75</xm:sqref>
        </x14:dataValidation>
        <x14:dataValidation type="list" allowBlank="1" showInputMessage="1" showErrorMessage="1" xr:uid="{31E0157E-7ABA-4401-AF4A-37BD55CFCC26}">
          <x14:formula1>
            <xm:f>選択肢!$C$101:$C$111</xm:f>
          </x14:formula1>
          <xm:sqref>J31:S31</xm:sqref>
        </x14:dataValidation>
        <x14:dataValidation type="list" allowBlank="1" showInputMessage="1" showErrorMessage="1" xr:uid="{366D732E-B2DC-43C9-974E-A7F3EB7CD958}">
          <x14:formula1>
            <xm:f>選択肢!$C$113:$C$114</xm:f>
          </x14:formula1>
          <xm:sqref>V3</xm:sqref>
        </x14:dataValidation>
        <x14:dataValidation type="list" allowBlank="1" showInputMessage="1" showErrorMessage="1" xr:uid="{B081B09F-635F-47E5-A2EE-6E60C8EA65EF}">
          <x14:formula1>
            <xm:f>選択肢!$W$5:$W$80</xm:f>
          </x14:formula1>
          <xm:sqref>L74:S74</xm:sqref>
        </x14:dataValidation>
        <x14:dataValidation type="list" allowBlank="1" showInputMessage="1" showErrorMessage="1" xr:uid="{2E01A0FB-F719-4B27-961E-6112DE908002}">
          <x14:formula1>
            <xm:f>選択肢!$N$5:$N$91</xm:f>
          </x14:formula1>
          <xm:sqref>L58:N63 L56:N56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FEBBE-7E5F-47F4-A1BF-6A1E6FD80C6E}">
  <sheetPr codeName="Sheet3">
    <tabColor rgb="FFFFFF00"/>
    <pageSetUpPr fitToPage="1"/>
  </sheetPr>
  <dimension ref="A1:WVJ182"/>
  <sheetViews>
    <sheetView view="pageBreakPreview" zoomScaleNormal="100" zoomScaleSheetLayoutView="100" workbookViewId="0">
      <selection activeCell="J7" sqref="J7:S7"/>
    </sheetView>
  </sheetViews>
  <sheetFormatPr defaultColWidth="0" defaultRowHeight="13.5" zeroHeight="1"/>
  <cols>
    <col min="1" max="1" width="5" style="2" customWidth="1"/>
    <col min="2" max="2" width="2.5" style="2" customWidth="1"/>
    <col min="3" max="3" width="2.875" style="2" customWidth="1"/>
    <col min="4" max="20" width="5" style="2" customWidth="1"/>
    <col min="21" max="21" width="5" style="2" hidden="1"/>
    <col min="22" max="249" width="9" style="2" hidden="1"/>
    <col min="250" max="250" width="9.625" style="2" hidden="1"/>
    <col min="251" max="251" width="6.875" style="2" hidden="1"/>
    <col min="252" max="252" width="16.125" style="2" hidden="1"/>
    <col min="253" max="253" width="10.5" style="2" hidden="1"/>
    <col min="254" max="254" width="9.5" style="2" hidden="1"/>
    <col min="255" max="257" width="9.125" style="2" hidden="1"/>
    <col min="258" max="258" width="9.875" style="2" hidden="1"/>
    <col min="259" max="505" width="9" style="2" hidden="1"/>
    <col min="506" max="506" width="9.625" style="2" hidden="1"/>
    <col min="507" max="507" width="6.875" style="2" hidden="1"/>
    <col min="508" max="508" width="16.125" style="2" hidden="1"/>
    <col min="509" max="509" width="10.5" style="2" hidden="1"/>
    <col min="510" max="510" width="9.5" style="2" hidden="1"/>
    <col min="511" max="513" width="9.125" style="2" hidden="1"/>
    <col min="514" max="514" width="9.875" style="2" hidden="1"/>
    <col min="515" max="761" width="9" style="2" hidden="1"/>
    <col min="762" max="762" width="9.625" style="2" hidden="1"/>
    <col min="763" max="763" width="6.875" style="2" hidden="1"/>
    <col min="764" max="764" width="16.125" style="2" hidden="1"/>
    <col min="765" max="765" width="10.5" style="2" hidden="1"/>
    <col min="766" max="766" width="9.5" style="2" hidden="1"/>
    <col min="767" max="769" width="9.125" style="2" hidden="1"/>
    <col min="770" max="770" width="9.875" style="2" hidden="1"/>
    <col min="771" max="1017" width="9" style="2" hidden="1"/>
    <col min="1018" max="1018" width="9.625" style="2" hidden="1"/>
    <col min="1019" max="1019" width="6.875" style="2" hidden="1"/>
    <col min="1020" max="1020" width="16.125" style="2" hidden="1"/>
    <col min="1021" max="1021" width="10.5" style="2" hidden="1"/>
    <col min="1022" max="1022" width="9.5" style="2" hidden="1"/>
    <col min="1023" max="1025" width="9.125" style="2" hidden="1"/>
    <col min="1026" max="1026" width="9.875" style="2" hidden="1"/>
    <col min="1027" max="1273" width="9" style="2" hidden="1"/>
    <col min="1274" max="1274" width="9.625" style="2" hidden="1"/>
    <col min="1275" max="1275" width="6.875" style="2" hidden="1"/>
    <col min="1276" max="1276" width="16.125" style="2" hidden="1"/>
    <col min="1277" max="1277" width="10.5" style="2" hidden="1"/>
    <col min="1278" max="1278" width="9.5" style="2" hidden="1"/>
    <col min="1279" max="1281" width="9.125" style="2" hidden="1"/>
    <col min="1282" max="1282" width="9.875" style="2" hidden="1"/>
    <col min="1283" max="1529" width="9" style="2" hidden="1"/>
    <col min="1530" max="1530" width="9.625" style="2" hidden="1"/>
    <col min="1531" max="1531" width="6.875" style="2" hidden="1"/>
    <col min="1532" max="1532" width="16.125" style="2" hidden="1"/>
    <col min="1533" max="1533" width="10.5" style="2" hidden="1"/>
    <col min="1534" max="1534" width="9.5" style="2" hidden="1"/>
    <col min="1535" max="1537" width="9.125" style="2" hidden="1"/>
    <col min="1538" max="1538" width="9.875" style="2" hidden="1"/>
    <col min="1539" max="1785" width="9" style="2" hidden="1"/>
    <col min="1786" max="1786" width="9.625" style="2" hidden="1"/>
    <col min="1787" max="1787" width="6.875" style="2" hidden="1"/>
    <col min="1788" max="1788" width="16.125" style="2" hidden="1"/>
    <col min="1789" max="1789" width="10.5" style="2" hidden="1"/>
    <col min="1790" max="1790" width="9.5" style="2" hidden="1"/>
    <col min="1791" max="1793" width="9.125" style="2" hidden="1"/>
    <col min="1794" max="1794" width="9.875" style="2" hidden="1"/>
    <col min="1795" max="2041" width="9" style="2" hidden="1"/>
    <col min="2042" max="2042" width="9.625" style="2" hidden="1"/>
    <col min="2043" max="2043" width="6.875" style="2" hidden="1"/>
    <col min="2044" max="2044" width="16.125" style="2" hidden="1"/>
    <col min="2045" max="2045" width="10.5" style="2" hidden="1"/>
    <col min="2046" max="2046" width="9.5" style="2" hidden="1"/>
    <col min="2047" max="2049" width="9.125" style="2" hidden="1"/>
    <col min="2050" max="2050" width="9.875" style="2" hidden="1"/>
    <col min="2051" max="2297" width="9" style="2" hidden="1"/>
    <col min="2298" max="2298" width="9.625" style="2" hidden="1"/>
    <col min="2299" max="2299" width="6.875" style="2" hidden="1"/>
    <col min="2300" max="2300" width="16.125" style="2" hidden="1"/>
    <col min="2301" max="2301" width="10.5" style="2" hidden="1"/>
    <col min="2302" max="2302" width="9.5" style="2" hidden="1"/>
    <col min="2303" max="2305" width="9.125" style="2" hidden="1"/>
    <col min="2306" max="2306" width="9.875" style="2" hidden="1"/>
    <col min="2307" max="2553" width="9" style="2" hidden="1"/>
    <col min="2554" max="2554" width="9.625" style="2" hidden="1"/>
    <col min="2555" max="2555" width="6.875" style="2" hidden="1"/>
    <col min="2556" max="2556" width="16.125" style="2" hidden="1"/>
    <col min="2557" max="2557" width="10.5" style="2" hidden="1"/>
    <col min="2558" max="2558" width="9.5" style="2" hidden="1"/>
    <col min="2559" max="2561" width="9.125" style="2" hidden="1"/>
    <col min="2562" max="2562" width="9.875" style="2" hidden="1"/>
    <col min="2563" max="2809" width="9" style="2" hidden="1"/>
    <col min="2810" max="2810" width="9.625" style="2" hidden="1"/>
    <col min="2811" max="2811" width="6.875" style="2" hidden="1"/>
    <col min="2812" max="2812" width="16.125" style="2" hidden="1"/>
    <col min="2813" max="2813" width="10.5" style="2" hidden="1"/>
    <col min="2814" max="2814" width="9.5" style="2" hidden="1"/>
    <col min="2815" max="2817" width="9.125" style="2" hidden="1"/>
    <col min="2818" max="2818" width="9.875" style="2" hidden="1"/>
    <col min="2819" max="3065" width="9" style="2" hidden="1"/>
    <col min="3066" max="3066" width="9.625" style="2" hidden="1"/>
    <col min="3067" max="3067" width="6.875" style="2" hidden="1"/>
    <col min="3068" max="3068" width="16.125" style="2" hidden="1"/>
    <col min="3069" max="3069" width="10.5" style="2" hidden="1"/>
    <col min="3070" max="3070" width="9.5" style="2" hidden="1"/>
    <col min="3071" max="3073" width="9.125" style="2" hidden="1"/>
    <col min="3074" max="3074" width="9.875" style="2" hidden="1"/>
    <col min="3075" max="3321" width="9" style="2" hidden="1"/>
    <col min="3322" max="3322" width="9.625" style="2" hidden="1"/>
    <col min="3323" max="3323" width="6.875" style="2" hidden="1"/>
    <col min="3324" max="3324" width="16.125" style="2" hidden="1"/>
    <col min="3325" max="3325" width="10.5" style="2" hidden="1"/>
    <col min="3326" max="3326" width="9.5" style="2" hidden="1"/>
    <col min="3327" max="3329" width="9.125" style="2" hidden="1"/>
    <col min="3330" max="3330" width="9.875" style="2" hidden="1"/>
    <col min="3331" max="3577" width="9" style="2" hidden="1"/>
    <col min="3578" max="3578" width="9.625" style="2" hidden="1"/>
    <col min="3579" max="3579" width="6.875" style="2" hidden="1"/>
    <col min="3580" max="3580" width="16.125" style="2" hidden="1"/>
    <col min="3581" max="3581" width="10.5" style="2" hidden="1"/>
    <col min="3582" max="3582" width="9.5" style="2" hidden="1"/>
    <col min="3583" max="3585" width="9.125" style="2" hidden="1"/>
    <col min="3586" max="3586" width="9.875" style="2" hidden="1"/>
    <col min="3587" max="3833" width="9" style="2" hidden="1"/>
    <col min="3834" max="3834" width="9.625" style="2" hidden="1"/>
    <col min="3835" max="3835" width="6.875" style="2" hidden="1"/>
    <col min="3836" max="3836" width="16.125" style="2" hidden="1"/>
    <col min="3837" max="3837" width="10.5" style="2" hidden="1"/>
    <col min="3838" max="3838" width="9.5" style="2" hidden="1"/>
    <col min="3839" max="3841" width="9.125" style="2" hidden="1"/>
    <col min="3842" max="3842" width="9.875" style="2" hidden="1"/>
    <col min="3843" max="4089" width="9" style="2" hidden="1"/>
    <col min="4090" max="4090" width="9.625" style="2" hidden="1"/>
    <col min="4091" max="4091" width="6.875" style="2" hidden="1"/>
    <col min="4092" max="4092" width="16.125" style="2" hidden="1"/>
    <col min="4093" max="4093" width="10.5" style="2" hidden="1"/>
    <col min="4094" max="4094" width="9.5" style="2" hidden="1"/>
    <col min="4095" max="4097" width="9.125" style="2" hidden="1"/>
    <col min="4098" max="4098" width="9.875" style="2" hidden="1"/>
    <col min="4099" max="4345" width="9" style="2" hidden="1"/>
    <col min="4346" max="4346" width="9.625" style="2" hidden="1"/>
    <col min="4347" max="4347" width="6.875" style="2" hidden="1"/>
    <col min="4348" max="4348" width="16.125" style="2" hidden="1"/>
    <col min="4349" max="4349" width="10.5" style="2" hidden="1"/>
    <col min="4350" max="4350" width="9.5" style="2" hidden="1"/>
    <col min="4351" max="4353" width="9.125" style="2" hidden="1"/>
    <col min="4354" max="4354" width="9.875" style="2" hidden="1"/>
    <col min="4355" max="4601" width="9" style="2" hidden="1"/>
    <col min="4602" max="4602" width="9.625" style="2" hidden="1"/>
    <col min="4603" max="4603" width="6.875" style="2" hidden="1"/>
    <col min="4604" max="4604" width="16.125" style="2" hidden="1"/>
    <col min="4605" max="4605" width="10.5" style="2" hidden="1"/>
    <col min="4606" max="4606" width="9.5" style="2" hidden="1"/>
    <col min="4607" max="4609" width="9.125" style="2" hidden="1"/>
    <col min="4610" max="4610" width="9.875" style="2" hidden="1"/>
    <col min="4611" max="4857" width="9" style="2" hidden="1"/>
    <col min="4858" max="4858" width="9.625" style="2" hidden="1"/>
    <col min="4859" max="4859" width="6.875" style="2" hidden="1"/>
    <col min="4860" max="4860" width="16.125" style="2" hidden="1"/>
    <col min="4861" max="4861" width="10.5" style="2" hidden="1"/>
    <col min="4862" max="4862" width="9.5" style="2" hidden="1"/>
    <col min="4863" max="4865" width="9.125" style="2" hidden="1"/>
    <col min="4866" max="4866" width="9.875" style="2" hidden="1"/>
    <col min="4867" max="5113" width="9" style="2" hidden="1"/>
    <col min="5114" max="5114" width="9.625" style="2" hidden="1"/>
    <col min="5115" max="5115" width="6.875" style="2" hidden="1"/>
    <col min="5116" max="5116" width="16.125" style="2" hidden="1"/>
    <col min="5117" max="5117" width="10.5" style="2" hidden="1"/>
    <col min="5118" max="5118" width="9.5" style="2" hidden="1"/>
    <col min="5119" max="5121" width="9.125" style="2" hidden="1"/>
    <col min="5122" max="5122" width="9.875" style="2" hidden="1"/>
    <col min="5123" max="5369" width="9" style="2" hidden="1"/>
    <col min="5370" max="5370" width="9.625" style="2" hidden="1"/>
    <col min="5371" max="5371" width="6.875" style="2" hidden="1"/>
    <col min="5372" max="5372" width="16.125" style="2" hidden="1"/>
    <col min="5373" max="5373" width="10.5" style="2" hidden="1"/>
    <col min="5374" max="5374" width="9.5" style="2" hidden="1"/>
    <col min="5375" max="5377" width="9.125" style="2" hidden="1"/>
    <col min="5378" max="5378" width="9.875" style="2" hidden="1"/>
    <col min="5379" max="5625" width="9" style="2" hidden="1"/>
    <col min="5626" max="5626" width="9.625" style="2" hidden="1"/>
    <col min="5627" max="5627" width="6.875" style="2" hidden="1"/>
    <col min="5628" max="5628" width="16.125" style="2" hidden="1"/>
    <col min="5629" max="5629" width="10.5" style="2" hidden="1"/>
    <col min="5630" max="5630" width="9.5" style="2" hidden="1"/>
    <col min="5631" max="5633" width="9.125" style="2" hidden="1"/>
    <col min="5634" max="5634" width="9.875" style="2" hidden="1"/>
    <col min="5635" max="5881" width="9" style="2" hidden="1"/>
    <col min="5882" max="5882" width="9.625" style="2" hidden="1"/>
    <col min="5883" max="5883" width="6.875" style="2" hidden="1"/>
    <col min="5884" max="5884" width="16.125" style="2" hidden="1"/>
    <col min="5885" max="5885" width="10.5" style="2" hidden="1"/>
    <col min="5886" max="5886" width="9.5" style="2" hidden="1"/>
    <col min="5887" max="5889" width="9.125" style="2" hidden="1"/>
    <col min="5890" max="5890" width="9.875" style="2" hidden="1"/>
    <col min="5891" max="6137" width="9" style="2" hidden="1"/>
    <col min="6138" max="6138" width="9.625" style="2" hidden="1"/>
    <col min="6139" max="6139" width="6.875" style="2" hidden="1"/>
    <col min="6140" max="6140" width="16.125" style="2" hidden="1"/>
    <col min="6141" max="6141" width="10.5" style="2" hidden="1"/>
    <col min="6142" max="6142" width="9.5" style="2" hidden="1"/>
    <col min="6143" max="6145" width="9.125" style="2" hidden="1"/>
    <col min="6146" max="6146" width="9.875" style="2" hidden="1"/>
    <col min="6147" max="6393" width="9" style="2" hidden="1"/>
    <col min="6394" max="6394" width="9.625" style="2" hidden="1"/>
    <col min="6395" max="6395" width="6.875" style="2" hidden="1"/>
    <col min="6396" max="6396" width="16.125" style="2" hidden="1"/>
    <col min="6397" max="6397" width="10.5" style="2" hidden="1"/>
    <col min="6398" max="6398" width="9.5" style="2" hidden="1"/>
    <col min="6399" max="6401" width="9.125" style="2" hidden="1"/>
    <col min="6402" max="6402" width="9.875" style="2" hidden="1"/>
    <col min="6403" max="6649" width="9" style="2" hidden="1"/>
    <col min="6650" max="6650" width="9.625" style="2" hidden="1"/>
    <col min="6651" max="6651" width="6.875" style="2" hidden="1"/>
    <col min="6652" max="6652" width="16.125" style="2" hidden="1"/>
    <col min="6653" max="6653" width="10.5" style="2" hidden="1"/>
    <col min="6654" max="6654" width="9.5" style="2" hidden="1"/>
    <col min="6655" max="6657" width="9.125" style="2" hidden="1"/>
    <col min="6658" max="6658" width="9.875" style="2" hidden="1"/>
    <col min="6659" max="6905" width="9" style="2" hidden="1"/>
    <col min="6906" max="6906" width="9.625" style="2" hidden="1"/>
    <col min="6907" max="6907" width="6.875" style="2" hidden="1"/>
    <col min="6908" max="6908" width="16.125" style="2" hidden="1"/>
    <col min="6909" max="6909" width="10.5" style="2" hidden="1"/>
    <col min="6910" max="6910" width="9.5" style="2" hidden="1"/>
    <col min="6911" max="6913" width="9.125" style="2" hidden="1"/>
    <col min="6914" max="6914" width="9.875" style="2" hidden="1"/>
    <col min="6915" max="7161" width="9" style="2" hidden="1"/>
    <col min="7162" max="7162" width="9.625" style="2" hidden="1"/>
    <col min="7163" max="7163" width="6.875" style="2" hidden="1"/>
    <col min="7164" max="7164" width="16.125" style="2" hidden="1"/>
    <col min="7165" max="7165" width="10.5" style="2" hidden="1"/>
    <col min="7166" max="7166" width="9.5" style="2" hidden="1"/>
    <col min="7167" max="7169" width="9.125" style="2" hidden="1"/>
    <col min="7170" max="7170" width="9.875" style="2" hidden="1"/>
    <col min="7171" max="7417" width="9" style="2" hidden="1"/>
    <col min="7418" max="7418" width="9.625" style="2" hidden="1"/>
    <col min="7419" max="7419" width="6.875" style="2" hidden="1"/>
    <col min="7420" max="7420" width="16.125" style="2" hidden="1"/>
    <col min="7421" max="7421" width="10.5" style="2" hidden="1"/>
    <col min="7422" max="7422" width="9.5" style="2" hidden="1"/>
    <col min="7423" max="7425" width="9.125" style="2" hidden="1"/>
    <col min="7426" max="7426" width="9.875" style="2" hidden="1"/>
    <col min="7427" max="7673" width="9" style="2" hidden="1"/>
    <col min="7674" max="7674" width="9.625" style="2" hidden="1"/>
    <col min="7675" max="7675" width="6.875" style="2" hidden="1"/>
    <col min="7676" max="7676" width="16.125" style="2" hidden="1"/>
    <col min="7677" max="7677" width="10.5" style="2" hidden="1"/>
    <col min="7678" max="7678" width="9.5" style="2" hidden="1"/>
    <col min="7679" max="7681" width="9.125" style="2" hidden="1"/>
    <col min="7682" max="7682" width="9.875" style="2" hidden="1"/>
    <col min="7683" max="7929" width="9" style="2" hidden="1"/>
    <col min="7930" max="7930" width="9.625" style="2" hidden="1"/>
    <col min="7931" max="7931" width="6.875" style="2" hidden="1"/>
    <col min="7932" max="7932" width="16.125" style="2" hidden="1"/>
    <col min="7933" max="7933" width="10.5" style="2" hidden="1"/>
    <col min="7934" max="7934" width="9.5" style="2" hidden="1"/>
    <col min="7935" max="7937" width="9.125" style="2" hidden="1"/>
    <col min="7938" max="7938" width="9.875" style="2" hidden="1"/>
    <col min="7939" max="8185" width="9" style="2" hidden="1"/>
    <col min="8186" max="8186" width="9.625" style="2" hidden="1"/>
    <col min="8187" max="8187" width="6.875" style="2" hidden="1"/>
    <col min="8188" max="8188" width="16.125" style="2" hidden="1"/>
    <col min="8189" max="8189" width="10.5" style="2" hidden="1"/>
    <col min="8190" max="8190" width="9.5" style="2" hidden="1"/>
    <col min="8191" max="8193" width="9.125" style="2" hidden="1"/>
    <col min="8194" max="8194" width="9.875" style="2" hidden="1"/>
    <col min="8195" max="8441" width="9" style="2" hidden="1"/>
    <col min="8442" max="8442" width="9.625" style="2" hidden="1"/>
    <col min="8443" max="8443" width="6.875" style="2" hidden="1"/>
    <col min="8444" max="8444" width="16.125" style="2" hidden="1"/>
    <col min="8445" max="8445" width="10.5" style="2" hidden="1"/>
    <col min="8446" max="8446" width="9.5" style="2" hidden="1"/>
    <col min="8447" max="8449" width="9.125" style="2" hidden="1"/>
    <col min="8450" max="8450" width="9.875" style="2" hidden="1"/>
    <col min="8451" max="8697" width="9" style="2" hidden="1"/>
    <col min="8698" max="8698" width="9.625" style="2" hidden="1"/>
    <col min="8699" max="8699" width="6.875" style="2" hidden="1"/>
    <col min="8700" max="8700" width="16.125" style="2" hidden="1"/>
    <col min="8701" max="8701" width="10.5" style="2" hidden="1"/>
    <col min="8702" max="8702" width="9.5" style="2" hidden="1"/>
    <col min="8703" max="8705" width="9.125" style="2" hidden="1"/>
    <col min="8706" max="8706" width="9.875" style="2" hidden="1"/>
    <col min="8707" max="8953" width="9" style="2" hidden="1"/>
    <col min="8954" max="8954" width="9.625" style="2" hidden="1"/>
    <col min="8955" max="8955" width="6.875" style="2" hidden="1"/>
    <col min="8956" max="8956" width="16.125" style="2" hidden="1"/>
    <col min="8957" max="8957" width="10.5" style="2" hidden="1"/>
    <col min="8958" max="8958" width="9.5" style="2" hidden="1"/>
    <col min="8959" max="8961" width="9.125" style="2" hidden="1"/>
    <col min="8962" max="8962" width="9.875" style="2" hidden="1"/>
    <col min="8963" max="9209" width="9" style="2" hidden="1"/>
    <col min="9210" max="9210" width="9.625" style="2" hidden="1"/>
    <col min="9211" max="9211" width="6.875" style="2" hidden="1"/>
    <col min="9212" max="9212" width="16.125" style="2" hidden="1"/>
    <col min="9213" max="9213" width="10.5" style="2" hidden="1"/>
    <col min="9214" max="9214" width="9.5" style="2" hidden="1"/>
    <col min="9215" max="9217" width="9.125" style="2" hidden="1"/>
    <col min="9218" max="9218" width="9.875" style="2" hidden="1"/>
    <col min="9219" max="9465" width="9" style="2" hidden="1"/>
    <col min="9466" max="9466" width="9.625" style="2" hidden="1"/>
    <col min="9467" max="9467" width="6.875" style="2" hidden="1"/>
    <col min="9468" max="9468" width="16.125" style="2" hidden="1"/>
    <col min="9469" max="9469" width="10.5" style="2" hidden="1"/>
    <col min="9470" max="9470" width="9.5" style="2" hidden="1"/>
    <col min="9471" max="9473" width="9.125" style="2" hidden="1"/>
    <col min="9474" max="9474" width="9.875" style="2" hidden="1"/>
    <col min="9475" max="9721" width="9" style="2" hidden="1"/>
    <col min="9722" max="9722" width="9.625" style="2" hidden="1"/>
    <col min="9723" max="9723" width="6.875" style="2" hidden="1"/>
    <col min="9724" max="9724" width="16.125" style="2" hidden="1"/>
    <col min="9725" max="9725" width="10.5" style="2" hidden="1"/>
    <col min="9726" max="9726" width="9.5" style="2" hidden="1"/>
    <col min="9727" max="9729" width="9.125" style="2" hidden="1"/>
    <col min="9730" max="9730" width="9.875" style="2" hidden="1"/>
    <col min="9731" max="9977" width="9" style="2" hidden="1"/>
    <col min="9978" max="9978" width="9.625" style="2" hidden="1"/>
    <col min="9979" max="9979" width="6.875" style="2" hidden="1"/>
    <col min="9980" max="9980" width="16.125" style="2" hidden="1"/>
    <col min="9981" max="9981" width="10.5" style="2" hidden="1"/>
    <col min="9982" max="9982" width="9.5" style="2" hidden="1"/>
    <col min="9983" max="9985" width="9.125" style="2" hidden="1"/>
    <col min="9986" max="9986" width="9.875" style="2" hidden="1"/>
    <col min="9987" max="10233" width="9" style="2" hidden="1"/>
    <col min="10234" max="10234" width="9.625" style="2" hidden="1"/>
    <col min="10235" max="10235" width="6.875" style="2" hidden="1"/>
    <col min="10236" max="10236" width="16.125" style="2" hidden="1"/>
    <col min="10237" max="10237" width="10.5" style="2" hidden="1"/>
    <col min="10238" max="10238" width="9.5" style="2" hidden="1"/>
    <col min="10239" max="10241" width="9.125" style="2" hidden="1"/>
    <col min="10242" max="10242" width="9.875" style="2" hidden="1"/>
    <col min="10243" max="10489" width="9" style="2" hidden="1"/>
    <col min="10490" max="10490" width="9.625" style="2" hidden="1"/>
    <col min="10491" max="10491" width="6.875" style="2" hidden="1"/>
    <col min="10492" max="10492" width="16.125" style="2" hidden="1"/>
    <col min="10493" max="10493" width="10.5" style="2" hidden="1"/>
    <col min="10494" max="10494" width="9.5" style="2" hidden="1"/>
    <col min="10495" max="10497" width="9.125" style="2" hidden="1"/>
    <col min="10498" max="10498" width="9.875" style="2" hidden="1"/>
    <col min="10499" max="10745" width="9" style="2" hidden="1"/>
    <col min="10746" max="10746" width="9.625" style="2" hidden="1"/>
    <col min="10747" max="10747" width="6.875" style="2" hidden="1"/>
    <col min="10748" max="10748" width="16.125" style="2" hidden="1"/>
    <col min="10749" max="10749" width="10.5" style="2" hidden="1"/>
    <col min="10750" max="10750" width="9.5" style="2" hidden="1"/>
    <col min="10751" max="10753" width="9.125" style="2" hidden="1"/>
    <col min="10754" max="10754" width="9.875" style="2" hidden="1"/>
    <col min="10755" max="11001" width="9" style="2" hidden="1"/>
    <col min="11002" max="11002" width="9.625" style="2" hidden="1"/>
    <col min="11003" max="11003" width="6.875" style="2" hidden="1"/>
    <col min="11004" max="11004" width="16.125" style="2" hidden="1"/>
    <col min="11005" max="11005" width="10.5" style="2" hidden="1"/>
    <col min="11006" max="11006" width="9.5" style="2" hidden="1"/>
    <col min="11007" max="11009" width="9.125" style="2" hidden="1"/>
    <col min="11010" max="11010" width="9.875" style="2" hidden="1"/>
    <col min="11011" max="11257" width="9" style="2" hidden="1"/>
    <col min="11258" max="11258" width="9.625" style="2" hidden="1"/>
    <col min="11259" max="11259" width="6.875" style="2" hidden="1"/>
    <col min="11260" max="11260" width="16.125" style="2" hidden="1"/>
    <col min="11261" max="11261" width="10.5" style="2" hidden="1"/>
    <col min="11262" max="11262" width="9.5" style="2" hidden="1"/>
    <col min="11263" max="11265" width="9.125" style="2" hidden="1"/>
    <col min="11266" max="11266" width="9.875" style="2" hidden="1"/>
    <col min="11267" max="11513" width="9" style="2" hidden="1"/>
    <col min="11514" max="11514" width="9.625" style="2" hidden="1"/>
    <col min="11515" max="11515" width="6.875" style="2" hidden="1"/>
    <col min="11516" max="11516" width="16.125" style="2" hidden="1"/>
    <col min="11517" max="11517" width="10.5" style="2" hidden="1"/>
    <col min="11518" max="11518" width="9.5" style="2" hidden="1"/>
    <col min="11519" max="11521" width="9.125" style="2" hidden="1"/>
    <col min="11522" max="11522" width="9.875" style="2" hidden="1"/>
    <col min="11523" max="11769" width="9" style="2" hidden="1"/>
    <col min="11770" max="11770" width="9.625" style="2" hidden="1"/>
    <col min="11771" max="11771" width="6.875" style="2" hidden="1"/>
    <col min="11772" max="11772" width="16.125" style="2" hidden="1"/>
    <col min="11773" max="11773" width="10.5" style="2" hidden="1"/>
    <col min="11774" max="11774" width="9.5" style="2" hidden="1"/>
    <col min="11775" max="11777" width="9.125" style="2" hidden="1"/>
    <col min="11778" max="11778" width="9.875" style="2" hidden="1"/>
    <col min="11779" max="12025" width="9" style="2" hidden="1"/>
    <col min="12026" max="12026" width="9.625" style="2" hidden="1"/>
    <col min="12027" max="12027" width="6.875" style="2" hidden="1"/>
    <col min="12028" max="12028" width="16.125" style="2" hidden="1"/>
    <col min="12029" max="12029" width="10.5" style="2" hidden="1"/>
    <col min="12030" max="12030" width="9.5" style="2" hidden="1"/>
    <col min="12031" max="12033" width="9.125" style="2" hidden="1"/>
    <col min="12034" max="12034" width="9.875" style="2" hidden="1"/>
    <col min="12035" max="12281" width="9" style="2" hidden="1"/>
    <col min="12282" max="12282" width="9.625" style="2" hidden="1"/>
    <col min="12283" max="12283" width="6.875" style="2" hidden="1"/>
    <col min="12284" max="12284" width="16.125" style="2" hidden="1"/>
    <col min="12285" max="12285" width="10.5" style="2" hidden="1"/>
    <col min="12286" max="12286" width="9.5" style="2" hidden="1"/>
    <col min="12287" max="12289" width="9.125" style="2" hidden="1"/>
    <col min="12290" max="12290" width="9.875" style="2" hidden="1"/>
    <col min="12291" max="12537" width="9" style="2" hidden="1"/>
    <col min="12538" max="12538" width="9.625" style="2" hidden="1"/>
    <col min="12539" max="12539" width="6.875" style="2" hidden="1"/>
    <col min="12540" max="12540" width="16.125" style="2" hidden="1"/>
    <col min="12541" max="12541" width="10.5" style="2" hidden="1"/>
    <col min="12542" max="12542" width="9.5" style="2" hidden="1"/>
    <col min="12543" max="12545" width="9.125" style="2" hidden="1"/>
    <col min="12546" max="12546" width="9.875" style="2" hidden="1"/>
    <col min="12547" max="12793" width="9" style="2" hidden="1"/>
    <col min="12794" max="12794" width="9.625" style="2" hidden="1"/>
    <col min="12795" max="12795" width="6.875" style="2" hidden="1"/>
    <col min="12796" max="12796" width="16.125" style="2" hidden="1"/>
    <col min="12797" max="12797" width="10.5" style="2" hidden="1"/>
    <col min="12798" max="12798" width="9.5" style="2" hidden="1"/>
    <col min="12799" max="12801" width="9.125" style="2" hidden="1"/>
    <col min="12802" max="12802" width="9.875" style="2" hidden="1"/>
    <col min="12803" max="13049" width="9" style="2" hidden="1"/>
    <col min="13050" max="13050" width="9.625" style="2" hidden="1"/>
    <col min="13051" max="13051" width="6.875" style="2" hidden="1"/>
    <col min="13052" max="13052" width="16.125" style="2" hidden="1"/>
    <col min="13053" max="13053" width="10.5" style="2" hidden="1"/>
    <col min="13054" max="13054" width="9.5" style="2" hidden="1"/>
    <col min="13055" max="13057" width="9.125" style="2" hidden="1"/>
    <col min="13058" max="13058" width="9.875" style="2" hidden="1"/>
    <col min="13059" max="13305" width="9" style="2" hidden="1"/>
    <col min="13306" max="13306" width="9.625" style="2" hidden="1"/>
    <col min="13307" max="13307" width="6.875" style="2" hidden="1"/>
    <col min="13308" max="13308" width="16.125" style="2" hidden="1"/>
    <col min="13309" max="13309" width="10.5" style="2" hidden="1"/>
    <col min="13310" max="13310" width="9.5" style="2" hidden="1"/>
    <col min="13311" max="13313" width="9.125" style="2" hidden="1"/>
    <col min="13314" max="13314" width="9.875" style="2" hidden="1"/>
    <col min="13315" max="13561" width="9" style="2" hidden="1"/>
    <col min="13562" max="13562" width="9.625" style="2" hidden="1"/>
    <col min="13563" max="13563" width="6.875" style="2" hidden="1"/>
    <col min="13564" max="13564" width="16.125" style="2" hidden="1"/>
    <col min="13565" max="13565" width="10.5" style="2" hidden="1"/>
    <col min="13566" max="13566" width="9.5" style="2" hidden="1"/>
    <col min="13567" max="13569" width="9.125" style="2" hidden="1"/>
    <col min="13570" max="13570" width="9.875" style="2" hidden="1"/>
    <col min="13571" max="13817" width="9" style="2" hidden="1"/>
    <col min="13818" max="13818" width="9.625" style="2" hidden="1"/>
    <col min="13819" max="13819" width="6.875" style="2" hidden="1"/>
    <col min="13820" max="13820" width="16.125" style="2" hidden="1"/>
    <col min="13821" max="13821" width="10.5" style="2" hidden="1"/>
    <col min="13822" max="13822" width="9.5" style="2" hidden="1"/>
    <col min="13823" max="13825" width="9.125" style="2" hidden="1"/>
    <col min="13826" max="13826" width="9.875" style="2" hidden="1"/>
    <col min="13827" max="14073" width="9" style="2" hidden="1"/>
    <col min="14074" max="14074" width="9.625" style="2" hidden="1"/>
    <col min="14075" max="14075" width="6.875" style="2" hidden="1"/>
    <col min="14076" max="14076" width="16.125" style="2" hidden="1"/>
    <col min="14077" max="14077" width="10.5" style="2" hidden="1"/>
    <col min="14078" max="14078" width="9.5" style="2" hidden="1"/>
    <col min="14079" max="14081" width="9.125" style="2" hidden="1"/>
    <col min="14082" max="14082" width="9.875" style="2" hidden="1"/>
    <col min="14083" max="14329" width="9" style="2" hidden="1"/>
    <col min="14330" max="14330" width="9.625" style="2" hidden="1"/>
    <col min="14331" max="14331" width="6.875" style="2" hidden="1"/>
    <col min="14332" max="14332" width="16.125" style="2" hidden="1"/>
    <col min="14333" max="14333" width="10.5" style="2" hidden="1"/>
    <col min="14334" max="14334" width="9.5" style="2" hidden="1"/>
    <col min="14335" max="14337" width="9.125" style="2" hidden="1"/>
    <col min="14338" max="14338" width="9.875" style="2" hidden="1"/>
    <col min="14339" max="14585" width="9" style="2" hidden="1"/>
    <col min="14586" max="14586" width="9.625" style="2" hidden="1"/>
    <col min="14587" max="14587" width="6.875" style="2" hidden="1"/>
    <col min="14588" max="14588" width="16.125" style="2" hidden="1"/>
    <col min="14589" max="14589" width="10.5" style="2" hidden="1"/>
    <col min="14590" max="14590" width="9.5" style="2" hidden="1"/>
    <col min="14591" max="14593" width="9.125" style="2" hidden="1"/>
    <col min="14594" max="14594" width="9.875" style="2" hidden="1"/>
    <col min="14595" max="14841" width="9" style="2" hidden="1"/>
    <col min="14842" max="14842" width="9.625" style="2" hidden="1"/>
    <col min="14843" max="14843" width="6.875" style="2" hidden="1"/>
    <col min="14844" max="14844" width="16.125" style="2" hidden="1"/>
    <col min="14845" max="14845" width="10.5" style="2" hidden="1"/>
    <col min="14846" max="14846" width="9.5" style="2" hidden="1"/>
    <col min="14847" max="14849" width="9.125" style="2" hidden="1"/>
    <col min="14850" max="14850" width="9.875" style="2" hidden="1"/>
    <col min="14851" max="15097" width="9" style="2" hidden="1"/>
    <col min="15098" max="15098" width="9.625" style="2" hidden="1"/>
    <col min="15099" max="15099" width="6.875" style="2" hidden="1"/>
    <col min="15100" max="15100" width="16.125" style="2" hidden="1"/>
    <col min="15101" max="15101" width="10.5" style="2" hidden="1"/>
    <col min="15102" max="15102" width="9.5" style="2" hidden="1"/>
    <col min="15103" max="15105" width="9.125" style="2" hidden="1"/>
    <col min="15106" max="15106" width="9.875" style="2" hidden="1"/>
    <col min="15107" max="15353" width="9" style="2" hidden="1"/>
    <col min="15354" max="15354" width="9.625" style="2" hidden="1"/>
    <col min="15355" max="15355" width="6.875" style="2" hidden="1"/>
    <col min="15356" max="15356" width="16.125" style="2" hidden="1"/>
    <col min="15357" max="15357" width="10.5" style="2" hidden="1"/>
    <col min="15358" max="15358" width="9.5" style="2" hidden="1"/>
    <col min="15359" max="15361" width="9.125" style="2" hidden="1"/>
    <col min="15362" max="15362" width="9.875" style="2" hidden="1"/>
    <col min="15363" max="15609" width="9" style="2" hidden="1"/>
    <col min="15610" max="15610" width="9.625" style="2" hidden="1"/>
    <col min="15611" max="15611" width="6.875" style="2" hidden="1"/>
    <col min="15612" max="15612" width="16.125" style="2" hidden="1"/>
    <col min="15613" max="15613" width="10.5" style="2" hidden="1"/>
    <col min="15614" max="15614" width="9.5" style="2" hidden="1"/>
    <col min="15615" max="15617" width="9.125" style="2" hidden="1"/>
    <col min="15618" max="15618" width="9.875" style="2" hidden="1"/>
    <col min="15619" max="15865" width="9" style="2" hidden="1"/>
    <col min="15866" max="15866" width="9.625" style="2" hidden="1"/>
    <col min="15867" max="15867" width="6.875" style="2" hidden="1"/>
    <col min="15868" max="15868" width="16.125" style="2" hidden="1"/>
    <col min="15869" max="15869" width="10.5" style="2" hidden="1"/>
    <col min="15870" max="15870" width="9.5" style="2" hidden="1"/>
    <col min="15871" max="15873" width="9.125" style="2" hidden="1"/>
    <col min="15874" max="15874" width="9.875" style="2" hidden="1"/>
    <col min="15875" max="16121" width="9" style="2" hidden="1"/>
    <col min="16122" max="16122" width="9.625" style="2" hidden="1"/>
    <col min="16123" max="16123" width="6.875" style="2" hidden="1"/>
    <col min="16124" max="16124" width="16.125" style="2" hidden="1"/>
    <col min="16125" max="16125" width="10.5" style="2" hidden="1"/>
    <col min="16126" max="16126" width="9.5" style="2" hidden="1"/>
    <col min="16127" max="16129" width="9.125" style="2" hidden="1"/>
    <col min="16130" max="16130" width="9.875" style="2" hidden="1"/>
    <col min="16131" max="16384" width="9" style="2" hidden="1"/>
  </cols>
  <sheetData>
    <row r="1" spans="1:19" ht="9.6" customHeight="1">
      <c r="A1" s="181"/>
      <c r="D1" s="1"/>
      <c r="E1" s="1"/>
      <c r="F1" s="1"/>
      <c r="G1" s="1"/>
      <c r="H1" s="1"/>
      <c r="S1" s="5"/>
    </row>
    <row r="2" spans="1:19" ht="19.5" customHeight="1">
      <c r="A2" s="1"/>
      <c r="D2" s="1"/>
      <c r="E2" s="1"/>
      <c r="F2" s="1"/>
      <c r="G2" s="1"/>
      <c r="H2" s="1"/>
      <c r="N2" s="804" t="s">
        <v>88</v>
      </c>
      <c r="O2" s="805"/>
      <c r="P2" s="805"/>
      <c r="Q2" s="806" t="str">
        <f>IF(入力シート!V2="","",入力シート!V2)</f>
        <v/>
      </c>
      <c r="R2" s="807"/>
      <c r="S2" s="807"/>
    </row>
    <row r="3" spans="1:19" ht="3.75" customHeight="1">
      <c r="C3" s="814"/>
      <c r="D3" s="814"/>
      <c r="E3" s="814"/>
      <c r="F3" s="814"/>
      <c r="G3" s="814"/>
      <c r="H3" s="814"/>
      <c r="I3" s="814"/>
      <c r="J3" s="814"/>
      <c r="K3" s="814"/>
      <c r="L3" s="814"/>
      <c r="M3" s="814"/>
      <c r="N3" s="814"/>
      <c r="O3" s="814"/>
      <c r="P3" s="814"/>
      <c r="Q3" s="814"/>
      <c r="R3" s="814"/>
      <c r="S3" s="814"/>
    </row>
    <row r="4" spans="1:19" ht="17.25">
      <c r="A4" s="808" t="s">
        <v>23</v>
      </c>
      <c r="B4" s="809"/>
      <c r="C4" s="809"/>
      <c r="D4" s="809"/>
      <c r="E4" s="809"/>
      <c r="F4" s="809"/>
      <c r="G4" s="809"/>
      <c r="H4" s="809"/>
      <c r="I4" s="809"/>
      <c r="J4" s="809"/>
      <c r="K4" s="809"/>
      <c r="L4" s="809"/>
      <c r="M4" s="809"/>
      <c r="N4" s="809"/>
      <c r="O4" s="809"/>
      <c r="P4" s="809"/>
      <c r="Q4" s="809"/>
      <c r="R4" s="809"/>
      <c r="S4" s="809"/>
    </row>
    <row r="5" spans="1:19" ht="3" customHeight="1">
      <c r="C5" s="3"/>
      <c r="D5" s="3"/>
      <c r="E5" s="3"/>
      <c r="F5" s="3"/>
      <c r="G5" s="3"/>
      <c r="H5" s="3"/>
      <c r="I5" s="3"/>
      <c r="J5" s="3"/>
      <c r="K5" s="3"/>
      <c r="L5" s="3"/>
      <c r="M5" s="3"/>
      <c r="N5" s="3"/>
      <c r="O5" s="3"/>
      <c r="P5" s="3"/>
      <c r="Q5" s="3"/>
      <c r="R5" s="3"/>
      <c r="S5" s="3"/>
    </row>
    <row r="6" spans="1:19" ht="18" customHeight="1" thickBot="1">
      <c r="A6" s="270" t="s">
        <v>3</v>
      </c>
      <c r="B6" s="270"/>
      <c r="C6" s="271"/>
      <c r="D6" s="271"/>
      <c r="E6" s="271"/>
      <c r="F6" s="271"/>
      <c r="G6" s="271"/>
      <c r="H6" s="271"/>
      <c r="I6" s="271"/>
      <c r="J6" s="819" t="s">
        <v>4</v>
      </c>
      <c r="K6" s="820"/>
      <c r="L6" s="820"/>
      <c r="M6" s="820"/>
      <c r="N6" s="820"/>
      <c r="O6" s="820"/>
      <c r="P6" s="820"/>
      <c r="Q6" s="820"/>
      <c r="R6" s="820"/>
      <c r="S6" s="820"/>
    </row>
    <row r="7" spans="1:19" ht="21.75" customHeight="1">
      <c r="A7" s="815" t="s">
        <v>6</v>
      </c>
      <c r="B7" s="815"/>
      <c r="C7" s="271"/>
      <c r="D7" s="271"/>
      <c r="E7" s="271"/>
      <c r="F7" s="271"/>
      <c r="G7" s="271"/>
      <c r="H7" s="271"/>
      <c r="I7" s="274"/>
      <c r="J7" s="810" t="str">
        <f>IF(入力シート!J14="","",入力シート!J14)</f>
        <v/>
      </c>
      <c r="K7" s="811"/>
      <c r="L7" s="811"/>
      <c r="M7" s="811"/>
      <c r="N7" s="811"/>
      <c r="O7" s="811"/>
      <c r="P7" s="811"/>
      <c r="Q7" s="811"/>
      <c r="R7" s="811"/>
      <c r="S7" s="812"/>
    </row>
    <row r="8" spans="1:19" ht="21.75" customHeight="1">
      <c r="A8" s="275" t="s">
        <v>745</v>
      </c>
      <c r="B8" s="251"/>
      <c r="C8" s="251"/>
      <c r="D8" s="251"/>
      <c r="E8" s="251"/>
      <c r="F8" s="251"/>
      <c r="G8" s="254" t="s">
        <v>100</v>
      </c>
      <c r="H8" s="255"/>
      <c r="I8" s="256"/>
      <c r="J8" s="771" t="str">
        <f>IF(入力シート!J15="","",入力シート!J15)</f>
        <v/>
      </c>
      <c r="K8" s="259"/>
      <c r="L8" s="259"/>
      <c r="M8" s="259"/>
      <c r="N8" s="259"/>
      <c r="O8" s="259"/>
      <c r="P8" s="259"/>
      <c r="Q8" s="259"/>
      <c r="R8" s="259"/>
      <c r="S8" s="813"/>
    </row>
    <row r="9" spans="1:19" ht="21.75" customHeight="1">
      <c r="A9" s="252"/>
      <c r="B9" s="253"/>
      <c r="C9" s="253"/>
      <c r="D9" s="253"/>
      <c r="E9" s="253"/>
      <c r="F9" s="253"/>
      <c r="G9" s="254" t="s">
        <v>96</v>
      </c>
      <c r="H9" s="255"/>
      <c r="I9" s="256"/>
      <c r="J9" s="771" t="str">
        <f>IF(入力シート!J16="","",入力シート!J16)</f>
        <v/>
      </c>
      <c r="K9" s="259"/>
      <c r="L9" s="259"/>
      <c r="M9" s="259"/>
      <c r="N9" s="259"/>
      <c r="O9" s="259"/>
      <c r="P9" s="259"/>
      <c r="Q9" s="259"/>
      <c r="R9" s="259"/>
      <c r="S9" s="813"/>
    </row>
    <row r="10" spans="1:19" ht="21.75" customHeight="1">
      <c r="A10" s="250" t="s">
        <v>93</v>
      </c>
      <c r="B10" s="251"/>
      <c r="C10" s="251"/>
      <c r="D10" s="251"/>
      <c r="E10" s="251"/>
      <c r="F10" s="251"/>
      <c r="G10" s="254" t="s">
        <v>94</v>
      </c>
      <c r="H10" s="255"/>
      <c r="I10" s="256"/>
      <c r="J10" s="771" t="str">
        <f>IF(入力シート!J17="","",入力シート!J17)</f>
        <v/>
      </c>
      <c r="K10" s="259"/>
      <c r="L10" s="259"/>
      <c r="M10" s="259"/>
      <c r="N10" s="259"/>
      <c r="O10" s="259"/>
      <c r="P10" s="259"/>
      <c r="Q10" s="259"/>
      <c r="R10" s="259"/>
      <c r="S10" s="813"/>
    </row>
    <row r="11" spans="1:19" ht="43.5" customHeight="1">
      <c r="A11" s="252"/>
      <c r="B11" s="253"/>
      <c r="C11" s="253"/>
      <c r="D11" s="253"/>
      <c r="E11" s="253"/>
      <c r="F11" s="253"/>
      <c r="G11" s="254" t="s">
        <v>95</v>
      </c>
      <c r="H11" s="255"/>
      <c r="I11" s="256"/>
      <c r="J11" s="771" t="str">
        <f>IF(入力シート!J18="","",入力シート!J18)</f>
        <v/>
      </c>
      <c r="K11" s="259"/>
      <c r="L11" s="259"/>
      <c r="M11" s="259"/>
      <c r="N11" s="259"/>
      <c r="O11" s="259"/>
      <c r="P11" s="259"/>
      <c r="Q11" s="259"/>
      <c r="R11" s="259"/>
      <c r="S11" s="813"/>
    </row>
    <row r="12" spans="1:19" ht="21.75" customHeight="1">
      <c r="A12" s="332" t="s">
        <v>146</v>
      </c>
      <c r="B12" s="332"/>
      <c r="C12" s="333"/>
      <c r="D12" s="352" t="s">
        <v>1</v>
      </c>
      <c r="E12" s="259"/>
      <c r="F12" s="259"/>
      <c r="G12" s="259"/>
      <c r="H12" s="259"/>
      <c r="I12" s="260"/>
      <c r="J12" s="771" t="str">
        <f>IF(入力シート!J19="","",入力シート!J19)</f>
        <v/>
      </c>
      <c r="K12" s="259"/>
      <c r="L12" s="259"/>
      <c r="M12" s="259"/>
      <c r="N12" s="259"/>
      <c r="O12" s="259"/>
      <c r="P12" s="259"/>
      <c r="Q12" s="259"/>
      <c r="R12" s="259"/>
      <c r="S12" s="813"/>
    </row>
    <row r="13" spans="1:19" ht="21.75" customHeight="1">
      <c r="A13" s="333"/>
      <c r="B13" s="333"/>
      <c r="C13" s="333"/>
      <c r="D13" s="259" t="s">
        <v>0</v>
      </c>
      <c r="E13" s="259"/>
      <c r="F13" s="259"/>
      <c r="G13" s="259"/>
      <c r="H13" s="259"/>
      <c r="I13" s="260"/>
      <c r="J13" s="771" t="str">
        <f>IF(入力シート!J20="","",入力シート!J20)</f>
        <v/>
      </c>
      <c r="K13" s="259"/>
      <c r="L13" s="259"/>
      <c r="M13" s="259"/>
      <c r="N13" s="259"/>
      <c r="O13" s="259"/>
      <c r="P13" s="259"/>
      <c r="Q13" s="259"/>
      <c r="R13" s="259"/>
      <c r="S13" s="813"/>
    </row>
    <row r="14" spans="1:19" ht="43.5" customHeight="1">
      <c r="A14" s="333"/>
      <c r="B14" s="333"/>
      <c r="C14" s="333"/>
      <c r="D14" s="259" t="s">
        <v>21</v>
      </c>
      <c r="E14" s="259"/>
      <c r="F14" s="259"/>
      <c r="G14" s="259"/>
      <c r="H14" s="259"/>
      <c r="I14" s="260"/>
      <c r="J14" s="771" t="str">
        <f>IF(入力シート!J21="","",入力シート!J21)</f>
        <v/>
      </c>
      <c r="K14" s="259"/>
      <c r="L14" s="259"/>
      <c r="M14" s="259"/>
      <c r="N14" s="259"/>
      <c r="O14" s="259"/>
      <c r="P14" s="259"/>
      <c r="Q14" s="259"/>
      <c r="R14" s="259"/>
      <c r="S14" s="813"/>
    </row>
    <row r="15" spans="1:19" ht="21.75" customHeight="1">
      <c r="A15" s="333"/>
      <c r="B15" s="333"/>
      <c r="C15" s="333"/>
      <c r="D15" s="259" t="s">
        <v>101</v>
      </c>
      <c r="E15" s="259"/>
      <c r="F15" s="259"/>
      <c r="G15" s="259"/>
      <c r="H15" s="259"/>
      <c r="I15" s="260"/>
      <c r="J15" s="816" t="str">
        <f>IF(入力シート!J22="","",入力シート!J22)</f>
        <v/>
      </c>
      <c r="K15" s="817"/>
      <c r="L15" s="817"/>
      <c r="M15" s="817"/>
      <c r="N15" s="817"/>
      <c r="O15" s="817"/>
      <c r="P15" s="817"/>
      <c r="Q15" s="817"/>
      <c r="R15" s="817"/>
      <c r="S15" s="818"/>
    </row>
    <row r="16" spans="1:19" ht="21.75" customHeight="1">
      <c r="A16" s="333"/>
      <c r="B16" s="333"/>
      <c r="C16" s="333"/>
      <c r="D16" s="259" t="s">
        <v>147</v>
      </c>
      <c r="E16" s="259"/>
      <c r="F16" s="259"/>
      <c r="G16" s="259"/>
      <c r="H16" s="259"/>
      <c r="I16" s="260"/>
      <c r="J16" s="816" t="str">
        <f>IF(入力シート!J23="","",入力シート!J23)</f>
        <v/>
      </c>
      <c r="K16" s="817"/>
      <c r="L16" s="817"/>
      <c r="M16" s="817"/>
      <c r="N16" s="817"/>
      <c r="O16" s="817"/>
      <c r="P16" s="817"/>
      <c r="Q16" s="817"/>
      <c r="R16" s="817"/>
      <c r="S16" s="818"/>
    </row>
    <row r="17" spans="1:19" ht="21.75" customHeight="1" thickBot="1">
      <c r="A17" s="333"/>
      <c r="B17" s="333"/>
      <c r="C17" s="333"/>
      <c r="D17" s="259" t="s">
        <v>148</v>
      </c>
      <c r="E17" s="259"/>
      <c r="F17" s="259"/>
      <c r="G17" s="259"/>
      <c r="H17" s="259"/>
      <c r="I17" s="260"/>
      <c r="J17" s="821" t="str">
        <f>IF(入力シート!J24="","",入力シート!J24)</f>
        <v/>
      </c>
      <c r="K17" s="822"/>
      <c r="L17" s="822"/>
      <c r="M17" s="822"/>
      <c r="N17" s="822"/>
      <c r="O17" s="822"/>
      <c r="P17" s="822"/>
      <c r="Q17" s="822"/>
      <c r="R17" s="822"/>
      <c r="S17" s="823"/>
    </row>
    <row r="18" spans="1:19" ht="4.5" customHeight="1">
      <c r="A18" s="38"/>
      <c r="B18" s="38"/>
      <c r="C18" s="39"/>
      <c r="D18" s="39"/>
      <c r="E18" s="39"/>
      <c r="F18" s="39"/>
      <c r="G18" s="39"/>
      <c r="H18" s="39"/>
      <c r="I18" s="39"/>
      <c r="J18" s="39"/>
      <c r="K18" s="39"/>
      <c r="L18" s="39"/>
      <c r="M18" s="39"/>
      <c r="N18" s="39"/>
      <c r="O18" s="39"/>
      <c r="P18" s="39"/>
      <c r="Q18" s="39"/>
      <c r="R18" s="39"/>
      <c r="S18" s="39"/>
    </row>
    <row r="19" spans="1:19" ht="21" customHeight="1">
      <c r="A19" s="826" t="s">
        <v>22</v>
      </c>
      <c r="B19" s="826"/>
      <c r="C19" s="827"/>
      <c r="D19" s="827"/>
      <c r="E19" s="827"/>
      <c r="F19" s="827"/>
      <c r="G19" s="827"/>
      <c r="H19" s="827"/>
      <c r="I19" s="827"/>
      <c r="J19" s="827"/>
      <c r="K19" s="827"/>
      <c r="L19" s="827"/>
      <c r="M19" s="827"/>
      <c r="N19" s="827"/>
      <c r="O19" s="827"/>
      <c r="P19" s="827"/>
      <c r="Q19" s="827"/>
      <c r="R19" s="827"/>
      <c r="S19" s="827"/>
    </row>
    <row r="20" spans="1:19" ht="21" customHeight="1" thickBot="1">
      <c r="A20" s="824" t="s">
        <v>117</v>
      </c>
      <c r="B20" s="825"/>
      <c r="C20" s="825"/>
      <c r="D20" s="825"/>
      <c r="E20" s="825"/>
      <c r="F20" s="825"/>
      <c r="G20" s="825"/>
      <c r="H20" s="825"/>
      <c r="I20" s="825"/>
      <c r="J20" s="825"/>
      <c r="K20" s="825"/>
      <c r="L20" s="825"/>
      <c r="M20" s="825"/>
      <c r="N20" s="825"/>
      <c r="O20" s="825"/>
      <c r="P20" s="825"/>
      <c r="Q20" s="825"/>
      <c r="R20" s="825"/>
      <c r="S20" s="825"/>
    </row>
    <row r="21" spans="1:19" ht="21" customHeight="1">
      <c r="A21" s="328" t="s">
        <v>24</v>
      </c>
      <c r="B21" s="329"/>
      <c r="C21" s="330"/>
      <c r="D21" s="330"/>
      <c r="E21" s="330"/>
      <c r="F21" s="330"/>
      <c r="G21" s="330"/>
      <c r="H21" s="330"/>
      <c r="I21" s="331"/>
      <c r="J21" s="828" t="str">
        <f>IF(入力シート!J28="","",入力シート!J28)</f>
        <v/>
      </c>
      <c r="K21" s="829"/>
      <c r="L21" s="829"/>
      <c r="M21" s="829"/>
      <c r="N21" s="829"/>
      <c r="O21" s="829"/>
      <c r="P21" s="829"/>
      <c r="Q21" s="829"/>
      <c r="R21" s="829"/>
      <c r="S21" s="830"/>
    </row>
    <row r="22" spans="1:19" ht="21" customHeight="1">
      <c r="A22" s="275" t="s">
        <v>97</v>
      </c>
      <c r="B22" s="251"/>
      <c r="C22" s="334"/>
      <c r="D22" s="339" t="s">
        <v>92</v>
      </c>
      <c r="E22" s="276"/>
      <c r="F22" s="276"/>
      <c r="G22" s="276"/>
      <c r="H22" s="276"/>
      <c r="I22" s="276"/>
      <c r="J22" s="831" t="str">
        <f>IF(入力シート!J29="","",入力シート!J29)</f>
        <v/>
      </c>
      <c r="K22" s="276"/>
      <c r="L22" s="276"/>
      <c r="M22" s="276"/>
      <c r="N22" s="276"/>
      <c r="O22" s="276"/>
      <c r="P22" s="276"/>
      <c r="Q22" s="276"/>
      <c r="R22" s="276"/>
      <c r="S22" s="797"/>
    </row>
    <row r="23" spans="1:19" ht="21" customHeight="1">
      <c r="A23" s="335"/>
      <c r="B23" s="336"/>
      <c r="C23" s="337"/>
      <c r="D23" s="353" t="s">
        <v>153</v>
      </c>
      <c r="E23" s="354"/>
      <c r="F23" s="339" t="s">
        <v>10</v>
      </c>
      <c r="G23" s="276"/>
      <c r="H23" s="276"/>
      <c r="I23" s="276"/>
      <c r="J23" s="796" t="str">
        <f>IF(入力シート!J30="","",入力シート!J30)</f>
        <v/>
      </c>
      <c r="K23" s="276"/>
      <c r="L23" s="276"/>
      <c r="M23" s="276"/>
      <c r="N23" s="276"/>
      <c r="O23" s="276"/>
      <c r="P23" s="276"/>
      <c r="Q23" s="276"/>
      <c r="R23" s="276"/>
      <c r="S23" s="797"/>
    </row>
    <row r="24" spans="1:19" ht="21" customHeight="1">
      <c r="A24" s="335"/>
      <c r="B24" s="336"/>
      <c r="C24" s="337"/>
      <c r="D24" s="355"/>
      <c r="E24" s="356"/>
      <c r="F24" s="260" t="s">
        <v>11</v>
      </c>
      <c r="G24" s="276"/>
      <c r="H24" s="276"/>
      <c r="I24" s="276"/>
      <c r="J24" s="796" t="str">
        <f>IF(入力シート!J31="","",入力シート!J31)</f>
        <v/>
      </c>
      <c r="K24" s="276"/>
      <c r="L24" s="276"/>
      <c r="M24" s="276"/>
      <c r="N24" s="276"/>
      <c r="O24" s="276"/>
      <c r="P24" s="276"/>
      <c r="Q24" s="276"/>
      <c r="R24" s="276"/>
      <c r="S24" s="797"/>
    </row>
    <row r="25" spans="1:19" ht="21" customHeight="1">
      <c r="A25" s="335"/>
      <c r="B25" s="336"/>
      <c r="C25" s="337"/>
      <c r="D25" s="357"/>
      <c r="E25" s="358"/>
      <c r="F25" s="260" t="s">
        <v>12</v>
      </c>
      <c r="G25" s="276"/>
      <c r="H25" s="276"/>
      <c r="I25" s="276"/>
      <c r="J25" s="796" t="str">
        <f>IF(入力シート!J32="","",入力シート!J32)</f>
        <v/>
      </c>
      <c r="K25" s="276"/>
      <c r="L25" s="276"/>
      <c r="M25" s="276"/>
      <c r="N25" s="276"/>
      <c r="O25" s="276"/>
      <c r="P25" s="276"/>
      <c r="Q25" s="276"/>
      <c r="R25" s="276"/>
      <c r="S25" s="797"/>
    </row>
    <row r="26" spans="1:19" ht="29.25" customHeight="1">
      <c r="A26" s="335"/>
      <c r="B26" s="336"/>
      <c r="C26" s="337"/>
      <c r="D26" s="260" t="s">
        <v>18</v>
      </c>
      <c r="E26" s="277"/>
      <c r="F26" s="277"/>
      <c r="G26" s="277"/>
      <c r="H26" s="277"/>
      <c r="I26" s="277"/>
      <c r="J26" s="790" t="str">
        <f>IF(入力シート!J33="","",入力シート!J33)</f>
        <v/>
      </c>
      <c r="K26" s="791"/>
      <c r="L26" s="791"/>
      <c r="M26" s="791"/>
      <c r="N26" s="791"/>
      <c r="O26" s="791"/>
      <c r="P26" s="791"/>
      <c r="Q26" s="791"/>
      <c r="R26" s="791"/>
      <c r="S26" s="792"/>
    </row>
    <row r="27" spans="1:19" ht="21.75" customHeight="1">
      <c r="A27" s="335"/>
      <c r="B27" s="336"/>
      <c r="C27" s="337"/>
      <c r="D27" s="259" t="s">
        <v>901</v>
      </c>
      <c r="E27" s="278"/>
      <c r="F27" s="278"/>
      <c r="G27" s="278"/>
      <c r="H27" s="278"/>
      <c r="I27" s="254"/>
      <c r="J27" s="793" t="str">
        <f>IF(入力シート!J34="","",入力シート!J34)</f>
        <v/>
      </c>
      <c r="K27" s="794"/>
      <c r="L27" s="794"/>
      <c r="M27" s="794"/>
      <c r="N27" s="794"/>
      <c r="O27" s="794"/>
      <c r="P27" s="794"/>
      <c r="Q27" s="794"/>
      <c r="R27" s="794"/>
      <c r="S27" s="795"/>
    </row>
    <row r="28" spans="1:19" ht="30" customHeight="1">
      <c r="A28" s="335"/>
      <c r="B28" s="336"/>
      <c r="C28" s="337"/>
      <c r="D28" s="259" t="s">
        <v>902</v>
      </c>
      <c r="E28" s="278"/>
      <c r="F28" s="278"/>
      <c r="G28" s="278"/>
      <c r="H28" s="278"/>
      <c r="I28" s="254"/>
      <c r="J28" s="683" t="str">
        <f>IF(入力シート!J35="","",入力シート!J35)</f>
        <v/>
      </c>
      <c r="K28" s="277"/>
      <c r="L28" s="277"/>
      <c r="M28" s="277"/>
      <c r="N28" s="277"/>
      <c r="O28" s="277"/>
      <c r="P28" s="277"/>
      <c r="Q28" s="277"/>
      <c r="R28" s="277"/>
      <c r="S28" s="684"/>
    </row>
    <row r="29" spans="1:19" ht="21" customHeight="1">
      <c r="A29" s="252"/>
      <c r="B29" s="253"/>
      <c r="C29" s="338"/>
      <c r="D29" s="259" t="s">
        <v>98</v>
      </c>
      <c r="E29" s="278"/>
      <c r="F29" s="278"/>
      <c r="G29" s="278"/>
      <c r="H29" s="278"/>
      <c r="I29" s="254"/>
      <c r="J29" s="759" t="str">
        <f>IF(入力シート!J36="","",入力シート!J36)</f>
        <v/>
      </c>
      <c r="K29" s="760"/>
      <c r="L29" s="760"/>
      <c r="M29" s="760"/>
      <c r="N29" s="760"/>
      <c r="O29" s="760"/>
      <c r="P29" s="760"/>
      <c r="Q29" s="760"/>
      <c r="R29" s="760"/>
      <c r="S29" s="761"/>
    </row>
    <row r="30" spans="1:19" ht="21" customHeight="1">
      <c r="A30" s="250" t="s">
        <v>154</v>
      </c>
      <c r="B30" s="251"/>
      <c r="C30" s="334"/>
      <c r="D30" s="250" t="s">
        <v>99</v>
      </c>
      <c r="E30" s="379"/>
      <c r="F30" s="379"/>
      <c r="G30" s="254" t="s">
        <v>100</v>
      </c>
      <c r="H30" s="255"/>
      <c r="I30" s="256"/>
      <c r="J30" s="796" t="str">
        <f>IF(入力シート!J37="","",入力シート!J37)</f>
        <v/>
      </c>
      <c r="K30" s="276"/>
      <c r="L30" s="276"/>
      <c r="M30" s="276"/>
      <c r="N30" s="276"/>
      <c r="O30" s="276"/>
      <c r="P30" s="276"/>
      <c r="Q30" s="276"/>
      <c r="R30" s="276"/>
      <c r="S30" s="797"/>
    </row>
    <row r="31" spans="1:19" ht="21" customHeight="1">
      <c r="A31" s="335"/>
      <c r="B31" s="336"/>
      <c r="C31" s="337"/>
      <c r="D31" s="380"/>
      <c r="E31" s="381"/>
      <c r="F31" s="381"/>
      <c r="G31" s="353" t="s">
        <v>96</v>
      </c>
      <c r="H31" s="382"/>
      <c r="I31" s="383"/>
      <c r="J31" s="796" t="str">
        <f>IF(入力シート!J38="","",入力シート!J38)</f>
        <v/>
      </c>
      <c r="K31" s="276"/>
      <c r="L31" s="276"/>
      <c r="M31" s="276"/>
      <c r="N31" s="276"/>
      <c r="O31" s="276"/>
      <c r="P31" s="276"/>
      <c r="Q31" s="276"/>
      <c r="R31" s="276"/>
      <c r="S31" s="797"/>
    </row>
    <row r="32" spans="1:19" ht="21" customHeight="1">
      <c r="A32" s="252"/>
      <c r="B32" s="253"/>
      <c r="C32" s="338"/>
      <c r="D32" s="252"/>
      <c r="E32" s="253"/>
      <c r="F32" s="253"/>
      <c r="G32" s="384" t="s">
        <v>101</v>
      </c>
      <c r="H32" s="330"/>
      <c r="I32" s="331"/>
      <c r="J32" s="798" t="str">
        <f>IF(入力シート!J39="","",入力シート!J39)</f>
        <v/>
      </c>
      <c r="K32" s="799"/>
      <c r="L32" s="799"/>
      <c r="M32" s="799"/>
      <c r="N32" s="799"/>
      <c r="O32" s="799"/>
      <c r="P32" s="799"/>
      <c r="Q32" s="799"/>
      <c r="R32" s="799"/>
      <c r="S32" s="800"/>
    </row>
    <row r="33" spans="1:19" ht="21" customHeight="1">
      <c r="A33" s="707" t="s">
        <v>14</v>
      </c>
      <c r="B33" s="708"/>
      <c r="C33" s="709"/>
      <c r="D33" s="259" t="s">
        <v>15</v>
      </c>
      <c r="E33" s="259"/>
      <c r="F33" s="259"/>
      <c r="G33" s="259" t="s">
        <v>17</v>
      </c>
      <c r="H33" s="259"/>
      <c r="I33" s="260"/>
      <c r="J33" s="801" t="str">
        <f>IF(入力シート!J40="","",入力シート!J40)</f>
        <v/>
      </c>
      <c r="K33" s="802"/>
      <c r="L33" s="802"/>
      <c r="M33" s="802"/>
      <c r="N33" s="802"/>
      <c r="O33" s="802"/>
      <c r="P33" s="802"/>
      <c r="Q33" s="802"/>
      <c r="R33" s="802"/>
      <c r="S33" s="803"/>
    </row>
    <row r="34" spans="1:19" ht="21" customHeight="1">
      <c r="A34" s="710"/>
      <c r="B34" s="711"/>
      <c r="C34" s="712"/>
      <c r="D34" s="259"/>
      <c r="E34" s="259"/>
      <c r="F34" s="259"/>
      <c r="G34" s="259" t="s">
        <v>19</v>
      </c>
      <c r="H34" s="259"/>
      <c r="I34" s="260"/>
      <c r="J34" s="782" t="str">
        <f>IF(入力シート!J41="","",入力シート!J41)</f>
        <v/>
      </c>
      <c r="K34" s="783"/>
      <c r="L34" s="783"/>
      <c r="M34" s="783"/>
      <c r="N34" s="783"/>
      <c r="O34" s="783"/>
      <c r="P34" s="783"/>
      <c r="Q34" s="783"/>
      <c r="R34" s="783"/>
      <c r="S34" s="784"/>
    </row>
    <row r="35" spans="1:19" ht="21" customHeight="1">
      <c r="A35" s="710"/>
      <c r="B35" s="711"/>
      <c r="C35" s="712"/>
      <c r="D35" s="259" t="s">
        <v>16</v>
      </c>
      <c r="E35" s="259"/>
      <c r="F35" s="259"/>
      <c r="G35" s="259" t="s">
        <v>17</v>
      </c>
      <c r="H35" s="259"/>
      <c r="I35" s="260"/>
      <c r="J35" s="716" t="str">
        <f>IF(入力シート!J42="","",入力シート!J42)</f>
        <v/>
      </c>
      <c r="K35" s="717"/>
      <c r="L35" s="717"/>
      <c r="M35" s="717"/>
      <c r="N35" s="717"/>
      <c r="O35" s="717"/>
      <c r="P35" s="717"/>
      <c r="Q35" s="717"/>
      <c r="R35" s="717"/>
      <c r="S35" s="718"/>
    </row>
    <row r="36" spans="1:19" ht="21" customHeight="1">
      <c r="A36" s="713"/>
      <c r="B36" s="714"/>
      <c r="C36" s="715"/>
      <c r="D36" s="259"/>
      <c r="E36" s="259"/>
      <c r="F36" s="259"/>
      <c r="G36" s="259" t="s">
        <v>19</v>
      </c>
      <c r="H36" s="259"/>
      <c r="I36" s="260"/>
      <c r="J36" s="782" t="str">
        <f>IF(入力シート!J43="","",入力シート!J43)</f>
        <v/>
      </c>
      <c r="K36" s="783"/>
      <c r="L36" s="783"/>
      <c r="M36" s="783"/>
      <c r="N36" s="783"/>
      <c r="O36" s="783"/>
      <c r="P36" s="783"/>
      <c r="Q36" s="783"/>
      <c r="R36" s="783"/>
      <c r="S36" s="784"/>
    </row>
    <row r="37" spans="1:19" ht="21" customHeight="1">
      <c r="A37" s="353" t="s">
        <v>79</v>
      </c>
      <c r="B37" s="788"/>
      <c r="C37" s="788"/>
      <c r="D37" s="788"/>
      <c r="E37" s="788"/>
      <c r="F37" s="354"/>
      <c r="G37" s="260" t="s">
        <v>1</v>
      </c>
      <c r="H37" s="779"/>
      <c r="I37" s="780"/>
      <c r="J37" s="785" t="str">
        <f>IF(入力シート!J44="","",入力シート!J44)</f>
        <v/>
      </c>
      <c r="K37" s="786"/>
      <c r="L37" s="786"/>
      <c r="M37" s="786"/>
      <c r="N37" s="786"/>
      <c r="O37" s="786"/>
      <c r="P37" s="786"/>
      <c r="Q37" s="786"/>
      <c r="R37" s="786"/>
      <c r="S37" s="787"/>
    </row>
    <row r="38" spans="1:19" ht="21" customHeight="1">
      <c r="A38" s="355"/>
      <c r="B38" s="740"/>
      <c r="C38" s="740"/>
      <c r="D38" s="740"/>
      <c r="E38" s="740"/>
      <c r="F38" s="356"/>
      <c r="G38" s="260" t="s">
        <v>0</v>
      </c>
      <c r="H38" s="779"/>
      <c r="I38" s="780"/>
      <c r="J38" s="781" t="str">
        <f>IF(入力シート!J45="","",入力シート!J45)</f>
        <v/>
      </c>
      <c r="K38" s="531"/>
      <c r="L38" s="531"/>
      <c r="M38" s="531"/>
      <c r="N38" s="531"/>
      <c r="O38" s="531"/>
      <c r="P38" s="531"/>
      <c r="Q38" s="531"/>
      <c r="R38" s="531"/>
      <c r="S38" s="648"/>
    </row>
    <row r="39" spans="1:19" ht="21" customHeight="1" thickBot="1">
      <c r="A39" s="357"/>
      <c r="B39" s="789"/>
      <c r="C39" s="789"/>
      <c r="D39" s="789"/>
      <c r="E39" s="789"/>
      <c r="F39" s="358"/>
      <c r="G39" s="455" t="s">
        <v>2</v>
      </c>
      <c r="H39" s="527"/>
      <c r="I39" s="697"/>
      <c r="J39" s="678" t="str">
        <f>IF(入力シート!J46="","",入力シート!J46)</f>
        <v/>
      </c>
      <c r="K39" s="679"/>
      <c r="L39" s="679"/>
      <c r="M39" s="679"/>
      <c r="N39" s="679"/>
      <c r="O39" s="679"/>
      <c r="P39" s="679"/>
      <c r="Q39" s="679"/>
      <c r="R39" s="679"/>
      <c r="S39" s="680"/>
    </row>
    <row r="40" spans="1:19" ht="18.75" customHeight="1">
      <c r="A40" s="225" t="s">
        <v>790</v>
      </c>
      <c r="B40" s="175"/>
      <c r="C40" s="175"/>
      <c r="D40" s="175"/>
      <c r="E40" s="175"/>
      <c r="F40" s="175"/>
    </row>
    <row r="41" spans="1:19" ht="9" customHeight="1">
      <c r="A41" s="719"/>
      <c r="B41" s="719"/>
      <c r="C41" s="720"/>
      <c r="D41" s="720"/>
      <c r="E41" s="720"/>
      <c r="F41" s="720"/>
      <c r="G41" s="720"/>
      <c r="H41" s="720"/>
      <c r="I41" s="720"/>
      <c r="J41" s="720"/>
      <c r="K41" s="720"/>
      <c r="L41" s="720"/>
      <c r="M41" s="720"/>
      <c r="N41" s="720"/>
      <c r="O41" s="720"/>
      <c r="P41" s="720"/>
      <c r="Q41" s="720"/>
      <c r="R41" s="720"/>
      <c r="S41" s="720"/>
    </row>
    <row r="42" spans="1:19" ht="21.75" customHeight="1" thickBot="1">
      <c r="A42" s="721" t="s">
        <v>431</v>
      </c>
      <c r="B42" s="721"/>
      <c r="C42" s="722"/>
      <c r="D42" s="722"/>
      <c r="E42" s="722"/>
      <c r="F42" s="722"/>
      <c r="G42" s="722"/>
      <c r="H42" s="722"/>
      <c r="I42" s="722"/>
      <c r="J42" s="722"/>
      <c r="K42" s="722"/>
      <c r="L42" s="722"/>
      <c r="M42" s="722"/>
      <c r="N42" s="722"/>
      <c r="O42" s="722"/>
      <c r="P42" s="722"/>
      <c r="Q42" s="722"/>
      <c r="R42" s="722"/>
      <c r="S42" s="722"/>
    </row>
    <row r="43" spans="1:19" ht="24" customHeight="1" thickBot="1">
      <c r="A43" s="395" t="s">
        <v>432</v>
      </c>
      <c r="B43" s="396"/>
      <c r="C43" s="397"/>
      <c r="D43" s="353" t="s">
        <v>25</v>
      </c>
      <c r="E43" s="788"/>
      <c r="F43" s="542" t="s">
        <v>49</v>
      </c>
      <c r="G43" s="543"/>
      <c r="H43" s="543"/>
      <c r="I43" s="543"/>
      <c r="J43" s="543"/>
      <c r="K43" s="543"/>
      <c r="L43" s="543"/>
      <c r="M43" s="543"/>
      <c r="N43" s="543"/>
      <c r="O43" s="543"/>
      <c r="P43" s="543"/>
      <c r="Q43" s="543"/>
      <c r="R43" s="544"/>
      <c r="S43" s="51" t="str">
        <f>IF(入力シート!S83="","",入力シート!S83)</f>
        <v/>
      </c>
    </row>
    <row r="44" spans="1:19" ht="29.25" customHeight="1">
      <c r="A44" s="288"/>
      <c r="B44" s="289"/>
      <c r="C44" s="398"/>
      <c r="D44" s="355"/>
      <c r="E44" s="740"/>
      <c r="F44" s="288" t="s">
        <v>513</v>
      </c>
      <c r="G44" s="289"/>
      <c r="H44" s="545" t="s">
        <v>638</v>
      </c>
      <c r="I44" s="546"/>
      <c r="J44" s="547"/>
      <c r="K44" s="49" t="str">
        <f>IF(入力シート!K84="","",入力シート!K84)</f>
        <v/>
      </c>
      <c r="L44" s="548" t="s">
        <v>752</v>
      </c>
      <c r="M44" s="549"/>
      <c r="N44" s="550"/>
      <c r="O44" s="49" t="str">
        <f>IF(入力シート!O84="","",入力シート!O84)</f>
        <v/>
      </c>
      <c r="P44" s="537" t="s">
        <v>442</v>
      </c>
      <c r="Q44" s="538"/>
      <c r="R44" s="539"/>
      <c r="S44" s="50" t="str">
        <f>IF(入力シート!S84="","",入力シート!S84)</f>
        <v/>
      </c>
    </row>
    <row r="45" spans="1:19" ht="29.25" customHeight="1" thickBot="1">
      <c r="A45" s="288"/>
      <c r="B45" s="289"/>
      <c r="C45" s="398"/>
      <c r="D45" s="357"/>
      <c r="E45" s="789"/>
      <c r="F45" s="290"/>
      <c r="G45" s="291"/>
      <c r="H45" s="534" t="s">
        <v>443</v>
      </c>
      <c r="I45" s="535"/>
      <c r="J45" s="536"/>
      <c r="K45" s="44" t="str">
        <f>IF(入力シート!K85="","",入力シート!K85)</f>
        <v/>
      </c>
      <c r="L45" s="469" t="s">
        <v>793</v>
      </c>
      <c r="M45" s="470"/>
      <c r="N45" s="471"/>
      <c r="O45" s="45" t="str">
        <f>IF(入力シート!O85="","",入力シート!O85)</f>
        <v/>
      </c>
      <c r="P45" s="540"/>
      <c r="Q45" s="540"/>
      <c r="R45" s="540"/>
      <c r="S45" s="541"/>
    </row>
    <row r="46" spans="1:19" ht="24" customHeight="1">
      <c r="A46" s="288"/>
      <c r="B46" s="289"/>
      <c r="C46" s="398"/>
      <c r="D46" s="288" t="s">
        <v>28</v>
      </c>
      <c r="E46" s="289"/>
      <c r="F46" s="289"/>
      <c r="G46" s="428"/>
      <c r="H46" s="594" t="s">
        <v>642</v>
      </c>
      <c r="I46" s="463"/>
      <c r="J46" s="464"/>
      <c r="K46" s="43" t="str">
        <f>IF(入力シート!K86="","",入力シート!K86)</f>
        <v/>
      </c>
      <c r="L46" s="462" t="s">
        <v>644</v>
      </c>
      <c r="M46" s="463"/>
      <c r="N46" s="464"/>
      <c r="O46" s="43" t="str">
        <f>IF(入力シート!O86="","",入力シート!O86)</f>
        <v/>
      </c>
      <c r="P46" s="462" t="s">
        <v>643</v>
      </c>
      <c r="Q46" s="463"/>
      <c r="R46" s="464"/>
      <c r="S46" s="47" t="str">
        <f>IF(入力シート!S86="","",入力シート!S86)</f>
        <v/>
      </c>
    </row>
    <row r="47" spans="1:19" ht="29.25" customHeight="1" thickBot="1">
      <c r="A47" s="290"/>
      <c r="B47" s="291"/>
      <c r="C47" s="399"/>
      <c r="D47" s="429"/>
      <c r="E47" s="430"/>
      <c r="F47" s="430"/>
      <c r="G47" s="431"/>
      <c r="H47" s="591" t="s">
        <v>102</v>
      </c>
      <c r="I47" s="592"/>
      <c r="J47" s="592"/>
      <c r="K47" s="592"/>
      <c r="L47" s="592"/>
      <c r="M47" s="592"/>
      <c r="N47" s="593"/>
      <c r="O47" s="46" t="str">
        <f>IF(入力シート!O87="","",入力シート!O87)</f>
        <v/>
      </c>
      <c r="P47" s="465" t="s">
        <v>103</v>
      </c>
      <c r="Q47" s="466"/>
      <c r="R47" s="467"/>
      <c r="S47" s="48" t="str">
        <f>IF(入力シート!S87="","",入力シート!S87)</f>
        <v/>
      </c>
    </row>
    <row r="48" spans="1:19" ht="36.75" customHeight="1">
      <c r="A48" s="332" t="s">
        <v>438</v>
      </c>
      <c r="B48" s="332"/>
      <c r="C48" s="839"/>
      <c r="D48" s="561" t="s">
        <v>149</v>
      </c>
      <c r="E48" s="562"/>
      <c r="F48" s="562"/>
      <c r="G48" s="562"/>
      <c r="H48" s="563" t="s">
        <v>150</v>
      </c>
      <c r="I48" s="562"/>
      <c r="J48" s="562"/>
      <c r="K48" s="562"/>
      <c r="L48" s="563" t="s">
        <v>151</v>
      </c>
      <c r="M48" s="562"/>
      <c r="N48" s="562"/>
      <c r="O48" s="562"/>
      <c r="P48" s="563" t="s">
        <v>152</v>
      </c>
      <c r="Q48" s="562"/>
      <c r="R48" s="562"/>
      <c r="S48" s="595"/>
    </row>
    <row r="49" spans="1:21" ht="32.25" customHeight="1" thickBot="1">
      <c r="A49" s="332"/>
      <c r="B49" s="332"/>
      <c r="C49" s="839"/>
      <c r="D49" s="842" t="str">
        <f>IF(入力シート!D89="","",入力シート!D89)</f>
        <v/>
      </c>
      <c r="E49" s="763"/>
      <c r="F49" s="764"/>
      <c r="G49" s="19" t="s">
        <v>48</v>
      </c>
      <c r="H49" s="762" t="str">
        <f>IF(入力シート!H89="","",入力シート!H89)</f>
        <v/>
      </c>
      <c r="I49" s="763"/>
      <c r="J49" s="764"/>
      <c r="K49" s="19" t="s">
        <v>48</v>
      </c>
      <c r="L49" s="762" t="str">
        <f>IF(入力シート!L89="","",入力シート!L89)</f>
        <v/>
      </c>
      <c r="M49" s="763"/>
      <c r="N49" s="764"/>
      <c r="O49" s="19" t="s">
        <v>48</v>
      </c>
      <c r="P49" s="765" t="str">
        <f>IF(入力シート!P89="","",入力シート!P89)</f>
        <v/>
      </c>
      <c r="Q49" s="766"/>
      <c r="R49" s="767"/>
      <c r="S49" s="21" t="s">
        <v>53</v>
      </c>
    </row>
    <row r="50" spans="1:21" ht="12" customHeight="1">
      <c r="A50" s="40"/>
      <c r="B50" s="40"/>
      <c r="C50" s="41"/>
      <c r="D50" s="41"/>
      <c r="E50" s="42"/>
      <c r="F50" s="42"/>
      <c r="G50" s="42"/>
      <c r="H50" s="42"/>
      <c r="I50" s="42"/>
      <c r="J50" s="42"/>
      <c r="K50" s="42"/>
      <c r="L50" s="42"/>
      <c r="M50" s="42"/>
      <c r="N50" s="42"/>
      <c r="O50" s="42"/>
      <c r="P50" s="42"/>
      <c r="Q50" s="42"/>
      <c r="R50" s="42"/>
      <c r="S50" s="42"/>
    </row>
    <row r="51" spans="1:21" ht="18.75" customHeight="1">
      <c r="A51" s="721" t="s">
        <v>104</v>
      </c>
      <c r="B51" s="722"/>
      <c r="C51" s="722"/>
      <c r="D51" s="722"/>
      <c r="E51" s="722"/>
      <c r="F51" s="722"/>
      <c r="G51" s="722"/>
      <c r="H51" s="722"/>
      <c r="I51" s="722"/>
      <c r="J51" s="722"/>
      <c r="K51" s="722"/>
      <c r="L51" s="722"/>
      <c r="M51" s="722"/>
      <c r="N51" s="722"/>
      <c r="O51" s="722"/>
      <c r="P51" s="722"/>
      <c r="Q51" s="722"/>
      <c r="R51" s="722"/>
      <c r="S51" s="722"/>
    </row>
    <row r="52" spans="1:21" ht="18.75" customHeight="1">
      <c r="A52" s="698" t="s">
        <v>105</v>
      </c>
      <c r="B52" s="775"/>
      <c r="C52" s="775"/>
      <c r="D52" s="775"/>
      <c r="E52" s="775"/>
      <c r="F52" s="775"/>
      <c r="G52" s="775"/>
      <c r="H52" s="775"/>
      <c r="I52" s="775"/>
      <c r="J52" s="775"/>
      <c r="K52" s="775"/>
      <c r="L52" s="775"/>
      <c r="M52" s="775"/>
      <c r="N52" s="775"/>
      <c r="O52" s="775"/>
      <c r="P52" s="775"/>
      <c r="Q52" s="775"/>
      <c r="R52" s="775"/>
      <c r="S52" s="775"/>
      <c r="U52" s="11"/>
    </row>
    <row r="53" spans="1:21" ht="24" customHeight="1" thickBot="1">
      <c r="A53" s="844" t="s">
        <v>518</v>
      </c>
      <c r="B53" s="845"/>
      <c r="C53" s="845"/>
      <c r="D53" s="846"/>
      <c r="E53" s="700" t="s">
        <v>519</v>
      </c>
      <c r="F53" s="701"/>
      <c r="G53" s="702"/>
      <c r="H53" s="702"/>
      <c r="I53" s="702"/>
      <c r="J53" s="702"/>
      <c r="K53" s="703"/>
      <c r="L53" s="776" t="s">
        <v>520</v>
      </c>
      <c r="M53" s="777"/>
      <c r="N53" s="777"/>
      <c r="O53" s="777"/>
      <c r="P53" s="777"/>
      <c r="Q53" s="777"/>
      <c r="R53" s="777"/>
      <c r="S53" s="778"/>
    </row>
    <row r="54" spans="1:21" ht="24" customHeight="1">
      <c r="A54" s="270" t="s">
        <v>49</v>
      </c>
      <c r="B54" s="271"/>
      <c r="C54" s="271"/>
      <c r="D54" s="384"/>
      <c r="E54" s="768" t="str">
        <f>IF(入力シート!L56="","",入力シート!L56)</f>
        <v/>
      </c>
      <c r="F54" s="769"/>
      <c r="G54" s="769"/>
      <c r="H54" s="769"/>
      <c r="I54" s="769"/>
      <c r="J54" s="769"/>
      <c r="K54" s="770"/>
      <c r="L54" s="774" t="s">
        <v>521</v>
      </c>
      <c r="M54" s="333"/>
      <c r="N54" s="617"/>
      <c r="O54" s="617"/>
      <c r="P54" s="617"/>
      <c r="Q54" s="617"/>
      <c r="R54" s="617"/>
      <c r="S54" s="617"/>
    </row>
    <row r="55" spans="1:21" ht="30" customHeight="1">
      <c r="A55" s="315" t="s">
        <v>673</v>
      </c>
      <c r="B55" s="442" t="s">
        <v>639</v>
      </c>
      <c r="C55" s="443"/>
      <c r="D55" s="443"/>
      <c r="E55" s="771" t="str">
        <f>IF(入力シート!L58="","",入力シート!L58)</f>
        <v/>
      </c>
      <c r="F55" s="259"/>
      <c r="G55" s="772"/>
      <c r="H55" s="772"/>
      <c r="I55" s="772"/>
      <c r="J55" s="772"/>
      <c r="K55" s="773"/>
      <c r="L55" s="832" t="s">
        <v>522</v>
      </c>
      <c r="M55" s="832"/>
      <c r="N55" s="832"/>
      <c r="O55" s="832"/>
      <c r="P55" s="832"/>
      <c r="Q55" s="832"/>
      <c r="R55" s="832"/>
      <c r="S55" s="833"/>
    </row>
    <row r="56" spans="1:21" ht="31.5" customHeight="1">
      <c r="A56" s="316"/>
      <c r="B56" s="442" t="s">
        <v>441</v>
      </c>
      <c r="C56" s="443"/>
      <c r="D56" s="443"/>
      <c r="E56" s="683" t="str">
        <f>IF(入力シート!L59="","",入力シート!L59)</f>
        <v/>
      </c>
      <c r="F56" s="277"/>
      <c r="G56" s="277"/>
      <c r="H56" s="277"/>
      <c r="I56" s="277"/>
      <c r="J56" s="277"/>
      <c r="K56" s="684"/>
      <c r="L56" s="739"/>
      <c r="M56" s="739"/>
      <c r="N56" s="739"/>
      <c r="O56" s="739"/>
      <c r="P56" s="739"/>
      <c r="Q56" s="739"/>
      <c r="R56" s="739"/>
      <c r="S56" s="834"/>
    </row>
    <row r="57" spans="1:21" ht="31.5" customHeight="1">
      <c r="A57" s="316"/>
      <c r="B57" s="450" t="s">
        <v>435</v>
      </c>
      <c r="C57" s="451"/>
      <c r="D57" s="451"/>
      <c r="E57" s="683" t="str">
        <f>IF(入力シート!L60="","",入力シート!L60)</f>
        <v/>
      </c>
      <c r="F57" s="277"/>
      <c r="G57" s="277"/>
      <c r="H57" s="277"/>
      <c r="I57" s="277"/>
      <c r="J57" s="277"/>
      <c r="K57" s="684"/>
      <c r="L57" s="739"/>
      <c r="M57" s="739"/>
      <c r="N57" s="739"/>
      <c r="O57" s="739"/>
      <c r="P57" s="739"/>
      <c r="Q57" s="739"/>
      <c r="R57" s="739"/>
      <c r="S57" s="834"/>
    </row>
    <row r="58" spans="1:21" ht="24" customHeight="1" thickBot="1">
      <c r="A58" s="316"/>
      <c r="B58" s="450" t="s">
        <v>436</v>
      </c>
      <c r="C58" s="451"/>
      <c r="D58" s="451"/>
      <c r="E58" s="683" t="str">
        <f>IF(入力シート!L61="","",入力シート!L61)</f>
        <v/>
      </c>
      <c r="F58" s="277"/>
      <c r="G58" s="277"/>
      <c r="H58" s="277"/>
      <c r="I58" s="277"/>
      <c r="J58" s="277"/>
      <c r="K58" s="684"/>
      <c r="L58" s="739"/>
      <c r="M58" s="739"/>
      <c r="N58" s="739"/>
      <c r="O58" s="739"/>
      <c r="P58" s="739"/>
      <c r="Q58" s="739"/>
      <c r="R58" s="739"/>
      <c r="S58" s="834"/>
    </row>
    <row r="59" spans="1:21" ht="24" customHeight="1">
      <c r="A59" s="316"/>
      <c r="B59" s="704" t="str">
        <f>B86</f>
        <v/>
      </c>
      <c r="C59" s="705"/>
      <c r="D59" s="843"/>
      <c r="E59" s="781" t="str">
        <f>IF(入力シート!L62="","",入力シート!L62)</f>
        <v/>
      </c>
      <c r="F59" s="531"/>
      <c r="G59" s="531"/>
      <c r="H59" s="531"/>
      <c r="I59" s="531"/>
      <c r="J59" s="531"/>
      <c r="K59" s="648"/>
      <c r="L59" s="739"/>
      <c r="M59" s="739"/>
      <c r="N59" s="739"/>
      <c r="O59" s="739"/>
      <c r="P59" s="739"/>
      <c r="Q59" s="739"/>
      <c r="R59" s="739"/>
      <c r="S59" s="834"/>
    </row>
    <row r="60" spans="1:21" ht="24" customHeight="1" thickBot="1">
      <c r="A60" s="317"/>
      <c r="B60" s="678" t="str">
        <f>B87</f>
        <v/>
      </c>
      <c r="C60" s="679"/>
      <c r="D60" s="679"/>
      <c r="E60" s="840" t="str">
        <f>IF(入力シート!L63="","",入力シート!L63)</f>
        <v/>
      </c>
      <c r="F60" s="466"/>
      <c r="G60" s="466"/>
      <c r="H60" s="466"/>
      <c r="I60" s="466"/>
      <c r="J60" s="466"/>
      <c r="K60" s="841"/>
      <c r="L60" s="786"/>
      <c r="M60" s="786"/>
      <c r="N60" s="786"/>
      <c r="O60" s="786"/>
      <c r="P60" s="786"/>
      <c r="Q60" s="786"/>
      <c r="R60" s="786"/>
      <c r="S60" s="835"/>
    </row>
    <row r="61" spans="1:21" ht="6.75" customHeight="1">
      <c r="C61" s="6"/>
      <c r="D61" s="6"/>
      <c r="E61" s="7"/>
      <c r="F61" s="7"/>
      <c r="G61" s="7"/>
      <c r="H61" s="7"/>
      <c r="I61" s="7"/>
      <c r="J61" s="7"/>
      <c r="K61" s="7"/>
      <c r="L61" s="7"/>
      <c r="M61" s="7"/>
      <c r="N61" s="7"/>
      <c r="O61" s="7"/>
      <c r="P61" s="7"/>
      <c r="Q61" s="7"/>
      <c r="R61" s="7"/>
      <c r="S61" s="7"/>
    </row>
    <row r="62" spans="1:21" ht="21" customHeight="1">
      <c r="A62" s="698" t="s">
        <v>106</v>
      </c>
      <c r="B62" s="699"/>
      <c r="C62" s="699"/>
      <c r="D62" s="699"/>
      <c r="E62" s="699"/>
      <c r="F62" s="699"/>
      <c r="G62" s="699"/>
      <c r="H62" s="699"/>
      <c r="I62" s="699"/>
      <c r="J62" s="699"/>
      <c r="K62" s="699"/>
      <c r="L62" s="699"/>
      <c r="M62" s="699"/>
      <c r="N62" s="699"/>
      <c r="O62" s="699"/>
      <c r="P62" s="699"/>
      <c r="Q62" s="699"/>
      <c r="R62" s="699"/>
      <c r="S62" s="699"/>
    </row>
    <row r="63" spans="1:21" ht="24" customHeight="1" thickBot="1">
      <c r="A63" s="758" t="s">
        <v>518</v>
      </c>
      <c r="B63" s="758"/>
      <c r="C63" s="758"/>
      <c r="D63" s="758"/>
      <c r="E63" s="700" t="s">
        <v>519</v>
      </c>
      <c r="F63" s="701"/>
      <c r="G63" s="702"/>
      <c r="H63" s="702"/>
      <c r="I63" s="702"/>
      <c r="J63" s="702"/>
      <c r="K63" s="703"/>
      <c r="L63" s="776" t="s">
        <v>520</v>
      </c>
      <c r="M63" s="777"/>
      <c r="N63" s="777"/>
      <c r="O63" s="777"/>
      <c r="P63" s="777"/>
      <c r="Q63" s="777"/>
      <c r="R63" s="777"/>
      <c r="S63" s="778"/>
    </row>
    <row r="64" spans="1:21" ht="24" customHeight="1">
      <c r="A64" s="270" t="s">
        <v>646</v>
      </c>
      <c r="B64" s="271"/>
      <c r="C64" s="271"/>
      <c r="D64" s="384"/>
      <c r="E64" s="754" t="str">
        <f>IF(入力シート!L71="","",入力シート!L71)</f>
        <v/>
      </c>
      <c r="F64" s="755"/>
      <c r="G64" s="756"/>
      <c r="H64" s="756"/>
      <c r="I64" s="756"/>
      <c r="J64" s="756"/>
      <c r="K64" s="757"/>
      <c r="L64" s="832" t="s">
        <v>523</v>
      </c>
      <c r="M64" s="832"/>
      <c r="N64" s="832"/>
      <c r="O64" s="832"/>
      <c r="P64" s="832"/>
      <c r="Q64" s="832"/>
      <c r="R64" s="832"/>
      <c r="S64" s="833"/>
    </row>
    <row r="65" spans="1:19" ht="24" customHeight="1">
      <c r="A65" s="270" t="s">
        <v>654</v>
      </c>
      <c r="B65" s="735"/>
      <c r="C65" s="735"/>
      <c r="D65" s="736"/>
      <c r="E65" s="683" t="str">
        <f>IF(入力シート!L72="","",入力シート!L72)</f>
        <v/>
      </c>
      <c r="F65" s="277"/>
      <c r="G65" s="277"/>
      <c r="H65" s="277"/>
      <c r="I65" s="277"/>
      <c r="J65" s="277"/>
      <c r="K65" s="684"/>
      <c r="L65" s="739"/>
      <c r="M65" s="739"/>
      <c r="N65" s="739"/>
      <c r="O65" s="739"/>
      <c r="P65" s="739"/>
      <c r="Q65" s="739"/>
      <c r="R65" s="739"/>
      <c r="S65" s="834"/>
    </row>
    <row r="66" spans="1:19" ht="24" customHeight="1">
      <c r="A66" s="271" t="s">
        <v>27</v>
      </c>
      <c r="B66" s="735"/>
      <c r="C66" s="735"/>
      <c r="D66" s="736"/>
      <c r="E66" s="683" t="str">
        <f>IF(入力シート!L73="","",入力シート!L73)</f>
        <v/>
      </c>
      <c r="F66" s="277"/>
      <c r="G66" s="277"/>
      <c r="H66" s="277"/>
      <c r="I66" s="277"/>
      <c r="J66" s="277"/>
      <c r="K66" s="684"/>
      <c r="L66" s="739"/>
      <c r="M66" s="739"/>
      <c r="N66" s="739"/>
      <c r="O66" s="739"/>
      <c r="P66" s="739"/>
      <c r="Q66" s="739"/>
      <c r="R66" s="739"/>
      <c r="S66" s="834"/>
    </row>
    <row r="67" spans="1:19" ht="29.25" customHeight="1">
      <c r="A67" s="444" t="s">
        <v>51</v>
      </c>
      <c r="B67" s="681"/>
      <c r="C67" s="681"/>
      <c r="D67" s="682"/>
      <c r="E67" s="781" t="str">
        <f>IF(入力シート!L74="","",入力シート!L74)</f>
        <v/>
      </c>
      <c r="F67" s="531"/>
      <c r="G67" s="531"/>
      <c r="H67" s="531"/>
      <c r="I67" s="531"/>
      <c r="J67" s="531"/>
      <c r="K67" s="648"/>
      <c r="L67" s="739"/>
      <c r="M67" s="739"/>
      <c r="N67" s="739"/>
      <c r="O67" s="739"/>
      <c r="P67" s="739"/>
      <c r="Q67" s="739"/>
      <c r="R67" s="739"/>
      <c r="S67" s="834"/>
    </row>
    <row r="68" spans="1:19" ht="24" customHeight="1" thickBot="1">
      <c r="A68" s="732" t="s">
        <v>52</v>
      </c>
      <c r="B68" s="733"/>
      <c r="C68" s="733"/>
      <c r="D68" s="734"/>
      <c r="E68" s="840" t="str">
        <f>IF(入力シート!L75="","",入力シート!L75)</f>
        <v/>
      </c>
      <c r="F68" s="466"/>
      <c r="G68" s="466"/>
      <c r="H68" s="466"/>
      <c r="I68" s="466"/>
      <c r="J68" s="466"/>
      <c r="K68" s="841"/>
      <c r="L68" s="786"/>
      <c r="M68" s="786"/>
      <c r="N68" s="786"/>
      <c r="O68" s="786"/>
      <c r="P68" s="786"/>
      <c r="Q68" s="786"/>
      <c r="R68" s="786"/>
      <c r="S68" s="835"/>
    </row>
    <row r="69" spans="1:19" ht="6.75" customHeight="1">
      <c r="A69" s="31"/>
      <c r="B69"/>
      <c r="C69"/>
      <c r="D69"/>
      <c r="E69" s="22"/>
      <c r="F69" s="22"/>
      <c r="G69"/>
      <c r="H69"/>
      <c r="I69"/>
      <c r="J69"/>
      <c r="K69"/>
      <c r="L69" s="9"/>
      <c r="M69" s="22"/>
      <c r="N69"/>
      <c r="O69"/>
      <c r="P69"/>
      <c r="Q69"/>
      <c r="R69"/>
      <c r="S69"/>
    </row>
    <row r="70" spans="1:19" ht="30" customHeight="1">
      <c r="A70" s="847" t="s">
        <v>819</v>
      </c>
      <c r="B70" s="848"/>
      <c r="C70" s="848"/>
      <c r="D70" s="848"/>
      <c r="E70" s="848"/>
      <c r="F70" s="848"/>
      <c r="G70" s="848"/>
      <c r="H70" s="848"/>
      <c r="I70" s="848"/>
      <c r="J70" s="848"/>
      <c r="K70" s="848"/>
      <c r="L70" s="848"/>
      <c r="M70" s="848"/>
      <c r="N70" s="848"/>
      <c r="O70" s="848"/>
      <c r="P70" s="848"/>
      <c r="Q70" s="848"/>
      <c r="R70" s="848"/>
      <c r="S70" s="849"/>
    </row>
    <row r="71" spans="1:19" ht="18" customHeight="1">
      <c r="A71" s="614" t="s">
        <v>747</v>
      </c>
      <c r="B71" s="615"/>
      <c r="C71" s="615"/>
      <c r="D71" s="615"/>
      <c r="E71" s="615"/>
      <c r="F71" s="615"/>
      <c r="G71" s="615"/>
      <c r="H71" s="615"/>
      <c r="I71" s="615"/>
      <c r="J71" s="615"/>
      <c r="K71" s="615"/>
      <c r="L71" s="615"/>
      <c r="M71" s="615"/>
      <c r="N71" s="615"/>
      <c r="O71" s="615"/>
      <c r="P71" s="615"/>
      <c r="Q71" s="615"/>
      <c r="R71" s="615"/>
      <c r="S71" s="616"/>
    </row>
    <row r="72" spans="1:19" ht="15.75" customHeight="1">
      <c r="A72" s="614" t="s">
        <v>635</v>
      </c>
      <c r="B72" s="615"/>
      <c r="C72" s="615"/>
      <c r="D72" s="615"/>
      <c r="E72" s="615"/>
      <c r="F72" s="615"/>
      <c r="G72" s="615"/>
      <c r="H72" s="615"/>
      <c r="I72" s="615"/>
      <c r="J72" s="615"/>
      <c r="K72" s="615"/>
      <c r="L72" s="615"/>
      <c r="M72" s="615"/>
      <c r="N72" s="615"/>
      <c r="O72" s="615"/>
      <c r="P72" s="615"/>
      <c r="Q72" s="615"/>
      <c r="R72" s="615"/>
      <c r="S72" s="616"/>
    </row>
    <row r="73" spans="1:19" ht="18" customHeight="1">
      <c r="A73" s="850" t="s">
        <v>636</v>
      </c>
      <c r="B73" s="615"/>
      <c r="C73" s="615"/>
      <c r="D73" s="615"/>
      <c r="E73" s="615"/>
      <c r="F73" s="615"/>
      <c r="G73" s="615"/>
      <c r="H73" s="615"/>
      <c r="I73" s="615"/>
      <c r="J73" s="615"/>
      <c r="K73" s="615"/>
      <c r="L73" s="615"/>
      <c r="M73" s="615"/>
      <c r="N73" s="615"/>
      <c r="O73" s="615"/>
      <c r="P73" s="615"/>
      <c r="Q73" s="615"/>
      <c r="R73" s="615"/>
      <c r="S73" s="616"/>
    </row>
    <row r="74" spans="1:19" ht="27.75" customHeight="1">
      <c r="A74" s="851" t="s">
        <v>809</v>
      </c>
      <c r="B74" s="852"/>
      <c r="C74" s="852"/>
      <c r="D74" s="852"/>
      <c r="E74" s="852"/>
      <c r="F74" s="852"/>
      <c r="G74" s="852"/>
      <c r="H74" s="852"/>
      <c r="I74" s="852"/>
      <c r="J74" s="852"/>
      <c r="K74" s="852"/>
      <c r="L74" s="852"/>
      <c r="M74" s="852"/>
      <c r="N74" s="852"/>
      <c r="O74" s="852"/>
      <c r="P74" s="852"/>
      <c r="Q74" s="852"/>
      <c r="R74" s="852"/>
      <c r="S74" s="853"/>
    </row>
    <row r="75" spans="1:19" ht="3" customHeight="1">
      <c r="A75" s="854"/>
      <c r="B75" s="855"/>
      <c r="C75" s="855"/>
      <c r="D75" s="856"/>
      <c r="E75" s="857"/>
      <c r="F75" s="857"/>
      <c r="G75" s="857"/>
      <c r="H75" s="857"/>
      <c r="I75" s="857"/>
      <c r="J75" s="857"/>
      <c r="K75" s="857"/>
      <c r="L75" s="857"/>
      <c r="M75" s="857"/>
      <c r="N75" s="4"/>
      <c r="O75" s="4"/>
      <c r="P75" s="4"/>
      <c r="Q75" s="4"/>
      <c r="R75" s="858"/>
      <c r="S75" s="859"/>
    </row>
    <row r="76" spans="1:19" ht="12.75" customHeight="1">
      <c r="A76" s="659" t="s">
        <v>794</v>
      </c>
      <c r="B76" s="864"/>
      <c r="C76" s="864"/>
      <c r="D76" s="864"/>
      <c r="E76" s="864"/>
      <c r="F76" s="864"/>
      <c r="G76" s="864"/>
      <c r="H76" s="864"/>
      <c r="I76" s="864"/>
      <c r="J76" s="864"/>
      <c r="K76" s="864"/>
      <c r="L76" s="864"/>
      <c r="M76" s="864"/>
      <c r="N76" s="864"/>
      <c r="O76" s="864"/>
      <c r="P76" s="864"/>
      <c r="Q76" s="864"/>
      <c r="R76" s="864"/>
      <c r="S76" s="864"/>
    </row>
    <row r="77" spans="1:19" ht="18" customHeight="1">
      <c r="A77" s="876" t="s">
        <v>107</v>
      </c>
      <c r="B77" s="876"/>
      <c r="C77" s="876"/>
      <c r="D77" s="876"/>
      <c r="E77" s="876"/>
      <c r="F77" s="876"/>
      <c r="G77" s="876"/>
      <c r="H77" s="876"/>
      <c r="I77" s="876"/>
      <c r="J77" s="876"/>
      <c r="K77" s="876"/>
      <c r="L77" s="876"/>
      <c r="M77" s="876"/>
      <c r="N77" s="876"/>
      <c r="O77" s="876"/>
      <c r="P77" s="876"/>
      <c r="Q77" s="876"/>
      <c r="R77" s="876"/>
      <c r="S77" s="876"/>
    </row>
    <row r="78" spans="1:19" ht="23.25" customHeight="1">
      <c r="A78" s="420" t="str">
        <f>入力シート!A52</f>
        <v>年度
4月〜3月の実績</v>
      </c>
      <c r="B78" s="421"/>
      <c r="C78" s="421"/>
      <c r="D78" s="421"/>
      <c r="E78" s="427" t="s">
        <v>7</v>
      </c>
      <c r="F78" s="307"/>
      <c r="G78" s="432" t="s">
        <v>8</v>
      </c>
      <c r="H78" s="432"/>
      <c r="I78" s="307" t="s">
        <v>47</v>
      </c>
      <c r="J78" s="307"/>
      <c r="K78" s="444" t="s">
        <v>434</v>
      </c>
      <c r="L78" s="427" t="s">
        <v>20</v>
      </c>
      <c r="M78" s="427"/>
      <c r="N78" s="427"/>
      <c r="O78" s="427"/>
      <c r="P78" s="427"/>
      <c r="Q78" s="427"/>
      <c r="R78" s="427"/>
      <c r="S78" s="427"/>
    </row>
    <row r="79" spans="1:19" ht="23.25" customHeight="1">
      <c r="A79" s="421"/>
      <c r="B79" s="421"/>
      <c r="C79" s="421"/>
      <c r="D79" s="421"/>
      <c r="E79" s="270" t="s">
        <v>48</v>
      </c>
      <c r="F79" s="307"/>
      <c r="G79" s="270" t="s">
        <v>48</v>
      </c>
      <c r="H79" s="307"/>
      <c r="I79" s="270" t="s">
        <v>48</v>
      </c>
      <c r="J79" s="307"/>
      <c r="K79" s="452"/>
      <c r="L79" s="723" t="s">
        <v>656</v>
      </c>
      <c r="M79" s="724"/>
      <c r="N79" s="724"/>
      <c r="O79" s="724"/>
      <c r="P79" s="724"/>
      <c r="Q79" s="724"/>
      <c r="R79" s="724"/>
      <c r="S79" s="725"/>
    </row>
    <row r="80" spans="1:19" ht="23.25" customHeight="1" thickBot="1">
      <c r="A80" s="421"/>
      <c r="B80" s="421"/>
      <c r="C80" s="421"/>
      <c r="D80" s="421"/>
      <c r="E80" s="314" t="s">
        <v>40</v>
      </c>
      <c r="F80" s="314"/>
      <c r="G80" s="314" t="s">
        <v>41</v>
      </c>
      <c r="H80" s="314"/>
      <c r="I80" s="340" t="s">
        <v>42</v>
      </c>
      <c r="J80" s="314"/>
      <c r="K80" s="453"/>
      <c r="L80" s="726" t="s">
        <v>516</v>
      </c>
      <c r="M80" s="727"/>
      <c r="N80" s="727"/>
      <c r="O80" s="728"/>
      <c r="P80" s="729" t="s">
        <v>524</v>
      </c>
      <c r="Q80" s="730"/>
      <c r="R80" s="730"/>
      <c r="S80" s="731"/>
    </row>
    <row r="81" spans="1:19" ht="23.25" customHeight="1">
      <c r="A81" s="270" t="s">
        <v>49</v>
      </c>
      <c r="B81" s="307"/>
      <c r="C81" s="307"/>
      <c r="D81" s="313"/>
      <c r="E81" s="685" t="str">
        <f>IF(入力シート!E55="","",入力シート!E55)</f>
        <v/>
      </c>
      <c r="F81" s="686"/>
      <c r="G81" s="687"/>
      <c r="H81" s="688"/>
      <c r="I81" s="689" t="str">
        <f>IF(入力シート!I55="","",入力シート!I55)</f>
        <v/>
      </c>
      <c r="J81" s="686"/>
      <c r="K81" s="54" t="str">
        <f>IF(入力シート!K55="","",入力シート!K55)</f>
        <v/>
      </c>
      <c r="L81" s="690"/>
      <c r="M81" s="691"/>
      <c r="N81" s="692"/>
      <c r="O81" s="692"/>
      <c r="P81" s="690"/>
      <c r="Q81" s="691"/>
      <c r="R81" s="692"/>
      <c r="S81" s="693"/>
    </row>
    <row r="82" spans="1:19" ht="33" customHeight="1">
      <c r="A82" s="422" t="s">
        <v>673</v>
      </c>
      <c r="B82" s="442" t="s">
        <v>639</v>
      </c>
      <c r="C82" s="443"/>
      <c r="D82" s="443"/>
      <c r="E82" s="695" t="str">
        <f>IF(入力シート!E57="","",入力シート!E57)</f>
        <v/>
      </c>
      <c r="F82" s="668"/>
      <c r="G82" s="667" t="str">
        <f>IF(入力シート!G57="","",入力シート!G57)</f>
        <v/>
      </c>
      <c r="H82" s="668"/>
      <c r="I82" s="667" t="str">
        <f>IF(入力シート!I57="","",入力シート!I57)</f>
        <v/>
      </c>
      <c r="J82" s="668"/>
      <c r="K82" s="55" t="str">
        <f>IF(入力シート!K57="","",入力シート!K57)</f>
        <v/>
      </c>
      <c r="L82" s="669" t="str">
        <f>IF(入力シート!O57="","",入力シート!O57)</f>
        <v/>
      </c>
      <c r="M82" s="671"/>
      <c r="N82" s="527"/>
      <c r="O82" s="696"/>
      <c r="P82" s="669" t="str">
        <f>IF(入力シート!R57="","",入力シート!R57)</f>
        <v/>
      </c>
      <c r="Q82" s="671"/>
      <c r="R82" s="527"/>
      <c r="S82" s="697"/>
    </row>
    <row r="83" spans="1:19" ht="33" customHeight="1">
      <c r="A83" s="456"/>
      <c r="B83" s="442" t="s">
        <v>441</v>
      </c>
      <c r="C83" s="443"/>
      <c r="D83" s="443"/>
      <c r="E83" s="653" t="str">
        <f>IF(入力シート!E59="","",入力シート!E59)</f>
        <v/>
      </c>
      <c r="F83" s="655"/>
      <c r="G83" s="666" t="str">
        <f>IF(入力シート!G59="","",入力シート!G59)</f>
        <v/>
      </c>
      <c r="H83" s="652"/>
      <c r="I83" s="667" t="str">
        <f>IF(入力シート!I59="","",入力シート!I59)</f>
        <v/>
      </c>
      <c r="J83" s="668"/>
      <c r="K83" s="55" t="str">
        <f>IF(入力シート!K59="","",入力シート!K59)</f>
        <v/>
      </c>
      <c r="L83" s="669" t="str">
        <f>IF(入力シート!O59="","",入力シート!O59)</f>
        <v/>
      </c>
      <c r="M83" s="531"/>
      <c r="N83" s="531"/>
      <c r="O83" s="670"/>
      <c r="P83" s="669" t="str">
        <f>IF(入力シート!R59="","",入力シート!R59)</f>
        <v/>
      </c>
      <c r="Q83" s="531"/>
      <c r="R83" s="531"/>
      <c r="S83" s="648"/>
    </row>
    <row r="84" spans="1:19" ht="33" customHeight="1">
      <c r="A84" s="456"/>
      <c r="B84" s="450" t="s">
        <v>435</v>
      </c>
      <c r="C84" s="451"/>
      <c r="D84" s="451"/>
      <c r="E84" s="653" t="str">
        <f>IF(入力シート!E60="","",入力シート!E60)</f>
        <v/>
      </c>
      <c r="F84" s="655"/>
      <c r="G84" s="666" t="str">
        <f>IF(入力シート!G60="","",入力シート!G60)</f>
        <v/>
      </c>
      <c r="H84" s="652"/>
      <c r="I84" s="667" t="str">
        <f>IF(入力シート!I60="","",入力シート!I60)</f>
        <v/>
      </c>
      <c r="J84" s="668"/>
      <c r="K84" s="55" t="str">
        <f>IF(入力シート!K60="","",入力シート!K60)</f>
        <v/>
      </c>
      <c r="L84" s="669" t="str">
        <f>IF(入力シート!O60="","",入力シート!O60)</f>
        <v/>
      </c>
      <c r="M84" s="531"/>
      <c r="N84" s="531"/>
      <c r="O84" s="670"/>
      <c r="P84" s="669" t="str">
        <f>IF(入力シート!R60="","",入力シート!R60)</f>
        <v/>
      </c>
      <c r="Q84" s="531"/>
      <c r="R84" s="531"/>
      <c r="S84" s="648"/>
    </row>
    <row r="85" spans="1:19" ht="28.5" customHeight="1" thickBot="1">
      <c r="A85" s="456"/>
      <c r="B85" s="450" t="s">
        <v>436</v>
      </c>
      <c r="C85" s="451"/>
      <c r="D85" s="451"/>
      <c r="E85" s="653" t="str">
        <f>IF(入力シート!E61="","",入力シート!E61)</f>
        <v/>
      </c>
      <c r="F85" s="655"/>
      <c r="G85" s="666" t="str">
        <f>IF(入力シート!G61="","",入力シート!G61)</f>
        <v/>
      </c>
      <c r="H85" s="652"/>
      <c r="I85" s="667" t="str">
        <f>IF(入力シート!I61="","",入力シート!I61)</f>
        <v/>
      </c>
      <c r="J85" s="668"/>
      <c r="K85" s="55" t="str">
        <f>IF(入力シート!K61="","",入力シート!K61)</f>
        <v/>
      </c>
      <c r="L85" s="455" t="str">
        <f>IF(入力シート!O61="","",入力シート!O61)</f>
        <v/>
      </c>
      <c r="M85" s="671"/>
      <c r="N85" s="671"/>
      <c r="O85" s="672"/>
      <c r="P85" s="669" t="str">
        <f>IF(入力シート!R61="","",入力シート!R61)</f>
        <v/>
      </c>
      <c r="Q85" s="531"/>
      <c r="R85" s="531"/>
      <c r="S85" s="648"/>
    </row>
    <row r="86" spans="1:19" ht="25.5" customHeight="1">
      <c r="A86" s="456"/>
      <c r="B86" s="704" t="str">
        <f>IF(入力シート!B62="","",入力シート!B62)</f>
        <v/>
      </c>
      <c r="C86" s="705"/>
      <c r="D86" s="706"/>
      <c r="E86" s="650" t="str">
        <f>IF(入力シート!E62="","",入力シート!E62)</f>
        <v/>
      </c>
      <c r="F86" s="652"/>
      <c r="G86" s="666" t="str">
        <f>IF(入力シート!G62="","",入力シート!G62)</f>
        <v/>
      </c>
      <c r="H86" s="652"/>
      <c r="I86" s="667" t="str">
        <f>IF(入力シート!I62="","",入力シート!I62)</f>
        <v/>
      </c>
      <c r="J86" s="668"/>
      <c r="K86" s="55" t="str">
        <f>IF(入力シート!K62="","",入力シート!K62)</f>
        <v/>
      </c>
      <c r="L86" s="455" t="str">
        <f>IF(入力シート!O62="","",入力シート!O62)</f>
        <v/>
      </c>
      <c r="M86" s="671"/>
      <c r="N86" s="671"/>
      <c r="O86" s="672"/>
      <c r="P86" s="669" t="str">
        <f>IF(入力シート!R62="","",入力シート!R62)</f>
        <v/>
      </c>
      <c r="Q86" s="531"/>
      <c r="R86" s="531"/>
      <c r="S86" s="648"/>
    </row>
    <row r="87" spans="1:19" ht="25.5" customHeight="1" thickBot="1">
      <c r="A87" s="694"/>
      <c r="B87" s="678" t="str">
        <f>IF(入力シート!B63="","",入力シート!B63)</f>
        <v/>
      </c>
      <c r="C87" s="679"/>
      <c r="D87" s="680"/>
      <c r="E87" s="653" t="str">
        <f>IF(入力シート!E63="","",入力シート!E63)</f>
        <v/>
      </c>
      <c r="F87" s="655"/>
      <c r="G87" s="666" t="str">
        <f>IF(入力シート!G63="","",入力シート!G63)</f>
        <v/>
      </c>
      <c r="H87" s="652"/>
      <c r="I87" s="667" t="str">
        <f>IF(入力シート!I63="","",入力シート!I63)</f>
        <v/>
      </c>
      <c r="J87" s="668"/>
      <c r="K87" s="55" t="str">
        <f>IF(入力シート!K63="","",入力シート!K63)</f>
        <v/>
      </c>
      <c r="L87" s="669" t="str">
        <f>IF(入力シート!O63="","",入力シート!O63)</f>
        <v/>
      </c>
      <c r="M87" s="531"/>
      <c r="N87" s="531"/>
      <c r="O87" s="670"/>
      <c r="P87" s="669" t="str">
        <f>IF(入力シート!R63="","",入力シート!R63)</f>
        <v/>
      </c>
      <c r="Q87" s="531"/>
      <c r="R87" s="531"/>
      <c r="S87" s="648"/>
    </row>
    <row r="88" spans="1:19" ht="23.25" customHeight="1" thickBot="1">
      <c r="A88" s="472" t="s">
        <v>50</v>
      </c>
      <c r="B88" s="473"/>
      <c r="C88" s="473"/>
      <c r="D88" s="473"/>
      <c r="E88" s="656" t="str">
        <f>IF(入力シート!E64="","",入力シート!E64)</f>
        <v/>
      </c>
      <c r="F88" s="658"/>
      <c r="G88" s="673" t="str">
        <f>IF(入力シート!G64="","",入力シート!G64)</f>
        <v/>
      </c>
      <c r="H88" s="674"/>
      <c r="I88" s="673" t="str">
        <f>IF(入力シート!I64="","",入力シート!I64)</f>
        <v/>
      </c>
      <c r="J88" s="674"/>
      <c r="K88" s="448" t="s">
        <v>54</v>
      </c>
      <c r="L88" s="449"/>
      <c r="M88" s="449"/>
      <c r="N88" s="449"/>
      <c r="O88" s="449"/>
      <c r="P88" s="449"/>
      <c r="Q88" s="675" t="str">
        <f>IF(入力シート!Q64="","",入力シート!Q64)</f>
        <v/>
      </c>
      <c r="R88" s="676"/>
      <c r="S88" s="677"/>
    </row>
    <row r="89" spans="1:19" ht="15.75" customHeight="1">
      <c r="A89" s="647" t="s">
        <v>746</v>
      </c>
      <c r="B89" s="647"/>
      <c r="C89" s="647"/>
      <c r="D89" s="647"/>
      <c r="E89" s="647"/>
      <c r="F89" s="647"/>
      <c r="G89" s="647"/>
      <c r="H89" s="647"/>
      <c r="I89" s="647"/>
      <c r="J89" s="647"/>
      <c r="K89" s="647"/>
      <c r="L89" s="647"/>
      <c r="M89" s="647"/>
      <c r="N89" s="647"/>
      <c r="O89" s="647"/>
      <c r="P89" s="647"/>
      <c r="Q89" s="647"/>
      <c r="R89" s="647"/>
      <c r="S89" s="647"/>
    </row>
    <row r="90" spans="1:19" ht="5.85" customHeight="1">
      <c r="A90" s="35"/>
      <c r="B90" s="34"/>
      <c r="C90" s="34"/>
      <c r="D90" s="34"/>
      <c r="E90" s="34"/>
      <c r="F90" s="34"/>
      <c r="G90" s="34"/>
      <c r="H90" s="34"/>
      <c r="I90" s="34"/>
      <c r="J90" s="34"/>
      <c r="K90" s="34"/>
      <c r="L90" s="34"/>
      <c r="M90" s="34"/>
      <c r="N90" s="34"/>
      <c r="O90" s="34"/>
      <c r="P90" s="34"/>
      <c r="Q90" s="34"/>
      <c r="R90" s="34"/>
      <c r="S90" s="34"/>
    </row>
    <row r="91" spans="1:19" ht="38.25" customHeight="1">
      <c r="A91" s="865" t="s">
        <v>858</v>
      </c>
      <c r="B91" s="866"/>
      <c r="C91" s="866"/>
      <c r="D91" s="866"/>
      <c r="E91" s="866"/>
      <c r="F91" s="866"/>
      <c r="G91" s="866"/>
      <c r="H91" s="866"/>
      <c r="I91" s="866"/>
      <c r="J91" s="866"/>
      <c r="K91" s="866"/>
      <c r="L91" s="866"/>
      <c r="M91" s="866"/>
      <c r="N91" s="866"/>
      <c r="O91" s="866"/>
      <c r="P91" s="866"/>
      <c r="Q91" s="866"/>
      <c r="R91" s="866"/>
      <c r="S91" s="867"/>
    </row>
    <row r="92" spans="1:19" ht="12.75" customHeight="1">
      <c r="A92" s="598" t="s">
        <v>749</v>
      </c>
      <c r="B92" s="647"/>
      <c r="C92" s="647"/>
      <c r="D92" s="647"/>
      <c r="E92" s="647"/>
      <c r="F92" s="647"/>
      <c r="G92" s="647"/>
      <c r="H92" s="647"/>
      <c r="I92" s="647"/>
      <c r="J92" s="647"/>
      <c r="K92" s="647"/>
      <c r="L92" s="647"/>
      <c r="M92" s="647"/>
      <c r="N92" s="647"/>
      <c r="O92" s="647"/>
      <c r="P92" s="647"/>
      <c r="Q92" s="647"/>
      <c r="R92" s="647"/>
      <c r="S92" s="868"/>
    </row>
    <row r="93" spans="1:19" ht="12.75" customHeight="1">
      <c r="A93" s="598" t="s">
        <v>439</v>
      </c>
      <c r="B93" s="647"/>
      <c r="C93" s="647"/>
      <c r="D93" s="647"/>
      <c r="E93" s="647"/>
      <c r="F93" s="647"/>
      <c r="G93" s="647"/>
      <c r="H93" s="647"/>
      <c r="I93" s="647"/>
      <c r="J93" s="647"/>
      <c r="K93" s="647"/>
      <c r="L93" s="647"/>
      <c r="M93" s="647"/>
      <c r="N93" s="647"/>
      <c r="O93" s="647"/>
      <c r="P93" s="647"/>
      <c r="Q93" s="647"/>
      <c r="R93" s="647"/>
      <c r="S93" s="868"/>
    </row>
    <row r="94" spans="1:19" ht="12.75" customHeight="1">
      <c r="A94" s="869" t="s">
        <v>440</v>
      </c>
      <c r="B94" s="647"/>
      <c r="C94" s="647"/>
      <c r="D94" s="647"/>
      <c r="E94" s="647"/>
      <c r="F94" s="647"/>
      <c r="G94" s="647"/>
      <c r="H94" s="647"/>
      <c r="I94" s="647"/>
      <c r="J94" s="647"/>
      <c r="K94" s="647"/>
      <c r="L94" s="647"/>
      <c r="M94" s="647"/>
      <c r="N94" s="647"/>
      <c r="O94" s="647"/>
      <c r="P94" s="647"/>
      <c r="Q94" s="647"/>
      <c r="R94" s="647"/>
      <c r="S94" s="868"/>
    </row>
    <row r="95" spans="1:19" ht="26.25" customHeight="1">
      <c r="A95" s="598" t="s">
        <v>891</v>
      </c>
      <c r="B95" s="599"/>
      <c r="C95" s="599"/>
      <c r="D95" s="599"/>
      <c r="E95" s="599"/>
      <c r="F95" s="599"/>
      <c r="G95" s="599"/>
      <c r="H95" s="599"/>
      <c r="I95" s="599"/>
      <c r="J95" s="599"/>
      <c r="K95" s="599"/>
      <c r="L95" s="599"/>
      <c r="M95" s="599"/>
      <c r="N95" s="599"/>
      <c r="O95" s="599"/>
      <c r="P95" s="599"/>
      <c r="Q95" s="599"/>
      <c r="R95" s="599"/>
      <c r="S95" s="600"/>
    </row>
    <row r="96" spans="1:19" ht="54" customHeight="1">
      <c r="A96" s="598" t="s">
        <v>800</v>
      </c>
      <c r="B96" s="599"/>
      <c r="C96" s="599"/>
      <c r="D96" s="599"/>
      <c r="E96" s="599"/>
      <c r="F96" s="599"/>
      <c r="G96" s="599"/>
      <c r="H96" s="599"/>
      <c r="I96" s="599"/>
      <c r="J96" s="599"/>
      <c r="K96" s="599"/>
      <c r="L96" s="599"/>
      <c r="M96" s="599"/>
      <c r="N96" s="599"/>
      <c r="O96" s="599"/>
      <c r="P96" s="599"/>
      <c r="Q96" s="599"/>
      <c r="R96" s="599"/>
      <c r="S96" s="600"/>
    </row>
    <row r="97" spans="1:19" ht="14.25" customHeight="1">
      <c r="A97" s="870" t="s">
        <v>657</v>
      </c>
      <c r="B97" s="871"/>
      <c r="C97" s="871"/>
      <c r="D97" s="871"/>
      <c r="E97" s="871"/>
      <c r="F97" s="871"/>
      <c r="G97" s="871"/>
      <c r="H97" s="871"/>
      <c r="I97" s="871"/>
      <c r="J97" s="871"/>
      <c r="K97" s="871"/>
      <c r="L97" s="871"/>
      <c r="M97" s="871"/>
      <c r="N97" s="871"/>
      <c r="O97" s="871"/>
      <c r="P97" s="871"/>
      <c r="Q97" s="871"/>
      <c r="R97" s="871"/>
      <c r="S97" s="872"/>
    </row>
    <row r="98" spans="1:19" ht="6.75" customHeight="1"/>
    <row r="99" spans="1:19" ht="18" customHeight="1">
      <c r="A99" s="876" t="s">
        <v>108</v>
      </c>
      <c r="B99" s="876"/>
      <c r="C99" s="876"/>
      <c r="D99" s="876"/>
      <c r="E99" s="876"/>
      <c r="F99" s="876"/>
      <c r="G99" s="876"/>
      <c r="H99" s="876"/>
      <c r="I99" s="876"/>
      <c r="J99" s="876"/>
      <c r="K99" s="876"/>
      <c r="L99" s="876"/>
      <c r="M99" s="876"/>
      <c r="N99" s="876"/>
      <c r="O99" s="876"/>
      <c r="P99" s="876"/>
      <c r="Q99" s="876"/>
      <c r="R99" s="876"/>
      <c r="S99" s="876"/>
    </row>
    <row r="100" spans="1:19" ht="18.75" customHeight="1">
      <c r="A100" s="420" t="str">
        <f>A78</f>
        <v>年度
4月〜3月の実績</v>
      </c>
      <c r="B100" s="421"/>
      <c r="C100" s="421"/>
      <c r="D100" s="421"/>
      <c r="E100" s="427" t="s">
        <v>7</v>
      </c>
      <c r="F100" s="617"/>
      <c r="G100" s="617"/>
      <c r="H100" s="617"/>
      <c r="I100" s="452" t="s">
        <v>129</v>
      </c>
      <c r="J100" s="617"/>
      <c r="K100" s="617"/>
      <c r="L100" s="617"/>
      <c r="M100" s="452" t="s">
        <v>126</v>
      </c>
      <c r="N100" s="617"/>
      <c r="O100" s="617"/>
      <c r="P100" s="617"/>
      <c r="Q100" s="427" t="s">
        <v>750</v>
      </c>
      <c r="R100" s="617"/>
      <c r="S100" s="617"/>
    </row>
    <row r="101" spans="1:19" ht="18.75" customHeight="1">
      <c r="A101" s="421"/>
      <c r="B101" s="421"/>
      <c r="C101" s="421"/>
      <c r="D101" s="421"/>
      <c r="E101" s="444" t="s">
        <v>48</v>
      </c>
      <c r="F101" s="617"/>
      <c r="G101" s="617"/>
      <c r="H101" s="617"/>
      <c r="I101" s="444" t="s">
        <v>48</v>
      </c>
      <c r="J101" s="617"/>
      <c r="K101" s="617"/>
      <c r="L101" s="617"/>
      <c r="M101" s="333" t="s">
        <v>127</v>
      </c>
      <c r="N101" s="333"/>
      <c r="O101" s="333"/>
      <c r="P101" s="333"/>
      <c r="Q101" s="617"/>
      <c r="R101" s="617"/>
      <c r="S101" s="617"/>
    </row>
    <row r="102" spans="1:19" ht="18.75" customHeight="1" thickBot="1">
      <c r="A102" s="421"/>
      <c r="B102" s="421"/>
      <c r="C102" s="421"/>
      <c r="D102" s="421"/>
      <c r="E102" s="665" t="s">
        <v>40</v>
      </c>
      <c r="F102" s="618"/>
      <c r="G102" s="618"/>
      <c r="H102" s="618"/>
      <c r="I102" s="664" t="s">
        <v>41</v>
      </c>
      <c r="J102" s="618"/>
      <c r="K102" s="618"/>
      <c r="L102" s="618"/>
      <c r="M102" s="619" t="s">
        <v>128</v>
      </c>
      <c r="N102" s="619"/>
      <c r="O102" s="619"/>
      <c r="P102" s="619"/>
      <c r="Q102" s="618"/>
      <c r="R102" s="618"/>
      <c r="S102" s="618"/>
    </row>
    <row r="103" spans="1:19" ht="23.25" customHeight="1">
      <c r="A103" s="270" t="s">
        <v>646</v>
      </c>
      <c r="B103" s="307"/>
      <c r="C103" s="307"/>
      <c r="D103" s="313"/>
      <c r="E103" s="685" t="str">
        <f>IF(入力シート!E71="","",入力シート!E71)</f>
        <v/>
      </c>
      <c r="F103" s="873"/>
      <c r="G103" s="873"/>
      <c r="H103" s="873"/>
      <c r="I103" s="628" t="str">
        <f>IF(入力シート!G71="","",入力シート!G71)</f>
        <v/>
      </c>
      <c r="J103" s="629"/>
      <c r="K103" s="629"/>
      <c r="L103" s="630"/>
      <c r="M103" s="628" t="str">
        <f>IF(入力シート!I71="","",入力シート!I71)</f>
        <v/>
      </c>
      <c r="N103" s="629"/>
      <c r="O103" s="629"/>
      <c r="P103" s="630"/>
      <c r="Q103" s="620" t="str">
        <f>IF(入力シート!K71="","",入力シート!K71)</f>
        <v/>
      </c>
      <c r="R103" s="620"/>
      <c r="S103" s="621"/>
    </row>
    <row r="104" spans="1:19" ht="23.25" customHeight="1">
      <c r="A104" s="270" t="s">
        <v>654</v>
      </c>
      <c r="B104" s="308"/>
      <c r="C104" s="308"/>
      <c r="D104" s="309"/>
      <c r="E104" s="653" t="str">
        <f>IF(入力シート!E72="","",入力シート!E72)</f>
        <v/>
      </c>
      <c r="F104" s="654"/>
      <c r="G104" s="654"/>
      <c r="H104" s="655"/>
      <c r="I104" s="640" t="str">
        <f>IF(入力シート!G72="","",入力シート!G72)</f>
        <v/>
      </c>
      <c r="J104" s="641"/>
      <c r="K104" s="641"/>
      <c r="L104" s="642"/>
      <c r="M104" s="631" t="str">
        <f>IF(入力シート!I72="","",入力シート!I72)</f>
        <v/>
      </c>
      <c r="N104" s="632"/>
      <c r="O104" s="632"/>
      <c r="P104" s="633"/>
      <c r="Q104" s="622" t="str">
        <f>IF(入力シート!K72="","",入力シート!K72)</f>
        <v/>
      </c>
      <c r="R104" s="623"/>
      <c r="S104" s="624"/>
    </row>
    <row r="105" spans="1:19" ht="23.25" customHeight="1">
      <c r="A105" s="307" t="s">
        <v>27</v>
      </c>
      <c r="B105" s="308"/>
      <c r="C105" s="308"/>
      <c r="D105" s="309"/>
      <c r="E105" s="653" t="str">
        <f>IF(入力シート!E73="","",入力シート!E73)</f>
        <v/>
      </c>
      <c r="F105" s="654"/>
      <c r="G105" s="654"/>
      <c r="H105" s="655"/>
      <c r="I105" s="640" t="str">
        <f>IF(入力シート!G73="","",入力シート!G73)</f>
        <v/>
      </c>
      <c r="J105" s="641"/>
      <c r="K105" s="641"/>
      <c r="L105" s="642"/>
      <c r="M105" s="631" t="str">
        <f>IF(入力シート!I73="","",入力シート!I73)</f>
        <v/>
      </c>
      <c r="N105" s="632"/>
      <c r="O105" s="632"/>
      <c r="P105" s="633"/>
      <c r="Q105" s="622" t="str">
        <f>IF(入力シート!K73="","",入力シート!K73)</f>
        <v/>
      </c>
      <c r="R105" s="623"/>
      <c r="S105" s="624"/>
    </row>
    <row r="106" spans="1:19" ht="30" customHeight="1">
      <c r="A106" s="637" t="s">
        <v>671</v>
      </c>
      <c r="B106" s="638"/>
      <c r="C106" s="638"/>
      <c r="D106" s="639"/>
      <c r="E106" s="650" t="str">
        <f>IF(入力シート!E74="","",入力シート!E74)</f>
        <v/>
      </c>
      <c r="F106" s="651"/>
      <c r="G106" s="651"/>
      <c r="H106" s="652"/>
      <c r="I106" s="640" t="str">
        <f>IF(入力シート!G74="","",入力シート!G74)</f>
        <v/>
      </c>
      <c r="J106" s="641"/>
      <c r="K106" s="641"/>
      <c r="L106" s="642"/>
      <c r="M106" s="631" t="str">
        <f>IF(入力シート!I74="","",入力シート!I74)</f>
        <v/>
      </c>
      <c r="N106" s="632"/>
      <c r="O106" s="632"/>
      <c r="P106" s="633"/>
      <c r="Q106" s="622" t="str">
        <f>IF(入力シート!K74="","",入力シート!K74)</f>
        <v/>
      </c>
      <c r="R106" s="623"/>
      <c r="S106" s="624"/>
    </row>
    <row r="107" spans="1:19" ht="23.25" customHeight="1">
      <c r="A107" s="307" t="s">
        <v>52</v>
      </c>
      <c r="B107" s="308"/>
      <c r="C107" s="308"/>
      <c r="D107" s="309"/>
      <c r="E107" s="653" t="str">
        <f>IF(入力シート!E75="","",入力シート!E75)</f>
        <v/>
      </c>
      <c r="F107" s="654"/>
      <c r="G107" s="654"/>
      <c r="H107" s="655"/>
      <c r="I107" s="640" t="str">
        <f>IF(入力シート!G75="","",入力シート!G75)</f>
        <v/>
      </c>
      <c r="J107" s="641"/>
      <c r="K107" s="641"/>
      <c r="L107" s="642"/>
      <c r="M107" s="631" t="str">
        <f>IF(入力シート!I75="","",入力シート!I75)</f>
        <v/>
      </c>
      <c r="N107" s="632"/>
      <c r="O107" s="632"/>
      <c r="P107" s="633"/>
      <c r="Q107" s="622" t="str">
        <f>IF(入力シート!K75="","",入力シート!K75)</f>
        <v/>
      </c>
      <c r="R107" s="623"/>
      <c r="S107" s="624"/>
    </row>
    <row r="108" spans="1:19" ht="23.25" customHeight="1" thickBot="1">
      <c r="A108" s="313" t="s">
        <v>50</v>
      </c>
      <c r="B108" s="490"/>
      <c r="C108" s="490"/>
      <c r="D108" s="490"/>
      <c r="E108" s="656" t="str">
        <f>IF(入力シート!E76="","",入力シート!E76)</f>
        <v/>
      </c>
      <c r="F108" s="657"/>
      <c r="G108" s="657"/>
      <c r="H108" s="658"/>
      <c r="I108" s="643" t="str">
        <f>IF(入力シート!G76="","",入力シート!G76)</f>
        <v/>
      </c>
      <c r="J108" s="644"/>
      <c r="K108" s="644"/>
      <c r="L108" s="645"/>
      <c r="M108" s="634" t="str">
        <f>IF(入力シート!I76="","",入力シート!I76)</f>
        <v/>
      </c>
      <c r="N108" s="635"/>
      <c r="O108" s="635"/>
      <c r="P108" s="636"/>
      <c r="Q108" s="625"/>
      <c r="R108" s="626"/>
      <c r="S108" s="627"/>
    </row>
    <row r="109" spans="1:19" ht="15.75" customHeight="1">
      <c r="A109" s="646" t="s">
        <v>746</v>
      </c>
      <c r="B109" s="646"/>
      <c r="C109" s="646"/>
      <c r="D109" s="646"/>
      <c r="E109" s="647"/>
      <c r="F109" s="647"/>
      <c r="G109" s="647"/>
      <c r="H109" s="647"/>
      <c r="I109" s="647"/>
      <c r="J109" s="647"/>
      <c r="K109" s="647"/>
      <c r="L109" s="647"/>
      <c r="M109" s="647"/>
      <c r="N109" s="647"/>
      <c r="O109" s="647"/>
      <c r="P109" s="647"/>
      <c r="Q109" s="647"/>
      <c r="R109" s="647"/>
      <c r="S109" s="647"/>
    </row>
    <row r="110" spans="1:19" ht="5.25" customHeight="1" thickBot="1">
      <c r="A110" s="35"/>
      <c r="B110" s="34"/>
      <c r="C110" s="34"/>
      <c r="D110" s="34"/>
      <c r="E110" s="34"/>
      <c r="F110" s="34"/>
      <c r="G110" s="34"/>
      <c r="H110" s="34"/>
      <c r="I110" s="34"/>
      <c r="J110" s="34"/>
      <c r="K110" s="34"/>
      <c r="L110" s="34"/>
      <c r="M110" s="34"/>
      <c r="N110" s="34"/>
      <c r="O110" s="34"/>
      <c r="P110" s="34"/>
      <c r="Q110" s="34"/>
      <c r="R110" s="34"/>
      <c r="S110" s="34"/>
    </row>
    <row r="111" spans="1:19" ht="21" customHeight="1">
      <c r="A111" s="146" t="s">
        <v>788</v>
      </c>
      <c r="B111" s="147"/>
      <c r="C111" s="147"/>
      <c r="D111" s="147"/>
      <c r="E111" s="152"/>
      <c r="F111" s="152"/>
      <c r="G111" s="152"/>
      <c r="H111" s="152"/>
      <c r="I111" s="152"/>
      <c r="J111" s="152"/>
      <c r="K111" s="152"/>
      <c r="L111" s="152"/>
      <c r="M111" s="152"/>
      <c r="N111" s="152"/>
      <c r="O111" s="152"/>
      <c r="P111" s="153"/>
      <c r="Q111" s="153"/>
      <c r="R111" s="153"/>
      <c r="S111" s="154"/>
    </row>
    <row r="112" spans="1:19" ht="42" customHeight="1" thickBot="1">
      <c r="A112" s="836" t="str">
        <f>IF(入力シート!A80="","",入力シート!A80)</f>
        <v/>
      </c>
      <c r="B112" s="837"/>
      <c r="C112" s="837"/>
      <c r="D112" s="837"/>
      <c r="E112" s="837"/>
      <c r="F112" s="837"/>
      <c r="G112" s="837"/>
      <c r="H112" s="837"/>
      <c r="I112" s="837"/>
      <c r="J112" s="837"/>
      <c r="K112" s="837"/>
      <c r="L112" s="837"/>
      <c r="M112" s="837"/>
      <c r="N112" s="837"/>
      <c r="O112" s="837"/>
      <c r="P112" s="837"/>
      <c r="Q112" s="837"/>
      <c r="R112" s="837"/>
      <c r="S112" s="838"/>
    </row>
    <row r="113" spans="1:19" s="9" customFormat="1" ht="4.5" customHeight="1">
      <c r="A113" s="854"/>
      <c r="B113" s="855"/>
      <c r="C113" s="855"/>
      <c r="D113" s="856"/>
      <c r="E113" s="857"/>
      <c r="F113" s="857"/>
      <c r="G113" s="857"/>
      <c r="H113" s="857"/>
      <c r="I113" s="857"/>
      <c r="J113" s="857"/>
      <c r="K113" s="857"/>
      <c r="L113" s="857"/>
      <c r="M113" s="857"/>
      <c r="N113" s="2"/>
      <c r="O113" s="2"/>
      <c r="P113" s="2"/>
      <c r="Q113" s="2"/>
      <c r="R113" s="885"/>
      <c r="S113" s="886"/>
    </row>
    <row r="114" spans="1:19" s="8" customFormat="1" ht="20.25" customHeight="1">
      <c r="A114" s="659" t="s">
        <v>109</v>
      </c>
      <c r="B114" s="659"/>
      <c r="C114" s="660"/>
      <c r="D114" s="660"/>
      <c r="E114" s="660"/>
      <c r="F114" s="660"/>
      <c r="G114" s="660"/>
      <c r="H114" s="660"/>
      <c r="I114" s="660"/>
      <c r="J114" s="660"/>
      <c r="K114" s="660"/>
      <c r="L114" s="660"/>
      <c r="M114" s="660"/>
      <c r="N114" s="660"/>
      <c r="O114" s="660"/>
      <c r="P114" s="660"/>
      <c r="Q114" s="660"/>
      <c r="R114" s="660"/>
      <c r="S114" s="660"/>
    </row>
    <row r="115" spans="1:19" s="10" customFormat="1" ht="24.75" customHeight="1">
      <c r="A115" s="604" t="s">
        <v>33</v>
      </c>
      <c r="B115" s="604"/>
      <c r="C115" s="605"/>
      <c r="D115" s="605"/>
      <c r="E115" s="605"/>
      <c r="F115" s="605"/>
      <c r="G115" s="605"/>
      <c r="H115" s="605"/>
      <c r="I115" s="605"/>
      <c r="J115" s="605"/>
      <c r="K115" s="605"/>
      <c r="L115" s="605"/>
      <c r="M115" s="605"/>
      <c r="N115" s="605"/>
      <c r="O115" s="605"/>
      <c r="P115" s="605"/>
      <c r="Q115" s="605"/>
      <c r="R115" s="605"/>
      <c r="S115" s="605"/>
    </row>
    <row r="116" spans="1:19" s="10" customFormat="1" ht="15" customHeight="1">
      <c r="A116" s="606" t="s">
        <v>658</v>
      </c>
      <c r="B116" s="607"/>
      <c r="C116" s="608"/>
      <c r="D116" s="608"/>
      <c r="E116" s="608"/>
      <c r="F116" s="608"/>
      <c r="G116" s="608"/>
      <c r="H116" s="608"/>
      <c r="I116" s="608"/>
      <c r="J116" s="608"/>
      <c r="K116" s="608"/>
      <c r="L116" s="608"/>
      <c r="M116" s="608"/>
      <c r="N116" s="608"/>
      <c r="O116" s="608"/>
      <c r="P116" s="608"/>
      <c r="Q116" s="608"/>
      <c r="R116" s="608"/>
      <c r="S116" s="609"/>
    </row>
    <row r="117" spans="1:19" ht="15" customHeight="1">
      <c r="A117" s="610" t="s">
        <v>856</v>
      </c>
      <c r="B117" s="611"/>
      <c r="C117" s="612"/>
      <c r="D117" s="612"/>
      <c r="E117" s="612"/>
      <c r="F117" s="612"/>
      <c r="G117" s="612"/>
      <c r="H117" s="612"/>
      <c r="I117" s="612"/>
      <c r="J117" s="612"/>
      <c r="K117" s="612"/>
      <c r="L117" s="612"/>
      <c r="M117" s="612"/>
      <c r="N117" s="612"/>
      <c r="O117" s="612"/>
      <c r="P117" s="612"/>
      <c r="Q117" s="612"/>
      <c r="R117" s="612"/>
      <c r="S117" s="613"/>
    </row>
    <row r="118" spans="1:19" ht="15" customHeight="1">
      <c r="A118" s="860" t="s">
        <v>770</v>
      </c>
      <c r="B118" s="861"/>
      <c r="C118" s="862"/>
      <c r="D118" s="862"/>
      <c r="E118" s="862"/>
      <c r="F118" s="862"/>
      <c r="G118" s="862"/>
      <c r="H118" s="862"/>
      <c r="I118" s="862"/>
      <c r="J118" s="862"/>
      <c r="K118" s="862"/>
      <c r="L118" s="862"/>
      <c r="M118" s="862"/>
      <c r="N118" s="862"/>
      <c r="O118" s="862"/>
      <c r="P118" s="862"/>
      <c r="Q118" s="862"/>
      <c r="R118" s="862"/>
      <c r="S118" s="863"/>
    </row>
    <row r="119" spans="1:19" ht="7.5" customHeight="1">
      <c r="A119" s="24"/>
      <c r="B119" s="24"/>
      <c r="C119" s="174"/>
      <c r="D119" s="174"/>
      <c r="E119" s="174"/>
      <c r="F119" s="174"/>
      <c r="G119" s="174"/>
      <c r="H119" s="174"/>
      <c r="I119" s="174"/>
      <c r="J119" s="174"/>
      <c r="K119" s="174"/>
      <c r="L119" s="174"/>
      <c r="M119" s="174"/>
      <c r="N119" s="174"/>
      <c r="O119" s="174"/>
      <c r="P119" s="174"/>
      <c r="Q119" s="174"/>
      <c r="R119" s="174"/>
      <c r="S119" s="174"/>
    </row>
    <row r="120" spans="1:19" ht="31.5" customHeight="1">
      <c r="A120" s="601" t="s">
        <v>801</v>
      </c>
      <c r="B120" s="602"/>
      <c r="C120" s="602"/>
      <c r="D120" s="602"/>
      <c r="E120" s="602"/>
      <c r="F120" s="602"/>
      <c r="G120" s="602"/>
      <c r="H120" s="602"/>
      <c r="I120" s="602"/>
      <c r="J120" s="602"/>
      <c r="K120" s="602"/>
      <c r="L120" s="602"/>
      <c r="M120" s="602"/>
      <c r="N120" s="602"/>
      <c r="O120" s="602"/>
      <c r="P120" s="602"/>
      <c r="Q120" s="602"/>
      <c r="R120" s="602"/>
      <c r="S120" s="603"/>
    </row>
    <row r="121" spans="1:19" ht="3.75" customHeight="1">
      <c r="C121" s="4"/>
      <c r="D121" s="4"/>
      <c r="E121" s="4"/>
      <c r="F121" s="4"/>
      <c r="G121" s="4"/>
      <c r="H121" s="4"/>
      <c r="I121" s="4"/>
      <c r="J121" s="4"/>
      <c r="K121" s="4"/>
      <c r="L121" s="4"/>
      <c r="M121" s="4"/>
      <c r="N121" s="4"/>
      <c r="O121" s="4"/>
      <c r="P121" s="4"/>
      <c r="Q121" s="4"/>
      <c r="R121" s="4"/>
      <c r="S121" s="4"/>
    </row>
    <row r="122" spans="1:19" ht="24" customHeight="1">
      <c r="A122" s="444" t="s">
        <v>37</v>
      </c>
      <c r="B122" s="444"/>
      <c r="C122" s="333"/>
      <c r="D122" s="333"/>
      <c r="E122" s="333"/>
      <c r="F122" s="270" t="s">
        <v>35</v>
      </c>
      <c r="G122" s="271"/>
      <c r="H122" s="271"/>
      <c r="I122" s="271"/>
      <c r="J122" s="271"/>
      <c r="K122" s="271"/>
      <c r="L122" s="271"/>
      <c r="M122" s="271"/>
      <c r="N122" s="271"/>
      <c r="O122" s="271"/>
      <c r="P122" s="271"/>
      <c r="Q122" s="271"/>
      <c r="R122" s="271"/>
      <c r="S122" s="271"/>
    </row>
    <row r="123" spans="1:19" ht="24" customHeight="1" thickBot="1">
      <c r="A123" s="333"/>
      <c r="B123" s="333"/>
      <c r="C123" s="333"/>
      <c r="D123" s="333"/>
      <c r="E123" s="333"/>
      <c r="F123" s="479" t="s">
        <v>36</v>
      </c>
      <c r="G123" s="259"/>
      <c r="H123" s="259"/>
      <c r="I123" s="259"/>
      <c r="J123" s="259"/>
      <c r="K123" s="259"/>
      <c r="L123" s="259"/>
      <c r="M123" s="259"/>
      <c r="N123" s="259"/>
      <c r="O123" s="259"/>
      <c r="P123" s="259"/>
      <c r="Q123" s="259"/>
      <c r="R123" s="13" t="s">
        <v>5</v>
      </c>
      <c r="S123" s="13" t="s">
        <v>9</v>
      </c>
    </row>
    <row r="124" spans="1:19" ht="32.25" customHeight="1">
      <c r="A124" s="480" t="s">
        <v>112</v>
      </c>
      <c r="B124" s="481"/>
      <c r="C124" s="481"/>
      <c r="D124" s="481"/>
      <c r="E124" s="482"/>
      <c r="F124" s="14">
        <v>1</v>
      </c>
      <c r="G124" s="454" t="s">
        <v>737</v>
      </c>
      <c r="H124" s="427"/>
      <c r="I124" s="427"/>
      <c r="J124" s="427"/>
      <c r="K124" s="427"/>
      <c r="L124" s="427"/>
      <c r="M124" s="427"/>
      <c r="N124" s="427"/>
      <c r="O124" s="427"/>
      <c r="P124" s="427"/>
      <c r="Q124" s="455"/>
      <c r="R124" s="15" t="str">
        <f>IF(入力シート!R96="","",入力シート!R96)</f>
        <v>-</v>
      </c>
      <c r="S124" s="25" t="str">
        <f>IF(入力シート!S96="","",入力シート!S96)</f>
        <v>-</v>
      </c>
    </row>
    <row r="125" spans="1:19" ht="24" customHeight="1">
      <c r="A125" s="483"/>
      <c r="B125" s="484"/>
      <c r="C125" s="484"/>
      <c r="D125" s="484"/>
      <c r="E125" s="485"/>
      <c r="F125" s="16">
        <v>2</v>
      </c>
      <c r="G125" s="454" t="s">
        <v>29</v>
      </c>
      <c r="H125" s="427"/>
      <c r="I125" s="427"/>
      <c r="J125" s="427"/>
      <c r="K125" s="427"/>
      <c r="L125" s="427"/>
      <c r="M125" s="427"/>
      <c r="N125" s="427"/>
      <c r="O125" s="427"/>
      <c r="P125" s="427"/>
      <c r="Q125" s="455"/>
      <c r="R125" s="17" t="str">
        <f>IF(入力シート!R97="","",入力シート!R97)</f>
        <v>-</v>
      </c>
      <c r="S125" s="26" t="str">
        <f>IF(入力シート!S97="","",入力シート!S97)</f>
        <v>-</v>
      </c>
    </row>
    <row r="126" spans="1:19" ht="24" customHeight="1">
      <c r="A126" s="483"/>
      <c r="B126" s="484"/>
      <c r="C126" s="484"/>
      <c r="D126" s="484"/>
      <c r="E126" s="485"/>
      <c r="F126" s="14">
        <v>3</v>
      </c>
      <c r="G126" s="454" t="s">
        <v>32</v>
      </c>
      <c r="H126" s="427"/>
      <c r="I126" s="427"/>
      <c r="J126" s="427"/>
      <c r="K126" s="427"/>
      <c r="L126" s="427"/>
      <c r="M126" s="427"/>
      <c r="N126" s="427"/>
      <c r="O126" s="427"/>
      <c r="P126" s="427"/>
      <c r="Q126" s="455"/>
      <c r="R126" s="17" t="str">
        <f>IF(入力シート!R98="","",入力シート!R98)</f>
        <v>-</v>
      </c>
      <c r="S126" s="26" t="str">
        <f>IF(入力シート!S98="","",入力シート!S98)</f>
        <v>-</v>
      </c>
    </row>
    <row r="127" spans="1:19" ht="24" customHeight="1">
      <c r="A127" s="483"/>
      <c r="B127" s="484"/>
      <c r="C127" s="484"/>
      <c r="D127" s="484"/>
      <c r="E127" s="485"/>
      <c r="F127" s="14">
        <v>4</v>
      </c>
      <c r="G127" s="454" t="s">
        <v>80</v>
      </c>
      <c r="H127" s="427"/>
      <c r="I127" s="427"/>
      <c r="J127" s="427"/>
      <c r="K127" s="427"/>
      <c r="L127" s="427"/>
      <c r="M127" s="427"/>
      <c r="N127" s="427"/>
      <c r="O127" s="427"/>
      <c r="P127" s="427"/>
      <c r="Q127" s="455"/>
      <c r="R127" s="17" t="str">
        <f>IF(入力シート!R99="","",入力シート!R99)</f>
        <v>-</v>
      </c>
      <c r="S127" s="26" t="str">
        <f>IF(入力シート!S99="","",入力シート!S99)</f>
        <v>-</v>
      </c>
    </row>
    <row r="128" spans="1:19" ht="24" customHeight="1">
      <c r="A128" s="483"/>
      <c r="B128" s="484"/>
      <c r="C128" s="484"/>
      <c r="D128" s="484"/>
      <c r="E128" s="485"/>
      <c r="F128" s="14">
        <v>5</v>
      </c>
      <c r="G128" s="454" t="s">
        <v>81</v>
      </c>
      <c r="H128" s="427"/>
      <c r="I128" s="427"/>
      <c r="J128" s="427"/>
      <c r="K128" s="427"/>
      <c r="L128" s="427"/>
      <c r="M128" s="427"/>
      <c r="N128" s="427"/>
      <c r="O128" s="427"/>
      <c r="P128" s="427"/>
      <c r="Q128" s="455"/>
      <c r="R128" s="17" t="str">
        <f>IF(入力シート!R100="","",入力シート!R100)</f>
        <v>-</v>
      </c>
      <c r="S128" s="26" t="str">
        <f>IF(入力シート!S100="","",入力シート!S100)</f>
        <v>-</v>
      </c>
    </row>
    <row r="129" spans="1:19" ht="24" customHeight="1">
      <c r="A129" s="483"/>
      <c r="B129" s="484"/>
      <c r="C129" s="484"/>
      <c r="D129" s="484"/>
      <c r="E129" s="485"/>
      <c r="F129" s="16">
        <v>6</v>
      </c>
      <c r="G129" s="454" t="s">
        <v>738</v>
      </c>
      <c r="H129" s="427"/>
      <c r="I129" s="427"/>
      <c r="J129" s="427"/>
      <c r="K129" s="427"/>
      <c r="L129" s="427"/>
      <c r="M129" s="427"/>
      <c r="N129" s="427"/>
      <c r="O129" s="427"/>
      <c r="P129" s="427"/>
      <c r="Q129" s="455"/>
      <c r="R129" s="17" t="str">
        <f>IF(入力シート!R101="","",入力シート!R101)</f>
        <v>-</v>
      </c>
      <c r="S129" s="26" t="str">
        <f>IF(入力シート!S101="","",入力シート!S101)</f>
        <v>-</v>
      </c>
    </row>
    <row r="130" spans="1:19" ht="24" customHeight="1">
      <c r="A130" s="483"/>
      <c r="B130" s="484"/>
      <c r="C130" s="484"/>
      <c r="D130" s="484"/>
      <c r="E130" s="485"/>
      <c r="F130" s="14">
        <v>7</v>
      </c>
      <c r="G130" s="454" t="s">
        <v>82</v>
      </c>
      <c r="H130" s="427"/>
      <c r="I130" s="427"/>
      <c r="J130" s="427"/>
      <c r="K130" s="427"/>
      <c r="L130" s="427"/>
      <c r="M130" s="427"/>
      <c r="N130" s="427"/>
      <c r="O130" s="427"/>
      <c r="P130" s="427"/>
      <c r="Q130" s="455"/>
      <c r="R130" s="17" t="str">
        <f>IF(入力シート!R102="","",入力シート!R102)</f>
        <v>-</v>
      </c>
      <c r="S130" s="26" t="str">
        <f>IF(入力シート!S102="","",入力シート!S102)</f>
        <v>-</v>
      </c>
    </row>
    <row r="131" spans="1:19" ht="24" customHeight="1">
      <c r="A131" s="486"/>
      <c r="B131" s="487"/>
      <c r="C131" s="487"/>
      <c r="D131" s="487"/>
      <c r="E131" s="488"/>
      <c r="F131" s="14">
        <v>8</v>
      </c>
      <c r="G131" s="454" t="s">
        <v>739</v>
      </c>
      <c r="H131" s="427"/>
      <c r="I131" s="427"/>
      <c r="J131" s="427"/>
      <c r="K131" s="427"/>
      <c r="L131" s="427"/>
      <c r="M131" s="427"/>
      <c r="N131" s="427"/>
      <c r="O131" s="427"/>
      <c r="P131" s="427"/>
      <c r="Q131" s="455"/>
      <c r="R131" s="17" t="str">
        <f>IF(入力シート!R103="","",入力シート!R103)</f>
        <v>-</v>
      </c>
      <c r="S131" s="26" t="str">
        <f>IF(入力シート!S103="","",入力シート!S103)</f>
        <v>-</v>
      </c>
    </row>
    <row r="132" spans="1:19" ht="31.5" customHeight="1">
      <c r="A132" s="493" t="s">
        <v>113</v>
      </c>
      <c r="B132" s="481"/>
      <c r="C132" s="481"/>
      <c r="D132" s="481"/>
      <c r="E132" s="482"/>
      <c r="F132" s="14">
        <v>1</v>
      </c>
      <c r="G132" s="454" t="s">
        <v>740</v>
      </c>
      <c r="H132" s="427"/>
      <c r="I132" s="427"/>
      <c r="J132" s="427"/>
      <c r="K132" s="427"/>
      <c r="L132" s="427"/>
      <c r="M132" s="427"/>
      <c r="N132" s="427"/>
      <c r="O132" s="427"/>
      <c r="P132" s="427"/>
      <c r="Q132" s="455"/>
      <c r="R132" s="17" t="str">
        <f>IF(入力シート!R104="","",入力シート!R104)</f>
        <v>-</v>
      </c>
      <c r="S132" s="26" t="str">
        <f>IF(入力シート!S104="","",入力シート!S104)</f>
        <v>-</v>
      </c>
    </row>
    <row r="133" spans="1:19" ht="24" customHeight="1">
      <c r="A133" s="483"/>
      <c r="B133" s="484"/>
      <c r="C133" s="484"/>
      <c r="D133" s="484"/>
      <c r="E133" s="485"/>
      <c r="F133" s="16">
        <v>2</v>
      </c>
      <c r="G133" s="526" t="s">
        <v>741</v>
      </c>
      <c r="H133" s="531"/>
      <c r="I133" s="531"/>
      <c r="J133" s="531"/>
      <c r="K133" s="531"/>
      <c r="L133" s="531"/>
      <c r="M133" s="531"/>
      <c r="N133" s="531"/>
      <c r="O133" s="531"/>
      <c r="P133" s="531"/>
      <c r="Q133" s="648"/>
      <c r="R133" s="17" t="str">
        <f>IF(入力シート!R105="","",入力シート!R105)</f>
        <v>-</v>
      </c>
      <c r="S133" s="26" t="str">
        <f>IF(入力シート!S105="","",入力シート!S105)</f>
        <v>-</v>
      </c>
    </row>
    <row r="134" spans="1:19" ht="24" customHeight="1">
      <c r="A134" s="483"/>
      <c r="B134" s="484"/>
      <c r="C134" s="484"/>
      <c r="D134" s="484"/>
      <c r="E134" s="485"/>
      <c r="F134" s="14">
        <v>3</v>
      </c>
      <c r="G134" s="526" t="s">
        <v>742</v>
      </c>
      <c r="H134" s="531"/>
      <c r="I134" s="531"/>
      <c r="J134" s="531"/>
      <c r="K134" s="531"/>
      <c r="L134" s="531"/>
      <c r="M134" s="531"/>
      <c r="N134" s="531"/>
      <c r="O134" s="531"/>
      <c r="P134" s="531"/>
      <c r="Q134" s="648"/>
      <c r="R134" s="17" t="str">
        <f>IF(入力シート!R106="","",入力シート!R106)</f>
        <v>-</v>
      </c>
      <c r="S134" s="26" t="str">
        <f>IF(入力シート!S106="","",入力シート!S106)</f>
        <v>-</v>
      </c>
    </row>
    <row r="135" spans="1:19" ht="31.5" customHeight="1">
      <c r="A135" s="483"/>
      <c r="B135" s="484"/>
      <c r="C135" s="484"/>
      <c r="D135" s="484"/>
      <c r="E135" s="485"/>
      <c r="F135" s="16">
        <v>4</v>
      </c>
      <c r="G135" s="526" t="s">
        <v>762</v>
      </c>
      <c r="H135" s="531"/>
      <c r="I135" s="531"/>
      <c r="J135" s="531"/>
      <c r="K135" s="531"/>
      <c r="L135" s="531"/>
      <c r="M135" s="531"/>
      <c r="N135" s="531"/>
      <c r="O135" s="531"/>
      <c r="P135" s="531"/>
      <c r="Q135" s="648"/>
      <c r="R135" s="17" t="str">
        <f>IF(入力シート!R107="","",入力シート!R107)</f>
        <v>-</v>
      </c>
      <c r="S135" s="26" t="str">
        <f>IF(入力シート!S107="","",入力シート!S107)</f>
        <v>-</v>
      </c>
    </row>
    <row r="136" spans="1:19" ht="24" customHeight="1">
      <c r="A136" s="483"/>
      <c r="B136" s="484"/>
      <c r="C136" s="484"/>
      <c r="D136" s="484"/>
      <c r="E136" s="485"/>
      <c r="F136" s="14">
        <v>5</v>
      </c>
      <c r="G136" s="526" t="s">
        <v>83</v>
      </c>
      <c r="H136" s="531"/>
      <c r="I136" s="531"/>
      <c r="J136" s="531"/>
      <c r="K136" s="531"/>
      <c r="L136" s="531"/>
      <c r="M136" s="531"/>
      <c r="N136" s="531"/>
      <c r="O136" s="531"/>
      <c r="P136" s="531"/>
      <c r="Q136" s="648"/>
      <c r="R136" s="17" t="str">
        <f>IF(入力シート!R108="","",入力シート!R108)</f>
        <v>-</v>
      </c>
      <c r="S136" s="26" t="str">
        <f>IF(入力シート!S108="","",入力シート!S108)</f>
        <v>-</v>
      </c>
    </row>
    <row r="137" spans="1:19" ht="24" customHeight="1">
      <c r="A137" s="483"/>
      <c r="B137" s="484"/>
      <c r="C137" s="484"/>
      <c r="D137" s="484"/>
      <c r="E137" s="485"/>
      <c r="F137" s="14">
        <v>6</v>
      </c>
      <c r="G137" s="526" t="s">
        <v>743</v>
      </c>
      <c r="H137" s="531"/>
      <c r="I137" s="531"/>
      <c r="J137" s="531"/>
      <c r="K137" s="531"/>
      <c r="L137" s="531"/>
      <c r="M137" s="531"/>
      <c r="N137" s="531"/>
      <c r="O137" s="531"/>
      <c r="P137" s="531"/>
      <c r="Q137" s="648"/>
      <c r="R137" s="17" t="str">
        <f>IF(入力シート!R109="","",入力シート!R109)</f>
        <v>-</v>
      </c>
      <c r="S137" s="26" t="str">
        <f>IF(入力シート!S109="","",入力シート!S109)</f>
        <v>-</v>
      </c>
    </row>
    <row r="138" spans="1:19" ht="29.25" customHeight="1">
      <c r="A138" s="483"/>
      <c r="B138" s="484"/>
      <c r="C138" s="484"/>
      <c r="D138" s="484"/>
      <c r="E138" s="485"/>
      <c r="F138" s="14">
        <v>7</v>
      </c>
      <c r="G138" s="526" t="s">
        <v>84</v>
      </c>
      <c r="H138" s="531"/>
      <c r="I138" s="531"/>
      <c r="J138" s="531"/>
      <c r="K138" s="531"/>
      <c r="L138" s="531"/>
      <c r="M138" s="531"/>
      <c r="N138" s="531"/>
      <c r="O138" s="531"/>
      <c r="P138" s="531"/>
      <c r="Q138" s="648"/>
      <c r="R138" s="17" t="str">
        <f>IF(入力シート!R110="","",入力シート!R110)</f>
        <v>-</v>
      </c>
      <c r="S138" s="26" t="str">
        <f>IF(入力シート!S110="","",入力シート!S110)</f>
        <v>-</v>
      </c>
    </row>
    <row r="139" spans="1:19" ht="45.75" customHeight="1">
      <c r="A139" s="486"/>
      <c r="B139" s="487"/>
      <c r="C139" s="487"/>
      <c r="D139" s="487"/>
      <c r="E139" s="488"/>
      <c r="F139" s="16">
        <v>8</v>
      </c>
      <c r="G139" s="661" t="s">
        <v>764</v>
      </c>
      <c r="H139" s="662"/>
      <c r="I139" s="662"/>
      <c r="J139" s="662"/>
      <c r="K139" s="662"/>
      <c r="L139" s="662"/>
      <c r="M139" s="662"/>
      <c r="N139" s="662"/>
      <c r="O139" s="662"/>
      <c r="P139" s="662"/>
      <c r="Q139" s="663"/>
      <c r="R139" s="17" t="str">
        <f>IF(入力シート!R111="","",入力シート!R111)</f>
        <v>-</v>
      </c>
      <c r="S139" s="26" t="str">
        <f>IF(入力シート!S111="","",入力シート!S111)</f>
        <v>-</v>
      </c>
    </row>
    <row r="140" spans="1:19" ht="32.25" customHeight="1">
      <c r="A140" s="497" t="s">
        <v>892</v>
      </c>
      <c r="B140" s="498"/>
      <c r="C140" s="498"/>
      <c r="D140" s="498"/>
      <c r="E140" s="499"/>
      <c r="F140" s="16">
        <v>1</v>
      </c>
      <c r="G140" s="454" t="s">
        <v>110</v>
      </c>
      <c r="H140" s="427"/>
      <c r="I140" s="427"/>
      <c r="J140" s="427"/>
      <c r="K140" s="427"/>
      <c r="L140" s="427"/>
      <c r="M140" s="427"/>
      <c r="N140" s="427"/>
      <c r="O140" s="427"/>
      <c r="P140" s="427"/>
      <c r="Q140" s="455"/>
      <c r="R140" s="17" t="str">
        <f>IF(入力シート!R112="","",入力シート!R112)</f>
        <v>-</v>
      </c>
      <c r="S140" s="26" t="str">
        <f>IF(入力シート!S112="","",入力シート!S112)</f>
        <v>-</v>
      </c>
    </row>
    <row r="141" spans="1:19" ht="39.75" customHeight="1">
      <c r="A141" s="500"/>
      <c r="B141" s="501"/>
      <c r="C141" s="501"/>
      <c r="D141" s="501"/>
      <c r="E141" s="502"/>
      <c r="F141" s="16">
        <v>2</v>
      </c>
      <c r="G141" s="454" t="s">
        <v>111</v>
      </c>
      <c r="H141" s="427"/>
      <c r="I141" s="427"/>
      <c r="J141" s="427"/>
      <c r="K141" s="427"/>
      <c r="L141" s="427"/>
      <c r="M141" s="427"/>
      <c r="N141" s="427"/>
      <c r="O141" s="427"/>
      <c r="P141" s="427"/>
      <c r="Q141" s="455"/>
      <c r="R141" s="17" t="str">
        <f>IF(入力シート!R113="","",入力シート!R113)</f>
        <v>-</v>
      </c>
      <c r="S141" s="26" t="str">
        <f>IF(入力シート!S113="","",入力シート!S113)</f>
        <v>-</v>
      </c>
    </row>
    <row r="142" spans="1:19" ht="30" customHeight="1">
      <c r="A142" s="649" t="s">
        <v>114</v>
      </c>
      <c r="B142" s="649"/>
      <c r="C142" s="649"/>
      <c r="D142" s="649"/>
      <c r="E142" s="649"/>
      <c r="F142" s="16">
        <v>1</v>
      </c>
      <c r="G142" s="454" t="s">
        <v>43</v>
      </c>
      <c r="H142" s="427"/>
      <c r="I142" s="427"/>
      <c r="J142" s="427"/>
      <c r="K142" s="427"/>
      <c r="L142" s="427"/>
      <c r="M142" s="427"/>
      <c r="N142" s="427"/>
      <c r="O142" s="427"/>
      <c r="P142" s="427"/>
      <c r="Q142" s="455"/>
      <c r="R142" s="17" t="str">
        <f>IF(入力シート!R115="","",入力シート!R115)</f>
        <v>-</v>
      </c>
      <c r="S142" s="26" t="str">
        <f>IF(入力シート!S115="","",入力シート!S115)</f>
        <v>-</v>
      </c>
    </row>
    <row r="143" spans="1:19" ht="30" customHeight="1">
      <c r="A143" s="649"/>
      <c r="B143" s="649"/>
      <c r="C143" s="649"/>
      <c r="D143" s="649"/>
      <c r="E143" s="649"/>
      <c r="F143" s="16">
        <v>2</v>
      </c>
      <c r="G143" s="454" t="s">
        <v>796</v>
      </c>
      <c r="H143" s="427"/>
      <c r="I143" s="427"/>
      <c r="J143" s="427"/>
      <c r="K143" s="427"/>
      <c r="L143" s="427"/>
      <c r="M143" s="427"/>
      <c r="N143" s="427"/>
      <c r="O143" s="427"/>
      <c r="P143" s="427"/>
      <c r="Q143" s="455"/>
      <c r="R143" s="17" t="str">
        <f>IF(入力シート!R116="","",入力シート!R116)</f>
        <v>-</v>
      </c>
      <c r="S143" s="26" t="str">
        <f>IF(入力シート!S116="","",入力シート!S116)</f>
        <v>-</v>
      </c>
    </row>
    <row r="144" spans="1:19" ht="30" customHeight="1">
      <c r="A144" s="649"/>
      <c r="B144" s="649"/>
      <c r="C144" s="649"/>
      <c r="D144" s="649"/>
      <c r="E144" s="649"/>
      <c r="F144" s="14">
        <v>3</v>
      </c>
      <c r="G144" s="454" t="s">
        <v>736</v>
      </c>
      <c r="H144" s="427"/>
      <c r="I144" s="427"/>
      <c r="J144" s="427"/>
      <c r="K144" s="427"/>
      <c r="L144" s="427"/>
      <c r="M144" s="427"/>
      <c r="N144" s="427"/>
      <c r="O144" s="427"/>
      <c r="P144" s="427"/>
      <c r="Q144" s="455"/>
      <c r="R144" s="17" t="str">
        <f>IF(入力シート!R117="","",入力シート!R117)</f>
        <v>-</v>
      </c>
      <c r="S144" s="26" t="str">
        <f>IF(入力シート!S117="","",入力シート!S117)</f>
        <v>-</v>
      </c>
    </row>
    <row r="145" spans="1:19" ht="29.25" customHeight="1" thickBot="1">
      <c r="A145" s="649"/>
      <c r="B145" s="649"/>
      <c r="C145" s="649"/>
      <c r="D145" s="649"/>
      <c r="E145" s="649"/>
      <c r="F145" s="14">
        <v>4</v>
      </c>
      <c r="G145" s="454" t="s">
        <v>797</v>
      </c>
      <c r="H145" s="427"/>
      <c r="I145" s="427"/>
      <c r="J145" s="427"/>
      <c r="K145" s="427"/>
      <c r="L145" s="427"/>
      <c r="M145" s="427"/>
      <c r="N145" s="427"/>
      <c r="O145" s="427"/>
      <c r="P145" s="427"/>
      <c r="Q145" s="455"/>
      <c r="R145" s="52" t="str">
        <f>IF(入力シート!R118="","",入力シート!R118)</f>
        <v>-</v>
      </c>
      <c r="S145" s="53" t="str">
        <f>IF(入力シート!S118="","",入力シート!S118)</f>
        <v>-</v>
      </c>
    </row>
    <row r="146" spans="1:19" ht="6.75" customHeight="1">
      <c r="A146" s="117"/>
      <c r="B146" s="117"/>
      <c r="C146" s="117"/>
      <c r="D146" s="117"/>
      <c r="E146" s="117"/>
      <c r="F146" s="118"/>
      <c r="G146" s="116"/>
      <c r="H146" s="119"/>
      <c r="I146" s="119"/>
      <c r="J146" s="119"/>
      <c r="K146" s="119"/>
      <c r="L146" s="119"/>
      <c r="M146" s="119"/>
      <c r="N146" s="119"/>
      <c r="O146" s="119"/>
      <c r="P146" s="119"/>
      <c r="Q146" s="119"/>
      <c r="R146" s="92"/>
      <c r="S146" s="92"/>
    </row>
    <row r="147" spans="1:19" ht="24" customHeight="1">
      <c r="A147" s="444" t="s">
        <v>37</v>
      </c>
      <c r="B147" s="444"/>
      <c r="C147" s="333"/>
      <c r="D147" s="333"/>
      <c r="E147" s="333"/>
      <c r="F147" s="270" t="s">
        <v>35</v>
      </c>
      <c r="G147" s="271"/>
      <c r="H147" s="271"/>
      <c r="I147" s="271"/>
      <c r="J147" s="271"/>
      <c r="K147" s="271"/>
      <c r="L147" s="271"/>
      <c r="M147" s="271"/>
      <c r="N147" s="271"/>
      <c r="O147" s="271"/>
      <c r="P147" s="271"/>
      <c r="Q147" s="271"/>
      <c r="R147" s="271"/>
      <c r="S147" s="271"/>
    </row>
    <row r="148" spans="1:19" ht="24" customHeight="1" thickBot="1">
      <c r="A148" s="333"/>
      <c r="B148" s="333"/>
      <c r="C148" s="333"/>
      <c r="D148" s="333"/>
      <c r="E148" s="333"/>
      <c r="F148" s="479" t="s">
        <v>36</v>
      </c>
      <c r="G148" s="259"/>
      <c r="H148" s="259"/>
      <c r="I148" s="259"/>
      <c r="J148" s="259"/>
      <c r="K148" s="259"/>
      <c r="L148" s="259"/>
      <c r="M148" s="259"/>
      <c r="N148" s="259"/>
      <c r="O148" s="259"/>
      <c r="P148" s="259"/>
      <c r="Q148" s="259"/>
      <c r="R148" s="13" t="s">
        <v>5</v>
      </c>
      <c r="S148" s="13" t="s">
        <v>9</v>
      </c>
    </row>
    <row r="149" spans="1:19" ht="30" customHeight="1">
      <c r="A149" s="493" t="s">
        <v>115</v>
      </c>
      <c r="B149" s="877"/>
      <c r="C149" s="877"/>
      <c r="D149" s="877"/>
      <c r="E149" s="878"/>
      <c r="F149" s="14">
        <v>1</v>
      </c>
      <c r="G149" s="526" t="s">
        <v>798</v>
      </c>
      <c r="H149" s="531"/>
      <c r="I149" s="531"/>
      <c r="J149" s="531"/>
      <c r="K149" s="531"/>
      <c r="L149" s="531"/>
      <c r="M149" s="531"/>
      <c r="N149" s="531"/>
      <c r="O149" s="531"/>
      <c r="P149" s="531"/>
      <c r="Q149" s="648"/>
      <c r="R149" s="15" t="str">
        <f>IF(入力シート!R120="","",入力シート!R120)</f>
        <v>-</v>
      </c>
      <c r="S149" s="25" t="str">
        <f>IF(入力シート!S120="","",入力シート!S120)</f>
        <v>-</v>
      </c>
    </row>
    <row r="150" spans="1:19" ht="30" customHeight="1">
      <c r="A150" s="748"/>
      <c r="B150" s="749"/>
      <c r="C150" s="749"/>
      <c r="D150" s="749"/>
      <c r="E150" s="750"/>
      <c r="F150" s="14">
        <v>2</v>
      </c>
      <c r="G150" s="526" t="s">
        <v>799</v>
      </c>
      <c r="H150" s="531"/>
      <c r="I150" s="531"/>
      <c r="J150" s="531"/>
      <c r="K150" s="531"/>
      <c r="L150" s="531"/>
      <c r="M150" s="531"/>
      <c r="N150" s="531"/>
      <c r="O150" s="531"/>
      <c r="P150" s="531"/>
      <c r="Q150" s="648"/>
      <c r="R150" s="17" t="str">
        <f>IF(入力シート!R121="","",入力シート!R121)</f>
        <v>-</v>
      </c>
      <c r="S150" s="26" t="str">
        <f>IF(入力シート!S121="","",入力シート!S121)</f>
        <v>-</v>
      </c>
    </row>
    <row r="151" spans="1:19" ht="24" customHeight="1">
      <c r="A151" s="748"/>
      <c r="B151" s="749"/>
      <c r="C151" s="749"/>
      <c r="D151" s="749"/>
      <c r="E151" s="750"/>
      <c r="F151" s="16">
        <v>3</v>
      </c>
      <c r="G151" s="454" t="s">
        <v>85</v>
      </c>
      <c r="H151" s="427"/>
      <c r="I151" s="427"/>
      <c r="J151" s="427"/>
      <c r="K151" s="427"/>
      <c r="L151" s="427"/>
      <c r="M151" s="427"/>
      <c r="N151" s="427"/>
      <c r="O151" s="427"/>
      <c r="P151" s="427"/>
      <c r="Q151" s="455"/>
      <c r="R151" s="17" t="str">
        <f>IF(入力シート!R122="","",入力シート!R122)</f>
        <v>-</v>
      </c>
      <c r="S151" s="26" t="str">
        <f>IF(入力シート!S122="","",入力シート!S122)</f>
        <v>-</v>
      </c>
    </row>
    <row r="152" spans="1:19" ht="24" customHeight="1">
      <c r="A152" s="748"/>
      <c r="B152" s="749"/>
      <c r="C152" s="749"/>
      <c r="D152" s="749"/>
      <c r="E152" s="750"/>
      <c r="F152" s="14">
        <v>4</v>
      </c>
      <c r="G152" s="454" t="s">
        <v>731</v>
      </c>
      <c r="H152" s="427"/>
      <c r="I152" s="427"/>
      <c r="J152" s="427"/>
      <c r="K152" s="427"/>
      <c r="L152" s="427"/>
      <c r="M152" s="427"/>
      <c r="N152" s="427"/>
      <c r="O152" s="427"/>
      <c r="P152" s="427"/>
      <c r="Q152" s="455"/>
      <c r="R152" s="17" t="str">
        <f>IF(入力シート!R123="","",入力シート!R123)</f>
        <v>-</v>
      </c>
      <c r="S152" s="26" t="str">
        <f>IF(入力シート!S123="","",入力シート!S123)</f>
        <v>-</v>
      </c>
    </row>
    <row r="153" spans="1:19" ht="24" customHeight="1">
      <c r="A153" s="748"/>
      <c r="B153" s="749"/>
      <c r="C153" s="749"/>
      <c r="D153" s="749"/>
      <c r="E153" s="750"/>
      <c r="F153" s="14">
        <v>5</v>
      </c>
      <c r="G153" s="454" t="s">
        <v>67</v>
      </c>
      <c r="H153" s="427"/>
      <c r="I153" s="427"/>
      <c r="J153" s="427"/>
      <c r="K153" s="427"/>
      <c r="L153" s="427"/>
      <c r="M153" s="427"/>
      <c r="N153" s="427"/>
      <c r="O153" s="427"/>
      <c r="P153" s="427"/>
      <c r="Q153" s="455"/>
      <c r="R153" s="17" t="str">
        <f>IF(入力シート!R124="","",入力シート!R124)</f>
        <v>-</v>
      </c>
      <c r="S153" s="26" t="str">
        <f>IF(入力シート!S124="","",入力シート!S124)</f>
        <v>-</v>
      </c>
    </row>
    <row r="154" spans="1:19" ht="30" customHeight="1">
      <c r="A154" s="879"/>
      <c r="B154" s="880"/>
      <c r="C154" s="880"/>
      <c r="D154" s="880"/>
      <c r="E154" s="881"/>
      <c r="F154" s="14">
        <v>6</v>
      </c>
      <c r="G154" s="454" t="s">
        <v>732</v>
      </c>
      <c r="H154" s="427"/>
      <c r="I154" s="427"/>
      <c r="J154" s="427"/>
      <c r="K154" s="427"/>
      <c r="L154" s="427"/>
      <c r="M154" s="427"/>
      <c r="N154" s="427"/>
      <c r="O154" s="427"/>
      <c r="P154" s="427"/>
      <c r="Q154" s="455"/>
      <c r="R154" s="17" t="str">
        <f>IF(入力シート!R125="","",入力シート!R125)</f>
        <v>-</v>
      </c>
      <c r="S154" s="26" t="str">
        <f>IF(入力シート!S125="","",入力シート!S125)</f>
        <v>-</v>
      </c>
    </row>
    <row r="155" spans="1:19" ht="24" customHeight="1">
      <c r="A155" s="480" t="s">
        <v>116</v>
      </c>
      <c r="B155" s="882"/>
      <c r="C155" s="882"/>
      <c r="D155" s="882"/>
      <c r="E155" s="579"/>
      <c r="F155" s="14">
        <v>1</v>
      </c>
      <c r="G155" s="454" t="s">
        <v>729</v>
      </c>
      <c r="H155" s="427"/>
      <c r="I155" s="427"/>
      <c r="J155" s="427"/>
      <c r="K155" s="427"/>
      <c r="L155" s="427"/>
      <c r="M155" s="427"/>
      <c r="N155" s="427"/>
      <c r="O155" s="427"/>
      <c r="P155" s="427"/>
      <c r="Q155" s="455"/>
      <c r="R155" s="17" t="str">
        <f>IF(入力シート!R127="","",入力シート!R127)</f>
        <v>-</v>
      </c>
      <c r="S155" s="26" t="str">
        <f>IF(入力シート!S127="","",入力シート!S127)</f>
        <v>-</v>
      </c>
    </row>
    <row r="156" spans="1:19" ht="30" customHeight="1">
      <c r="A156" s="580"/>
      <c r="B156" s="883"/>
      <c r="C156" s="883"/>
      <c r="D156" s="883"/>
      <c r="E156" s="581"/>
      <c r="F156" s="16">
        <v>2</v>
      </c>
      <c r="G156" s="454" t="s">
        <v>863</v>
      </c>
      <c r="H156" s="427"/>
      <c r="I156" s="427"/>
      <c r="J156" s="427"/>
      <c r="K156" s="427"/>
      <c r="L156" s="427"/>
      <c r="M156" s="427"/>
      <c r="N156" s="427"/>
      <c r="O156" s="427"/>
      <c r="P156" s="427"/>
      <c r="Q156" s="455"/>
      <c r="R156" s="17" t="str">
        <f>IF(入力シート!R128="","",入力シート!R128)</f>
        <v>-</v>
      </c>
      <c r="S156" s="26" t="str">
        <f>IF(入力シート!S128="","",入力シート!S128)</f>
        <v>-</v>
      </c>
    </row>
    <row r="157" spans="1:19" ht="30" customHeight="1">
      <c r="A157" s="582"/>
      <c r="B157" s="884"/>
      <c r="C157" s="884"/>
      <c r="D157" s="884"/>
      <c r="E157" s="583"/>
      <c r="F157" s="14">
        <v>3</v>
      </c>
      <c r="G157" s="454" t="s">
        <v>730</v>
      </c>
      <c r="H157" s="427"/>
      <c r="I157" s="427"/>
      <c r="J157" s="427"/>
      <c r="K157" s="427"/>
      <c r="L157" s="427"/>
      <c r="M157" s="427"/>
      <c r="N157" s="427"/>
      <c r="O157" s="427"/>
      <c r="P157" s="427"/>
      <c r="Q157" s="455"/>
      <c r="R157" s="17" t="str">
        <f>IF(入力シート!R129="","",入力シート!R129)</f>
        <v>-</v>
      </c>
      <c r="S157" s="26" t="str">
        <f>IF(入力シート!S129="","",入力シート!S129)</f>
        <v>-</v>
      </c>
    </row>
    <row r="158" spans="1:19" ht="24" customHeight="1">
      <c r="A158" s="748" t="s">
        <v>733</v>
      </c>
      <c r="B158" s="749"/>
      <c r="C158" s="750"/>
      <c r="D158" s="524" t="s">
        <v>86</v>
      </c>
      <c r="E158" s="525"/>
      <c r="F158" s="14">
        <v>1</v>
      </c>
      <c r="G158" s="526" t="s">
        <v>87</v>
      </c>
      <c r="H158" s="527"/>
      <c r="I158" s="527"/>
      <c r="J158" s="527"/>
      <c r="K158" s="527"/>
      <c r="L158" s="527"/>
      <c r="M158" s="527"/>
      <c r="N158" s="527"/>
      <c r="O158" s="527"/>
      <c r="P158" s="527"/>
      <c r="Q158" s="697"/>
      <c r="R158" s="17" t="str">
        <f>IF(入力シート!R131="","",入力シート!R131)</f>
        <v>-</v>
      </c>
      <c r="S158" s="26" t="str">
        <f>IF(入力シート!S131="","",入力シート!S131)</f>
        <v>-</v>
      </c>
    </row>
    <row r="159" spans="1:19" ht="30" customHeight="1">
      <c r="A159" s="748"/>
      <c r="B159" s="749"/>
      <c r="C159" s="750"/>
      <c r="D159" s="480" t="s">
        <v>734</v>
      </c>
      <c r="E159" s="579"/>
      <c r="F159" s="14">
        <v>1</v>
      </c>
      <c r="G159" s="454" t="s">
        <v>31</v>
      </c>
      <c r="H159" s="427"/>
      <c r="I159" s="427"/>
      <c r="J159" s="427"/>
      <c r="K159" s="427"/>
      <c r="L159" s="427"/>
      <c r="M159" s="427"/>
      <c r="N159" s="427"/>
      <c r="O159" s="427"/>
      <c r="P159" s="427"/>
      <c r="Q159" s="455"/>
      <c r="R159" s="17" t="str">
        <f>IF(入力シート!R132="","",入力シート!R132)</f>
        <v>-</v>
      </c>
      <c r="S159" s="26" t="str">
        <f>IF(入力シート!S132="","",入力シート!S132)</f>
        <v>-</v>
      </c>
    </row>
    <row r="160" spans="1:19" ht="24" customHeight="1">
      <c r="A160" s="748"/>
      <c r="B160" s="749"/>
      <c r="C160" s="750"/>
      <c r="D160" s="580"/>
      <c r="E160" s="581"/>
      <c r="F160" s="14">
        <v>2</v>
      </c>
      <c r="G160" s="454" t="s">
        <v>725</v>
      </c>
      <c r="H160" s="427"/>
      <c r="I160" s="427"/>
      <c r="J160" s="427"/>
      <c r="K160" s="427"/>
      <c r="L160" s="427"/>
      <c r="M160" s="427"/>
      <c r="N160" s="427"/>
      <c r="O160" s="427"/>
      <c r="P160" s="427"/>
      <c r="Q160" s="455"/>
      <c r="R160" s="17" t="str">
        <f>IF(入力シート!R133="","",入力シート!R133)</f>
        <v>-</v>
      </c>
      <c r="S160" s="26" t="str">
        <f>IF(入力シート!S133="","",入力シート!S133)</f>
        <v>-</v>
      </c>
    </row>
    <row r="161" spans="1:19" ht="24" customHeight="1">
      <c r="A161" s="748"/>
      <c r="B161" s="749"/>
      <c r="C161" s="750"/>
      <c r="D161" s="580"/>
      <c r="E161" s="581"/>
      <c r="F161" s="16">
        <v>3</v>
      </c>
      <c r="G161" s="454" t="s">
        <v>30</v>
      </c>
      <c r="H161" s="427"/>
      <c r="I161" s="427"/>
      <c r="J161" s="427"/>
      <c r="K161" s="427"/>
      <c r="L161" s="427"/>
      <c r="M161" s="427"/>
      <c r="N161" s="427"/>
      <c r="O161" s="427"/>
      <c r="P161" s="427"/>
      <c r="Q161" s="455"/>
      <c r="R161" s="17" t="str">
        <f>IF(入力シート!R134="","",入力シート!R134)</f>
        <v>-</v>
      </c>
      <c r="S161" s="26" t="str">
        <f>IF(入力シート!S134="","",入力シート!S134)</f>
        <v>-</v>
      </c>
    </row>
    <row r="162" spans="1:19" ht="24" customHeight="1">
      <c r="A162" s="748"/>
      <c r="B162" s="749"/>
      <c r="C162" s="750"/>
      <c r="D162" s="582"/>
      <c r="E162" s="583"/>
      <c r="F162" s="16">
        <v>4</v>
      </c>
      <c r="G162" s="454" t="s">
        <v>721</v>
      </c>
      <c r="H162" s="427"/>
      <c r="I162" s="427"/>
      <c r="J162" s="427"/>
      <c r="K162" s="427"/>
      <c r="L162" s="427"/>
      <c r="M162" s="427"/>
      <c r="N162" s="427"/>
      <c r="O162" s="427"/>
      <c r="P162" s="427"/>
      <c r="Q162" s="455"/>
      <c r="R162" s="17" t="str">
        <f>IF(入力シート!R135="","",入力シート!R135)</f>
        <v>-</v>
      </c>
      <c r="S162" s="26" t="str">
        <f>IF(入力シート!S135="","",入力シート!S135)</f>
        <v>-</v>
      </c>
    </row>
    <row r="163" spans="1:19" ht="30" customHeight="1">
      <c r="A163" s="748"/>
      <c r="B163" s="749"/>
      <c r="C163" s="750"/>
      <c r="D163" s="509" t="s">
        <v>34</v>
      </c>
      <c r="E163" s="510"/>
      <c r="F163" s="14">
        <v>1</v>
      </c>
      <c r="G163" s="454" t="s">
        <v>763</v>
      </c>
      <c r="H163" s="427"/>
      <c r="I163" s="427"/>
      <c r="J163" s="427"/>
      <c r="K163" s="427"/>
      <c r="L163" s="427"/>
      <c r="M163" s="427"/>
      <c r="N163" s="427"/>
      <c r="O163" s="427"/>
      <c r="P163" s="427"/>
      <c r="Q163" s="455"/>
      <c r="R163" s="17" t="str">
        <f>IF(入力シート!R136="","",入力シート!R136)</f>
        <v>-</v>
      </c>
      <c r="S163" s="26" t="str">
        <f>IF(入力シート!S136="","",入力シート!S136)</f>
        <v>-</v>
      </c>
    </row>
    <row r="164" spans="1:19" ht="24" customHeight="1">
      <c r="A164" s="748"/>
      <c r="B164" s="749"/>
      <c r="C164" s="750"/>
      <c r="D164" s="509"/>
      <c r="E164" s="510"/>
      <c r="F164" s="14">
        <v>2</v>
      </c>
      <c r="G164" s="526" t="s">
        <v>58</v>
      </c>
      <c r="H164" s="527"/>
      <c r="I164" s="527"/>
      <c r="J164" s="527"/>
      <c r="K164" s="527"/>
      <c r="L164" s="527"/>
      <c r="M164" s="527"/>
      <c r="N164" s="527"/>
      <c r="O164" s="527"/>
      <c r="P164" s="527"/>
      <c r="Q164" s="697"/>
      <c r="R164" s="17" t="str">
        <f>IF(入力シート!R137="","",入力シート!R137)</f>
        <v>-</v>
      </c>
      <c r="S164" s="26" t="str">
        <f>IF(入力シート!S137="","",入力シート!S137)</f>
        <v>-</v>
      </c>
    </row>
    <row r="165" spans="1:19" ht="24" customHeight="1">
      <c r="A165" s="748"/>
      <c r="B165" s="749"/>
      <c r="C165" s="750"/>
      <c r="D165" s="510"/>
      <c r="E165" s="510"/>
      <c r="F165" s="16">
        <v>3</v>
      </c>
      <c r="G165" s="454" t="s">
        <v>864</v>
      </c>
      <c r="H165" s="427"/>
      <c r="I165" s="427"/>
      <c r="J165" s="427"/>
      <c r="K165" s="427"/>
      <c r="L165" s="427"/>
      <c r="M165" s="427"/>
      <c r="N165" s="427"/>
      <c r="O165" s="427"/>
      <c r="P165" s="427"/>
      <c r="Q165" s="455"/>
      <c r="R165" s="17" t="str">
        <f>IF(入力シート!R138="","",入力シート!R138)</f>
        <v>-</v>
      </c>
      <c r="S165" s="26" t="str">
        <f>IF(入力シート!S138="","",入力シート!S138)</f>
        <v>-</v>
      </c>
    </row>
    <row r="166" spans="1:19" ht="24" customHeight="1">
      <c r="A166" s="748"/>
      <c r="B166" s="749"/>
      <c r="C166" s="750"/>
      <c r="D166" s="509" t="s">
        <v>735</v>
      </c>
      <c r="E166" s="510"/>
      <c r="F166" s="14">
        <v>1</v>
      </c>
      <c r="G166" s="454" t="s">
        <v>723</v>
      </c>
      <c r="H166" s="427"/>
      <c r="I166" s="427"/>
      <c r="J166" s="427"/>
      <c r="K166" s="427"/>
      <c r="L166" s="427"/>
      <c r="M166" s="427"/>
      <c r="N166" s="427"/>
      <c r="O166" s="427"/>
      <c r="P166" s="427"/>
      <c r="Q166" s="455"/>
      <c r="R166" s="17" t="str">
        <f>IF(入力シート!R139="","",入力シート!R139)</f>
        <v>-</v>
      </c>
      <c r="S166" s="26" t="str">
        <f>IF(入力シート!S139="","",入力シート!S139)</f>
        <v>-</v>
      </c>
    </row>
    <row r="167" spans="1:19" ht="24.75" customHeight="1">
      <c r="A167" s="748"/>
      <c r="B167" s="749"/>
      <c r="C167" s="750"/>
      <c r="D167" s="510"/>
      <c r="E167" s="510"/>
      <c r="F167" s="16">
        <v>2</v>
      </c>
      <c r="G167" s="454" t="s">
        <v>726</v>
      </c>
      <c r="H167" s="427"/>
      <c r="I167" s="427"/>
      <c r="J167" s="427"/>
      <c r="K167" s="427"/>
      <c r="L167" s="427"/>
      <c r="M167" s="427"/>
      <c r="N167" s="427"/>
      <c r="O167" s="427"/>
      <c r="P167" s="427"/>
      <c r="Q167" s="455"/>
      <c r="R167" s="17" t="str">
        <f>IF(入力シート!R140="","",入力シート!R140)</f>
        <v>-</v>
      </c>
      <c r="S167" s="26" t="str">
        <f>IF(入力シート!S140="","",入力シート!S140)</f>
        <v>-</v>
      </c>
    </row>
    <row r="168" spans="1:19" ht="30" customHeight="1">
      <c r="A168" s="748"/>
      <c r="B168" s="749"/>
      <c r="C168" s="750"/>
      <c r="D168" s="528"/>
      <c r="E168" s="528"/>
      <c r="F168" s="18">
        <v>3</v>
      </c>
      <c r="G168" s="529" t="s">
        <v>727</v>
      </c>
      <c r="H168" s="530"/>
      <c r="I168" s="530"/>
      <c r="J168" s="530"/>
      <c r="K168" s="530"/>
      <c r="L168" s="530"/>
      <c r="M168" s="530"/>
      <c r="N168" s="530"/>
      <c r="O168" s="530"/>
      <c r="P168" s="530"/>
      <c r="Q168" s="318"/>
      <c r="R168" s="17" t="str">
        <f>IF(入力シート!R141="","",入力シート!R141)</f>
        <v>-</v>
      </c>
      <c r="S168" s="26" t="str">
        <f>IF(入力シート!S141="","",入力シート!S141)</f>
        <v>-</v>
      </c>
    </row>
    <row r="169" spans="1:19" ht="30" customHeight="1">
      <c r="A169" s="748"/>
      <c r="B169" s="749"/>
      <c r="C169" s="750"/>
      <c r="D169" s="528"/>
      <c r="E169" s="528"/>
      <c r="F169" s="18">
        <v>4</v>
      </c>
      <c r="G169" s="526" t="s">
        <v>728</v>
      </c>
      <c r="H169" s="527"/>
      <c r="I169" s="527"/>
      <c r="J169" s="527"/>
      <c r="K169" s="527"/>
      <c r="L169" s="527"/>
      <c r="M169" s="527"/>
      <c r="N169" s="527"/>
      <c r="O169" s="527"/>
      <c r="P169" s="527"/>
      <c r="Q169" s="697"/>
      <c r="R169" s="27" t="str">
        <f>IF(入力シート!R142="","",入力シート!R142)</f>
        <v>-</v>
      </c>
      <c r="S169" s="28" t="str">
        <f>IF(入力シート!S142="","",入力シート!S142)</f>
        <v>-</v>
      </c>
    </row>
    <row r="170" spans="1:19" ht="24" customHeight="1">
      <c r="A170" s="748"/>
      <c r="B170" s="749"/>
      <c r="C170" s="750"/>
      <c r="D170" s="528"/>
      <c r="E170" s="528"/>
      <c r="F170" s="18">
        <v>5</v>
      </c>
      <c r="G170" s="529" t="s">
        <v>724</v>
      </c>
      <c r="H170" s="530"/>
      <c r="I170" s="530"/>
      <c r="J170" s="530"/>
      <c r="K170" s="530"/>
      <c r="L170" s="530"/>
      <c r="M170" s="530"/>
      <c r="N170" s="530"/>
      <c r="O170" s="530"/>
      <c r="P170" s="530"/>
      <c r="Q170" s="318"/>
      <c r="R170" s="17" t="str">
        <f>IF(入力シート!R143="","",入力シート!R143)</f>
        <v>-</v>
      </c>
      <c r="S170" s="26" t="str">
        <f>IF(入力シート!S143="","",入力シート!S143)</f>
        <v>-</v>
      </c>
    </row>
    <row r="171" spans="1:19" ht="24" customHeight="1" thickBot="1">
      <c r="A171" s="751"/>
      <c r="B171" s="752"/>
      <c r="C171" s="753"/>
      <c r="D171" s="528"/>
      <c r="E171" s="528"/>
      <c r="F171" s="18">
        <v>6</v>
      </c>
      <c r="G171" s="529" t="s">
        <v>722</v>
      </c>
      <c r="H171" s="530"/>
      <c r="I171" s="530"/>
      <c r="J171" s="530"/>
      <c r="K171" s="530"/>
      <c r="L171" s="530"/>
      <c r="M171" s="530"/>
      <c r="N171" s="530"/>
      <c r="O171" s="530"/>
      <c r="P171" s="530"/>
      <c r="Q171" s="318"/>
      <c r="R171" s="179" t="str">
        <f>IF(入力シート!R144="","",入力シート!R144)</f>
        <v>-</v>
      </c>
      <c r="S171" s="180" t="str">
        <f>IF(入力シート!S144="","",入力シート!S144)</f>
        <v>-</v>
      </c>
    </row>
    <row r="172" spans="1:19" ht="21.75" customHeight="1">
      <c r="A172" s="874" t="s">
        <v>802</v>
      </c>
      <c r="B172" s="567"/>
      <c r="C172" s="567"/>
      <c r="D172" s="567"/>
      <c r="E172" s="567"/>
      <c r="F172" s="567"/>
      <c r="G172" s="567"/>
      <c r="H172" s="567"/>
      <c r="I172" s="567"/>
      <c r="J172" s="567"/>
      <c r="K172" s="567"/>
      <c r="L172" s="567"/>
      <c r="M172" s="567"/>
      <c r="N172" s="567"/>
      <c r="O172" s="567"/>
      <c r="P172" s="567"/>
      <c r="Q172" s="567"/>
      <c r="R172" s="567"/>
      <c r="S172" s="875"/>
    </row>
    <row r="173" spans="1:19" ht="45.75" customHeight="1">
      <c r="A173" s="738" t="str">
        <f>IF(入力シート!A146="","",入力シート!A146)</f>
        <v/>
      </c>
      <c r="B173" s="739"/>
      <c r="C173" s="740"/>
      <c r="D173" s="740"/>
      <c r="E173" s="740"/>
      <c r="F173" s="740"/>
      <c r="G173" s="740"/>
      <c r="H173" s="740"/>
      <c r="I173" s="740"/>
      <c r="J173" s="740"/>
      <c r="K173" s="740"/>
      <c r="L173" s="740"/>
      <c r="M173" s="740"/>
      <c r="N173" s="740"/>
      <c r="O173" s="740"/>
      <c r="P173" s="740"/>
      <c r="Q173" s="740"/>
      <c r="R173" s="740"/>
      <c r="S173" s="741"/>
    </row>
    <row r="174" spans="1:19" ht="44.25" customHeight="1" thickBot="1">
      <c r="A174" s="742"/>
      <c r="B174" s="743"/>
      <c r="C174" s="743"/>
      <c r="D174" s="743"/>
      <c r="E174" s="743"/>
      <c r="F174" s="743"/>
      <c r="G174" s="743"/>
      <c r="H174" s="743"/>
      <c r="I174" s="743"/>
      <c r="J174" s="743"/>
      <c r="K174" s="743"/>
      <c r="L174" s="743"/>
      <c r="M174" s="743"/>
      <c r="N174" s="743"/>
      <c r="O174" s="743"/>
      <c r="P174" s="743"/>
      <c r="Q174" s="743"/>
      <c r="R174" s="743"/>
      <c r="S174" s="744"/>
    </row>
    <row r="175" spans="1:19" ht="18" customHeight="1">
      <c r="A175" s="745" t="s">
        <v>44</v>
      </c>
      <c r="B175" s="745"/>
      <c r="C175" s="746"/>
      <c r="D175" s="746"/>
      <c r="E175" s="746"/>
      <c r="F175" s="746"/>
      <c r="G175" s="746"/>
      <c r="H175" s="746"/>
      <c r="I175" s="746"/>
      <c r="J175" s="746"/>
      <c r="K175" s="746"/>
      <c r="L175" s="746"/>
      <c r="M175" s="746"/>
      <c r="N175" s="746"/>
      <c r="O175" s="746"/>
      <c r="P175" s="746"/>
      <c r="Q175" s="746"/>
      <c r="R175" s="746"/>
      <c r="S175" s="746"/>
    </row>
    <row r="176" spans="1:19" ht="18" customHeight="1">
      <c r="A176" s="747" t="s">
        <v>45</v>
      </c>
      <c r="B176" s="747"/>
      <c r="C176" s="611"/>
      <c r="D176" s="611"/>
      <c r="E176" s="611"/>
      <c r="F176" s="611"/>
      <c r="G176" s="611"/>
      <c r="H176" s="611"/>
      <c r="I176" s="611"/>
      <c r="J176" s="611"/>
      <c r="K176" s="611"/>
      <c r="L176" s="611"/>
      <c r="M176" s="611"/>
      <c r="N176" s="611"/>
      <c r="O176" s="611"/>
      <c r="P176" s="611"/>
      <c r="Q176" s="611"/>
      <c r="R176" s="611"/>
      <c r="S176" s="611"/>
    </row>
    <row r="177" spans="1:19" ht="30" customHeight="1">
      <c r="A177" s="747" t="s">
        <v>840</v>
      </c>
      <c r="B177" s="747"/>
      <c r="C177" s="611"/>
      <c r="D177" s="611"/>
      <c r="E177" s="611"/>
      <c r="F177" s="611"/>
      <c r="G177" s="611"/>
      <c r="H177" s="611"/>
      <c r="I177" s="611"/>
      <c r="J177" s="611"/>
      <c r="K177" s="611"/>
      <c r="L177" s="611"/>
      <c r="M177" s="611"/>
      <c r="N177" s="611"/>
      <c r="O177" s="611"/>
      <c r="P177" s="611"/>
      <c r="Q177" s="611"/>
      <c r="R177" s="611"/>
      <c r="S177" s="611"/>
    </row>
    <row r="178" spans="1:19">
      <c r="A178" s="737"/>
      <c r="B178" s="605"/>
      <c r="C178" s="605"/>
      <c r="D178" s="605"/>
      <c r="E178" s="605"/>
      <c r="F178" s="605"/>
      <c r="G178" s="605"/>
      <c r="H178" s="605"/>
      <c r="I178" s="605"/>
      <c r="J178" s="605"/>
      <c r="K178" s="605"/>
      <c r="L178" s="605"/>
      <c r="M178" s="605"/>
      <c r="N178" s="605"/>
      <c r="O178" s="605"/>
      <c r="P178" s="605"/>
      <c r="Q178" s="605"/>
      <c r="R178" s="605"/>
      <c r="S178" s="605"/>
    </row>
    <row r="179" spans="1:19"/>
    <row r="181" spans="1:19"/>
    <row r="182" spans="1:19"/>
  </sheetData>
  <sheetProtection algorithmName="SHA-512" hashValue="UXXfTS4l8qWEdrnYtExs/IvcI7oImApE92vJd5COUooKfo9kHeHPTNas/I737UvyTWW5/z5LURXSiHK2Jn70Tg==" saltValue="FfPw/UOdoUQpifCMZpbjmg==" spinCount="100000" sheet="1" objects="1" scenarios="1"/>
  <mergeCells count="346">
    <mergeCell ref="A172:S172"/>
    <mergeCell ref="E105:H105"/>
    <mergeCell ref="G133:Q133"/>
    <mergeCell ref="G170:Q170"/>
    <mergeCell ref="D159:E162"/>
    <mergeCell ref="G162:Q162"/>
    <mergeCell ref="A77:S77"/>
    <mergeCell ref="A99:S99"/>
    <mergeCell ref="A149:E154"/>
    <mergeCell ref="G150:Q150"/>
    <mergeCell ref="A155:E157"/>
    <mergeCell ref="G157:Q157"/>
    <mergeCell ref="D158:E158"/>
    <mergeCell ref="G161:Q161"/>
    <mergeCell ref="G145:Q145"/>
    <mergeCell ref="G143:Q143"/>
    <mergeCell ref="A140:E141"/>
    <mergeCell ref="G140:Q140"/>
    <mergeCell ref="G141:Q141"/>
    <mergeCell ref="A113:C113"/>
    <mergeCell ref="D113:M113"/>
    <mergeCell ref="R113:S113"/>
    <mergeCell ref="G130:Q130"/>
    <mergeCell ref="G131:Q131"/>
    <mergeCell ref="G129:Q129"/>
    <mergeCell ref="G149:Q149"/>
    <mergeCell ref="G165:Q165"/>
    <mergeCell ref="G163:Q163"/>
    <mergeCell ref="G155:Q155"/>
    <mergeCell ref="G152:Q152"/>
    <mergeCell ref="G153:Q153"/>
    <mergeCell ref="G154:Q154"/>
    <mergeCell ref="G156:Q156"/>
    <mergeCell ref="G158:Q158"/>
    <mergeCell ref="E67:K67"/>
    <mergeCell ref="A70:S70"/>
    <mergeCell ref="A73:S73"/>
    <mergeCell ref="A74:S74"/>
    <mergeCell ref="A75:C75"/>
    <mergeCell ref="D75:M75"/>
    <mergeCell ref="R75:S75"/>
    <mergeCell ref="A118:S118"/>
    <mergeCell ref="A122:E123"/>
    <mergeCell ref="F123:Q123"/>
    <mergeCell ref="A76:S76"/>
    <mergeCell ref="A78:D80"/>
    <mergeCell ref="E78:F78"/>
    <mergeCell ref="E68:K68"/>
    <mergeCell ref="A71:S71"/>
    <mergeCell ref="P85:S85"/>
    <mergeCell ref="M101:P101"/>
    <mergeCell ref="M100:P100"/>
    <mergeCell ref="A91:S91"/>
    <mergeCell ref="A92:S92"/>
    <mergeCell ref="A93:S93"/>
    <mergeCell ref="A94:S94"/>
    <mergeCell ref="A97:S97"/>
    <mergeCell ref="E103:H103"/>
    <mergeCell ref="H48:K48"/>
    <mergeCell ref="L48:O48"/>
    <mergeCell ref="P48:S48"/>
    <mergeCell ref="E60:K60"/>
    <mergeCell ref="D49:F49"/>
    <mergeCell ref="H49:J49"/>
    <mergeCell ref="A51:S51"/>
    <mergeCell ref="B59:D59"/>
    <mergeCell ref="B60:D60"/>
    <mergeCell ref="A54:D54"/>
    <mergeCell ref="B55:D55"/>
    <mergeCell ref="B58:D58"/>
    <mergeCell ref="E59:K59"/>
    <mergeCell ref="A53:D53"/>
    <mergeCell ref="L55:S60"/>
    <mergeCell ref="D22:I22"/>
    <mergeCell ref="G144:Q144"/>
    <mergeCell ref="I78:J78"/>
    <mergeCell ref="K78:K80"/>
    <mergeCell ref="L78:S78"/>
    <mergeCell ref="E79:F79"/>
    <mergeCell ref="G79:H79"/>
    <mergeCell ref="I79:J79"/>
    <mergeCell ref="L64:S68"/>
    <mergeCell ref="A112:S112"/>
    <mergeCell ref="L53:S53"/>
    <mergeCell ref="E57:K57"/>
    <mergeCell ref="E58:K58"/>
    <mergeCell ref="G31:I31"/>
    <mergeCell ref="H44:J44"/>
    <mergeCell ref="P44:R44"/>
    <mergeCell ref="H45:J45"/>
    <mergeCell ref="P45:S45"/>
    <mergeCell ref="D43:E45"/>
    <mergeCell ref="F43:R43"/>
    <mergeCell ref="F44:G45"/>
    <mergeCell ref="L45:N45"/>
    <mergeCell ref="A48:C49"/>
    <mergeCell ref="D48:G48"/>
    <mergeCell ref="G8:I8"/>
    <mergeCell ref="G9:I9"/>
    <mergeCell ref="A10:F11"/>
    <mergeCell ref="G10:I10"/>
    <mergeCell ref="J13:S13"/>
    <mergeCell ref="F25:I25"/>
    <mergeCell ref="D16:I16"/>
    <mergeCell ref="D23:E25"/>
    <mergeCell ref="D14:I14"/>
    <mergeCell ref="D15:I15"/>
    <mergeCell ref="J17:S17"/>
    <mergeCell ref="J23:S23"/>
    <mergeCell ref="J24:S24"/>
    <mergeCell ref="J25:S25"/>
    <mergeCell ref="F24:I24"/>
    <mergeCell ref="F23:I23"/>
    <mergeCell ref="D17:I17"/>
    <mergeCell ref="J14:S14"/>
    <mergeCell ref="J15:S15"/>
    <mergeCell ref="A20:S20"/>
    <mergeCell ref="A19:S19"/>
    <mergeCell ref="A21:I21"/>
    <mergeCell ref="J21:S21"/>
    <mergeCell ref="J22:S22"/>
    <mergeCell ref="D33:F34"/>
    <mergeCell ref="G33:I33"/>
    <mergeCell ref="J33:S33"/>
    <mergeCell ref="G34:I34"/>
    <mergeCell ref="J34:S34"/>
    <mergeCell ref="N2:P2"/>
    <mergeCell ref="Q2:S2"/>
    <mergeCell ref="A4:S4"/>
    <mergeCell ref="J7:S7"/>
    <mergeCell ref="J8:S8"/>
    <mergeCell ref="J9:S9"/>
    <mergeCell ref="J10:S10"/>
    <mergeCell ref="J11:S11"/>
    <mergeCell ref="J12:S12"/>
    <mergeCell ref="C3:S3"/>
    <mergeCell ref="G11:I11"/>
    <mergeCell ref="A7:I7"/>
    <mergeCell ref="A12:C17"/>
    <mergeCell ref="A6:I6"/>
    <mergeCell ref="J16:S16"/>
    <mergeCell ref="J6:S6"/>
    <mergeCell ref="D12:I12"/>
    <mergeCell ref="D13:I13"/>
    <mergeCell ref="A8:F9"/>
    <mergeCell ref="D26:I26"/>
    <mergeCell ref="J26:S26"/>
    <mergeCell ref="D27:I27"/>
    <mergeCell ref="J27:S27"/>
    <mergeCell ref="D28:I28"/>
    <mergeCell ref="J28:S28"/>
    <mergeCell ref="G32:I32"/>
    <mergeCell ref="D30:F32"/>
    <mergeCell ref="J30:S30"/>
    <mergeCell ref="J31:S31"/>
    <mergeCell ref="J32:S32"/>
    <mergeCell ref="J38:S38"/>
    <mergeCell ref="G39:I39"/>
    <mergeCell ref="J39:S39"/>
    <mergeCell ref="A43:C47"/>
    <mergeCell ref="G36:I36"/>
    <mergeCell ref="J36:S36"/>
    <mergeCell ref="G37:I37"/>
    <mergeCell ref="J37:S37"/>
    <mergeCell ref="A37:F39"/>
    <mergeCell ref="A65:D65"/>
    <mergeCell ref="E64:K64"/>
    <mergeCell ref="E65:K65"/>
    <mergeCell ref="G78:H78"/>
    <mergeCell ref="A63:D63"/>
    <mergeCell ref="D29:I29"/>
    <mergeCell ref="J29:S29"/>
    <mergeCell ref="A22:C29"/>
    <mergeCell ref="L49:N49"/>
    <mergeCell ref="P49:R49"/>
    <mergeCell ref="B56:D56"/>
    <mergeCell ref="E56:K56"/>
    <mergeCell ref="B57:D57"/>
    <mergeCell ref="E54:K54"/>
    <mergeCell ref="E55:K55"/>
    <mergeCell ref="L54:S54"/>
    <mergeCell ref="A52:S52"/>
    <mergeCell ref="A30:C32"/>
    <mergeCell ref="G30:I30"/>
    <mergeCell ref="A55:A60"/>
    <mergeCell ref="E63:K63"/>
    <mergeCell ref="L63:S63"/>
    <mergeCell ref="P47:R47"/>
    <mergeCell ref="G38:I38"/>
    <mergeCell ref="A124:E131"/>
    <mergeCell ref="A178:S178"/>
    <mergeCell ref="A173:S174"/>
    <mergeCell ref="A175:S175"/>
    <mergeCell ref="A176:S176"/>
    <mergeCell ref="A177:S177"/>
    <mergeCell ref="G169:Q169"/>
    <mergeCell ref="G171:Q171"/>
    <mergeCell ref="G164:Q164"/>
    <mergeCell ref="G166:Q166"/>
    <mergeCell ref="G167:Q167"/>
    <mergeCell ref="G160:Q160"/>
    <mergeCell ref="G159:Q159"/>
    <mergeCell ref="G125:Q125"/>
    <mergeCell ref="A147:E148"/>
    <mergeCell ref="F147:S147"/>
    <mergeCell ref="F148:Q148"/>
    <mergeCell ref="D163:E165"/>
    <mergeCell ref="A158:C171"/>
    <mergeCell ref="D166:E171"/>
    <mergeCell ref="G151:Q151"/>
    <mergeCell ref="G168:Q168"/>
    <mergeCell ref="G127:Q127"/>
    <mergeCell ref="G128:Q128"/>
    <mergeCell ref="A62:S62"/>
    <mergeCell ref="E53:K53"/>
    <mergeCell ref="B86:D86"/>
    <mergeCell ref="A33:C36"/>
    <mergeCell ref="D35:F36"/>
    <mergeCell ref="G35:I35"/>
    <mergeCell ref="J35:S35"/>
    <mergeCell ref="A41:S41"/>
    <mergeCell ref="A42:S42"/>
    <mergeCell ref="D46:G47"/>
    <mergeCell ref="H46:J46"/>
    <mergeCell ref="H47:N47"/>
    <mergeCell ref="L46:N46"/>
    <mergeCell ref="P46:R46"/>
    <mergeCell ref="L79:S79"/>
    <mergeCell ref="E80:F80"/>
    <mergeCell ref="G80:H80"/>
    <mergeCell ref="I80:J80"/>
    <mergeCell ref="L80:O80"/>
    <mergeCell ref="P80:S80"/>
    <mergeCell ref="A81:D81"/>
    <mergeCell ref="A68:D68"/>
    <mergeCell ref="A66:D66"/>
    <mergeCell ref="A64:D64"/>
    <mergeCell ref="A67:D67"/>
    <mergeCell ref="E66:K66"/>
    <mergeCell ref="P87:S87"/>
    <mergeCell ref="E81:F81"/>
    <mergeCell ref="G81:H81"/>
    <mergeCell ref="I81:J81"/>
    <mergeCell ref="L81:O81"/>
    <mergeCell ref="P81:S81"/>
    <mergeCell ref="A82:A87"/>
    <mergeCell ref="B82:D82"/>
    <mergeCell ref="E82:F82"/>
    <mergeCell ref="G82:H82"/>
    <mergeCell ref="I82:J82"/>
    <mergeCell ref="L82:O82"/>
    <mergeCell ref="P82:S82"/>
    <mergeCell ref="B84:D84"/>
    <mergeCell ref="E84:F84"/>
    <mergeCell ref="G84:H84"/>
    <mergeCell ref="I84:J84"/>
    <mergeCell ref="L84:O84"/>
    <mergeCell ref="P84:S84"/>
    <mergeCell ref="B85:D85"/>
    <mergeCell ref="E85:F85"/>
    <mergeCell ref="G85:H85"/>
    <mergeCell ref="A88:D88"/>
    <mergeCell ref="E88:F88"/>
    <mergeCell ref="G88:H88"/>
    <mergeCell ref="I88:J88"/>
    <mergeCell ref="K88:P88"/>
    <mergeCell ref="Q88:S88"/>
    <mergeCell ref="A89:S89"/>
    <mergeCell ref="B87:D87"/>
    <mergeCell ref="E87:F87"/>
    <mergeCell ref="G87:H87"/>
    <mergeCell ref="I87:J87"/>
    <mergeCell ref="L87:O87"/>
    <mergeCell ref="B83:D83"/>
    <mergeCell ref="E83:F83"/>
    <mergeCell ref="G83:H83"/>
    <mergeCell ref="I83:J83"/>
    <mergeCell ref="L83:O83"/>
    <mergeCell ref="P83:S83"/>
    <mergeCell ref="E86:F86"/>
    <mergeCell ref="G86:H86"/>
    <mergeCell ref="I86:J86"/>
    <mergeCell ref="L86:O86"/>
    <mergeCell ref="P86:S86"/>
    <mergeCell ref="I85:J85"/>
    <mergeCell ref="L85:O85"/>
    <mergeCell ref="A103:D103"/>
    <mergeCell ref="A104:D104"/>
    <mergeCell ref="A100:D102"/>
    <mergeCell ref="I100:L100"/>
    <mergeCell ref="I101:L101"/>
    <mergeCell ref="I102:L102"/>
    <mergeCell ref="E100:H100"/>
    <mergeCell ref="E101:H101"/>
    <mergeCell ref="E102:H102"/>
    <mergeCell ref="I103:L103"/>
    <mergeCell ref="I104:L104"/>
    <mergeCell ref="E104:H104"/>
    <mergeCell ref="I105:L105"/>
    <mergeCell ref="I106:L106"/>
    <mergeCell ref="I107:L107"/>
    <mergeCell ref="I108:L108"/>
    <mergeCell ref="A109:S109"/>
    <mergeCell ref="F122:S122"/>
    <mergeCell ref="G137:Q137"/>
    <mergeCell ref="G138:Q138"/>
    <mergeCell ref="A142:E145"/>
    <mergeCell ref="G142:Q142"/>
    <mergeCell ref="G134:Q134"/>
    <mergeCell ref="G135:Q135"/>
    <mergeCell ref="G136:Q136"/>
    <mergeCell ref="A132:E139"/>
    <mergeCell ref="G124:Q124"/>
    <mergeCell ref="E106:H106"/>
    <mergeCell ref="E107:H107"/>
    <mergeCell ref="E108:H108"/>
    <mergeCell ref="Q105:S105"/>
    <mergeCell ref="Q106:S106"/>
    <mergeCell ref="Q107:S107"/>
    <mergeCell ref="A114:S114"/>
    <mergeCell ref="G132:Q132"/>
    <mergeCell ref="G139:Q139"/>
    <mergeCell ref="A96:S96"/>
    <mergeCell ref="A120:S120"/>
    <mergeCell ref="G126:Q126"/>
    <mergeCell ref="A115:S115"/>
    <mergeCell ref="A116:S116"/>
    <mergeCell ref="A117:S117"/>
    <mergeCell ref="A72:S72"/>
    <mergeCell ref="A95:S95"/>
    <mergeCell ref="L44:N44"/>
    <mergeCell ref="Q100:S102"/>
    <mergeCell ref="M102:P102"/>
    <mergeCell ref="Q103:S103"/>
    <mergeCell ref="Q104:S104"/>
    <mergeCell ref="Q108:S108"/>
    <mergeCell ref="M103:P103"/>
    <mergeCell ref="M104:P104"/>
    <mergeCell ref="M105:P105"/>
    <mergeCell ref="M106:P106"/>
    <mergeCell ref="M107:P107"/>
    <mergeCell ref="M108:P108"/>
    <mergeCell ref="A107:D107"/>
    <mergeCell ref="A108:D108"/>
    <mergeCell ref="A105:D105"/>
    <mergeCell ref="A106:D106"/>
  </mergeCells>
  <phoneticPr fontId="3"/>
  <pageMargins left="0.6692913385826772" right="0.6692913385826772" top="0.47244094488188981" bottom="0.47244094488188981" header="0.51181102362204722" footer="0.51181102362204722"/>
  <pageSetup paperSize="9" scale="99" fitToHeight="0" orientation="portrait" r:id="rId1"/>
  <headerFooter alignWithMargins="0"/>
  <rowBreaks count="4" manualBreakCount="4">
    <brk id="40" max="18" man="1"/>
    <brk id="74" max="18" man="1"/>
    <brk id="112" max="18" man="1"/>
    <brk id="146" max="1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F3AE1-E10F-4589-8717-1D173BDF2F6E}">
  <sheetPr codeName="Sheet4">
    <tabColor rgb="FFFFFF00"/>
    <pageSetUpPr fitToPage="1"/>
  </sheetPr>
  <dimension ref="A1:WWB144"/>
  <sheetViews>
    <sheetView view="pageBreakPreview" zoomScaleNormal="100" zoomScaleSheetLayoutView="100" workbookViewId="0">
      <selection activeCell="J7" sqref="J7:S7"/>
    </sheetView>
  </sheetViews>
  <sheetFormatPr defaultColWidth="0" defaultRowHeight="13.5" zeroHeight="1"/>
  <cols>
    <col min="1" max="1" width="5" style="2" customWidth="1"/>
    <col min="2" max="2" width="2.5" style="2" customWidth="1"/>
    <col min="3" max="3" width="2.875" style="2" customWidth="1"/>
    <col min="4" max="19" width="5" style="2" customWidth="1"/>
    <col min="20" max="20" width="1.875" style="187" customWidth="1"/>
    <col min="21" max="27" width="5" style="227" hidden="1"/>
    <col min="28" max="28" width="6.5" style="227" hidden="1"/>
    <col min="29" max="31" width="9.375" style="227" hidden="1"/>
    <col min="32" max="267" width="9" style="227" hidden="1"/>
    <col min="268" max="268" width="9.625" style="227" hidden="1"/>
    <col min="269" max="269" width="6.875" style="227" hidden="1"/>
    <col min="270" max="270" width="16.125" style="227" hidden="1"/>
    <col min="271" max="271" width="10.5" style="227" hidden="1"/>
    <col min="272" max="272" width="9.5" style="227" hidden="1"/>
    <col min="273" max="275" width="9.125" style="227" hidden="1"/>
    <col min="276" max="276" width="9.875" style="227" hidden="1"/>
    <col min="277" max="523" width="9" style="227" hidden="1"/>
    <col min="524" max="524" width="9.625" style="227" hidden="1"/>
    <col min="525" max="525" width="6.875" style="227" hidden="1"/>
    <col min="526" max="526" width="16.125" style="227" hidden="1"/>
    <col min="527" max="527" width="10.5" style="227" hidden="1"/>
    <col min="528" max="528" width="9.5" style="227" hidden="1"/>
    <col min="529" max="531" width="9.125" style="227" hidden="1"/>
    <col min="532" max="532" width="9.875" style="227" hidden="1"/>
    <col min="533" max="779" width="9" style="227" hidden="1"/>
    <col min="780" max="780" width="9.625" style="227" hidden="1"/>
    <col min="781" max="781" width="6.875" style="227" hidden="1"/>
    <col min="782" max="782" width="16.125" style="227" hidden="1"/>
    <col min="783" max="783" width="10.5" style="227" hidden="1"/>
    <col min="784" max="784" width="9.5" style="227" hidden="1"/>
    <col min="785" max="787" width="9.125" style="227" hidden="1"/>
    <col min="788" max="788" width="9.875" style="227" hidden="1"/>
    <col min="789" max="1035" width="9" style="227" hidden="1"/>
    <col min="1036" max="1036" width="9.625" style="227" hidden="1"/>
    <col min="1037" max="1037" width="6.875" style="227" hidden="1"/>
    <col min="1038" max="1038" width="16.125" style="227" hidden="1"/>
    <col min="1039" max="1039" width="10.5" style="227" hidden="1"/>
    <col min="1040" max="1040" width="9.5" style="227" hidden="1"/>
    <col min="1041" max="1043" width="9.125" style="227" hidden="1"/>
    <col min="1044" max="1044" width="9.875" style="227" hidden="1"/>
    <col min="1045" max="1291" width="9" style="227" hidden="1"/>
    <col min="1292" max="1292" width="9.625" style="227" hidden="1"/>
    <col min="1293" max="1293" width="6.875" style="227" hidden="1"/>
    <col min="1294" max="1294" width="16.125" style="227" hidden="1"/>
    <col min="1295" max="1295" width="10.5" style="227" hidden="1"/>
    <col min="1296" max="1296" width="9.5" style="227" hidden="1"/>
    <col min="1297" max="1299" width="9.125" style="227" hidden="1"/>
    <col min="1300" max="1300" width="9.875" style="227" hidden="1"/>
    <col min="1301" max="1547" width="9" style="227" hidden="1"/>
    <col min="1548" max="1548" width="9.625" style="227" hidden="1"/>
    <col min="1549" max="1549" width="6.875" style="227" hidden="1"/>
    <col min="1550" max="1550" width="16.125" style="227" hidden="1"/>
    <col min="1551" max="1551" width="10.5" style="227" hidden="1"/>
    <col min="1552" max="1552" width="9.5" style="227" hidden="1"/>
    <col min="1553" max="1555" width="9.125" style="227" hidden="1"/>
    <col min="1556" max="1556" width="9.875" style="227" hidden="1"/>
    <col min="1557" max="1803" width="9" style="227" hidden="1"/>
    <col min="1804" max="1804" width="9.625" style="227" hidden="1"/>
    <col min="1805" max="1805" width="6.875" style="227" hidden="1"/>
    <col min="1806" max="1806" width="16.125" style="227" hidden="1"/>
    <col min="1807" max="1807" width="10.5" style="227" hidden="1"/>
    <col min="1808" max="1808" width="9.5" style="227" hidden="1"/>
    <col min="1809" max="1811" width="9.125" style="227" hidden="1"/>
    <col min="1812" max="1812" width="9.875" style="227" hidden="1"/>
    <col min="1813" max="2059" width="9" style="227" hidden="1"/>
    <col min="2060" max="2060" width="9.625" style="227" hidden="1"/>
    <col min="2061" max="2061" width="6.875" style="227" hidden="1"/>
    <col min="2062" max="2062" width="16.125" style="227" hidden="1"/>
    <col min="2063" max="2063" width="10.5" style="227" hidden="1"/>
    <col min="2064" max="2064" width="9.5" style="227" hidden="1"/>
    <col min="2065" max="2067" width="9.125" style="227" hidden="1"/>
    <col min="2068" max="2068" width="9.875" style="227" hidden="1"/>
    <col min="2069" max="2315" width="9" style="227" hidden="1"/>
    <col min="2316" max="2316" width="9.625" style="227" hidden="1"/>
    <col min="2317" max="2317" width="6.875" style="227" hidden="1"/>
    <col min="2318" max="2318" width="16.125" style="227" hidden="1"/>
    <col min="2319" max="2319" width="10.5" style="227" hidden="1"/>
    <col min="2320" max="2320" width="9.5" style="227" hidden="1"/>
    <col min="2321" max="2323" width="9.125" style="227" hidden="1"/>
    <col min="2324" max="2324" width="9.875" style="227" hidden="1"/>
    <col min="2325" max="2571" width="9" style="227" hidden="1"/>
    <col min="2572" max="2572" width="9.625" style="227" hidden="1"/>
    <col min="2573" max="2573" width="6.875" style="227" hidden="1"/>
    <col min="2574" max="2574" width="16.125" style="227" hidden="1"/>
    <col min="2575" max="2575" width="10.5" style="227" hidden="1"/>
    <col min="2576" max="2576" width="9.5" style="227" hidden="1"/>
    <col min="2577" max="2579" width="9.125" style="227" hidden="1"/>
    <col min="2580" max="2580" width="9.875" style="227" hidden="1"/>
    <col min="2581" max="2827" width="9" style="227" hidden="1"/>
    <col min="2828" max="2828" width="9.625" style="227" hidden="1"/>
    <col min="2829" max="2829" width="6.875" style="227" hidden="1"/>
    <col min="2830" max="2830" width="16.125" style="227" hidden="1"/>
    <col min="2831" max="2831" width="10.5" style="227" hidden="1"/>
    <col min="2832" max="2832" width="9.5" style="227" hidden="1"/>
    <col min="2833" max="2835" width="9.125" style="227" hidden="1"/>
    <col min="2836" max="2836" width="9.875" style="227" hidden="1"/>
    <col min="2837" max="3083" width="9" style="227" hidden="1"/>
    <col min="3084" max="3084" width="9.625" style="227" hidden="1"/>
    <col min="3085" max="3085" width="6.875" style="227" hidden="1"/>
    <col min="3086" max="3086" width="16.125" style="227" hidden="1"/>
    <col min="3087" max="3087" width="10.5" style="227" hidden="1"/>
    <col min="3088" max="3088" width="9.5" style="227" hidden="1"/>
    <col min="3089" max="3091" width="9.125" style="227" hidden="1"/>
    <col min="3092" max="3092" width="9.875" style="227" hidden="1"/>
    <col min="3093" max="3339" width="9" style="227" hidden="1"/>
    <col min="3340" max="3340" width="9.625" style="227" hidden="1"/>
    <col min="3341" max="3341" width="6.875" style="227" hidden="1"/>
    <col min="3342" max="3342" width="16.125" style="227" hidden="1"/>
    <col min="3343" max="3343" width="10.5" style="227" hidden="1"/>
    <col min="3344" max="3344" width="9.5" style="227" hidden="1"/>
    <col min="3345" max="3347" width="9.125" style="227" hidden="1"/>
    <col min="3348" max="3348" width="9.875" style="227" hidden="1"/>
    <col min="3349" max="3595" width="9" style="227" hidden="1"/>
    <col min="3596" max="3596" width="9.625" style="227" hidden="1"/>
    <col min="3597" max="3597" width="6.875" style="227" hidden="1"/>
    <col min="3598" max="3598" width="16.125" style="227" hidden="1"/>
    <col min="3599" max="3599" width="10.5" style="227" hidden="1"/>
    <col min="3600" max="3600" width="9.5" style="227" hidden="1"/>
    <col min="3601" max="3603" width="9.125" style="227" hidden="1"/>
    <col min="3604" max="3604" width="9.875" style="227" hidden="1"/>
    <col min="3605" max="3851" width="9" style="227" hidden="1"/>
    <col min="3852" max="3852" width="9.625" style="227" hidden="1"/>
    <col min="3853" max="3853" width="6.875" style="227" hidden="1"/>
    <col min="3854" max="3854" width="16.125" style="227" hidden="1"/>
    <col min="3855" max="3855" width="10.5" style="227" hidden="1"/>
    <col min="3856" max="3856" width="9.5" style="227" hidden="1"/>
    <col min="3857" max="3859" width="9.125" style="227" hidden="1"/>
    <col min="3860" max="3860" width="9.875" style="227" hidden="1"/>
    <col min="3861" max="4107" width="9" style="227" hidden="1"/>
    <col min="4108" max="4108" width="9.625" style="227" hidden="1"/>
    <col min="4109" max="4109" width="6.875" style="227" hidden="1"/>
    <col min="4110" max="4110" width="16.125" style="227" hidden="1"/>
    <col min="4111" max="4111" width="10.5" style="227" hidden="1"/>
    <col min="4112" max="4112" width="9.5" style="227" hidden="1"/>
    <col min="4113" max="4115" width="9.125" style="227" hidden="1"/>
    <col min="4116" max="4116" width="9.875" style="227" hidden="1"/>
    <col min="4117" max="4363" width="9" style="227" hidden="1"/>
    <col min="4364" max="4364" width="9.625" style="227" hidden="1"/>
    <col min="4365" max="4365" width="6.875" style="227" hidden="1"/>
    <col min="4366" max="4366" width="16.125" style="227" hidden="1"/>
    <col min="4367" max="4367" width="10.5" style="227" hidden="1"/>
    <col min="4368" max="4368" width="9.5" style="227" hidden="1"/>
    <col min="4369" max="4371" width="9.125" style="227" hidden="1"/>
    <col min="4372" max="4372" width="9.875" style="227" hidden="1"/>
    <col min="4373" max="4619" width="9" style="227" hidden="1"/>
    <col min="4620" max="4620" width="9.625" style="227" hidden="1"/>
    <col min="4621" max="4621" width="6.875" style="227" hidden="1"/>
    <col min="4622" max="4622" width="16.125" style="227" hidden="1"/>
    <col min="4623" max="4623" width="10.5" style="227" hidden="1"/>
    <col min="4624" max="4624" width="9.5" style="227" hidden="1"/>
    <col min="4625" max="4627" width="9.125" style="227" hidden="1"/>
    <col min="4628" max="4628" width="9.875" style="227" hidden="1"/>
    <col min="4629" max="4875" width="9" style="227" hidden="1"/>
    <col min="4876" max="4876" width="9.625" style="227" hidden="1"/>
    <col min="4877" max="4877" width="6.875" style="227" hidden="1"/>
    <col min="4878" max="4878" width="16.125" style="227" hidden="1"/>
    <col min="4879" max="4879" width="10.5" style="227" hidden="1"/>
    <col min="4880" max="4880" width="9.5" style="227" hidden="1"/>
    <col min="4881" max="4883" width="9.125" style="227" hidden="1"/>
    <col min="4884" max="4884" width="9.875" style="227" hidden="1"/>
    <col min="4885" max="5131" width="9" style="227" hidden="1"/>
    <col min="5132" max="5132" width="9.625" style="227" hidden="1"/>
    <col min="5133" max="5133" width="6.875" style="227" hidden="1"/>
    <col min="5134" max="5134" width="16.125" style="227" hidden="1"/>
    <col min="5135" max="5135" width="10.5" style="227" hidden="1"/>
    <col min="5136" max="5136" width="9.5" style="227" hidden="1"/>
    <col min="5137" max="5139" width="9.125" style="227" hidden="1"/>
    <col min="5140" max="5140" width="9.875" style="227" hidden="1"/>
    <col min="5141" max="5387" width="9" style="227" hidden="1"/>
    <col min="5388" max="5388" width="9.625" style="227" hidden="1"/>
    <col min="5389" max="5389" width="6.875" style="227" hidden="1"/>
    <col min="5390" max="5390" width="16.125" style="227" hidden="1"/>
    <col min="5391" max="5391" width="10.5" style="227" hidden="1"/>
    <col min="5392" max="5392" width="9.5" style="227" hidden="1"/>
    <col min="5393" max="5395" width="9.125" style="227" hidden="1"/>
    <col min="5396" max="5396" width="9.875" style="227" hidden="1"/>
    <col min="5397" max="5643" width="9" style="227" hidden="1"/>
    <col min="5644" max="5644" width="9.625" style="227" hidden="1"/>
    <col min="5645" max="5645" width="6.875" style="227" hidden="1"/>
    <col min="5646" max="5646" width="16.125" style="227" hidden="1"/>
    <col min="5647" max="5647" width="10.5" style="227" hidden="1"/>
    <col min="5648" max="5648" width="9.5" style="227" hidden="1"/>
    <col min="5649" max="5651" width="9.125" style="227" hidden="1"/>
    <col min="5652" max="5652" width="9.875" style="227" hidden="1"/>
    <col min="5653" max="5899" width="9" style="227" hidden="1"/>
    <col min="5900" max="5900" width="9.625" style="227" hidden="1"/>
    <col min="5901" max="5901" width="6.875" style="227" hidden="1"/>
    <col min="5902" max="5902" width="16.125" style="227" hidden="1"/>
    <col min="5903" max="5903" width="10.5" style="227" hidden="1"/>
    <col min="5904" max="5904" width="9.5" style="227" hidden="1"/>
    <col min="5905" max="5907" width="9.125" style="227" hidden="1"/>
    <col min="5908" max="5908" width="9.875" style="227" hidden="1"/>
    <col min="5909" max="6155" width="9" style="227" hidden="1"/>
    <col min="6156" max="6156" width="9.625" style="227" hidden="1"/>
    <col min="6157" max="6157" width="6.875" style="227" hidden="1"/>
    <col min="6158" max="6158" width="16.125" style="227" hidden="1"/>
    <col min="6159" max="6159" width="10.5" style="227" hidden="1"/>
    <col min="6160" max="6160" width="9.5" style="227" hidden="1"/>
    <col min="6161" max="6163" width="9.125" style="227" hidden="1"/>
    <col min="6164" max="6164" width="9.875" style="227" hidden="1"/>
    <col min="6165" max="6411" width="9" style="227" hidden="1"/>
    <col min="6412" max="6412" width="9.625" style="227" hidden="1"/>
    <col min="6413" max="6413" width="6.875" style="227" hidden="1"/>
    <col min="6414" max="6414" width="16.125" style="227" hidden="1"/>
    <col min="6415" max="6415" width="10.5" style="227" hidden="1"/>
    <col min="6416" max="6416" width="9.5" style="227" hidden="1"/>
    <col min="6417" max="6419" width="9.125" style="227" hidden="1"/>
    <col min="6420" max="6420" width="9.875" style="227" hidden="1"/>
    <col min="6421" max="6667" width="9" style="227" hidden="1"/>
    <col min="6668" max="6668" width="9.625" style="227" hidden="1"/>
    <col min="6669" max="6669" width="6.875" style="227" hidden="1"/>
    <col min="6670" max="6670" width="16.125" style="227" hidden="1"/>
    <col min="6671" max="6671" width="10.5" style="227" hidden="1"/>
    <col min="6672" max="6672" width="9.5" style="227" hidden="1"/>
    <col min="6673" max="6675" width="9.125" style="227" hidden="1"/>
    <col min="6676" max="6676" width="9.875" style="227" hidden="1"/>
    <col min="6677" max="6923" width="9" style="227" hidden="1"/>
    <col min="6924" max="6924" width="9.625" style="227" hidden="1"/>
    <col min="6925" max="6925" width="6.875" style="227" hidden="1"/>
    <col min="6926" max="6926" width="16.125" style="227" hidden="1"/>
    <col min="6927" max="6927" width="10.5" style="227" hidden="1"/>
    <col min="6928" max="6928" width="9.5" style="227" hidden="1"/>
    <col min="6929" max="6931" width="9.125" style="227" hidden="1"/>
    <col min="6932" max="6932" width="9.875" style="227" hidden="1"/>
    <col min="6933" max="7179" width="9" style="227" hidden="1"/>
    <col min="7180" max="7180" width="9.625" style="227" hidden="1"/>
    <col min="7181" max="7181" width="6.875" style="227" hidden="1"/>
    <col min="7182" max="7182" width="16.125" style="227" hidden="1"/>
    <col min="7183" max="7183" width="10.5" style="227" hidden="1"/>
    <col min="7184" max="7184" width="9.5" style="227" hidden="1"/>
    <col min="7185" max="7187" width="9.125" style="227" hidden="1"/>
    <col min="7188" max="7188" width="9.875" style="227" hidden="1"/>
    <col min="7189" max="7435" width="9" style="227" hidden="1"/>
    <col min="7436" max="7436" width="9.625" style="227" hidden="1"/>
    <col min="7437" max="7437" width="6.875" style="227" hidden="1"/>
    <col min="7438" max="7438" width="16.125" style="227" hidden="1"/>
    <col min="7439" max="7439" width="10.5" style="227" hidden="1"/>
    <col min="7440" max="7440" width="9.5" style="227" hidden="1"/>
    <col min="7441" max="7443" width="9.125" style="227" hidden="1"/>
    <col min="7444" max="7444" width="9.875" style="227" hidden="1"/>
    <col min="7445" max="7691" width="9" style="227" hidden="1"/>
    <col min="7692" max="7692" width="9.625" style="227" hidden="1"/>
    <col min="7693" max="7693" width="6.875" style="227" hidden="1"/>
    <col min="7694" max="7694" width="16.125" style="227" hidden="1"/>
    <col min="7695" max="7695" width="10.5" style="227" hidden="1"/>
    <col min="7696" max="7696" width="9.5" style="227" hidden="1"/>
    <col min="7697" max="7699" width="9.125" style="227" hidden="1"/>
    <col min="7700" max="7700" width="9.875" style="227" hidden="1"/>
    <col min="7701" max="7947" width="9" style="227" hidden="1"/>
    <col min="7948" max="7948" width="9.625" style="227" hidden="1"/>
    <col min="7949" max="7949" width="6.875" style="227" hidden="1"/>
    <col min="7950" max="7950" width="16.125" style="227" hidden="1"/>
    <col min="7951" max="7951" width="10.5" style="227" hidden="1"/>
    <col min="7952" max="7952" width="9.5" style="227" hidden="1"/>
    <col min="7953" max="7955" width="9.125" style="227" hidden="1"/>
    <col min="7956" max="7956" width="9.875" style="227" hidden="1"/>
    <col min="7957" max="8203" width="9" style="227" hidden="1"/>
    <col min="8204" max="8204" width="9.625" style="227" hidden="1"/>
    <col min="8205" max="8205" width="6.875" style="227" hidden="1"/>
    <col min="8206" max="8206" width="16.125" style="227" hidden="1"/>
    <col min="8207" max="8207" width="10.5" style="227" hidden="1"/>
    <col min="8208" max="8208" width="9.5" style="227" hidden="1"/>
    <col min="8209" max="8211" width="9.125" style="227" hidden="1"/>
    <col min="8212" max="8212" width="9.875" style="227" hidden="1"/>
    <col min="8213" max="8459" width="9" style="227" hidden="1"/>
    <col min="8460" max="8460" width="9.625" style="227" hidden="1"/>
    <col min="8461" max="8461" width="6.875" style="227" hidden="1"/>
    <col min="8462" max="8462" width="16.125" style="227" hidden="1"/>
    <col min="8463" max="8463" width="10.5" style="227" hidden="1"/>
    <col min="8464" max="8464" width="9.5" style="227" hidden="1"/>
    <col min="8465" max="8467" width="9.125" style="227" hidden="1"/>
    <col min="8468" max="8468" width="9.875" style="227" hidden="1"/>
    <col min="8469" max="8715" width="9" style="227" hidden="1"/>
    <col min="8716" max="8716" width="9.625" style="227" hidden="1"/>
    <col min="8717" max="8717" width="6.875" style="227" hidden="1"/>
    <col min="8718" max="8718" width="16.125" style="227" hidden="1"/>
    <col min="8719" max="8719" width="10.5" style="227" hidden="1"/>
    <col min="8720" max="8720" width="9.5" style="227" hidden="1"/>
    <col min="8721" max="8723" width="9.125" style="227" hidden="1"/>
    <col min="8724" max="8724" width="9.875" style="227" hidden="1"/>
    <col min="8725" max="8971" width="9" style="227" hidden="1"/>
    <col min="8972" max="8972" width="9.625" style="227" hidden="1"/>
    <col min="8973" max="8973" width="6.875" style="227" hidden="1"/>
    <col min="8974" max="8974" width="16.125" style="227" hidden="1"/>
    <col min="8975" max="8975" width="10.5" style="227" hidden="1"/>
    <col min="8976" max="8976" width="9.5" style="227" hidden="1"/>
    <col min="8977" max="8979" width="9.125" style="227" hidden="1"/>
    <col min="8980" max="8980" width="9.875" style="227" hidden="1"/>
    <col min="8981" max="9227" width="9" style="227" hidden="1"/>
    <col min="9228" max="9228" width="9.625" style="227" hidden="1"/>
    <col min="9229" max="9229" width="6.875" style="227" hidden="1"/>
    <col min="9230" max="9230" width="16.125" style="227" hidden="1"/>
    <col min="9231" max="9231" width="10.5" style="227" hidden="1"/>
    <col min="9232" max="9232" width="9.5" style="227" hidden="1"/>
    <col min="9233" max="9235" width="9.125" style="227" hidden="1"/>
    <col min="9236" max="9236" width="9.875" style="227" hidden="1"/>
    <col min="9237" max="9483" width="9" style="227" hidden="1"/>
    <col min="9484" max="9484" width="9.625" style="227" hidden="1"/>
    <col min="9485" max="9485" width="6.875" style="227" hidden="1"/>
    <col min="9486" max="9486" width="16.125" style="227" hidden="1"/>
    <col min="9487" max="9487" width="10.5" style="227" hidden="1"/>
    <col min="9488" max="9488" width="9.5" style="227" hidden="1"/>
    <col min="9489" max="9491" width="9.125" style="227" hidden="1"/>
    <col min="9492" max="9492" width="9.875" style="227" hidden="1"/>
    <col min="9493" max="9739" width="9" style="227" hidden="1"/>
    <col min="9740" max="9740" width="9.625" style="227" hidden="1"/>
    <col min="9741" max="9741" width="6.875" style="227" hidden="1"/>
    <col min="9742" max="9742" width="16.125" style="227" hidden="1"/>
    <col min="9743" max="9743" width="10.5" style="227" hidden="1"/>
    <col min="9744" max="9744" width="9.5" style="227" hidden="1"/>
    <col min="9745" max="9747" width="9.125" style="227" hidden="1"/>
    <col min="9748" max="9748" width="9.875" style="227" hidden="1"/>
    <col min="9749" max="9995" width="9" style="227" hidden="1"/>
    <col min="9996" max="9996" width="9.625" style="227" hidden="1"/>
    <col min="9997" max="9997" width="6.875" style="227" hidden="1"/>
    <col min="9998" max="9998" width="16.125" style="227" hidden="1"/>
    <col min="9999" max="9999" width="10.5" style="227" hidden="1"/>
    <col min="10000" max="10000" width="9.5" style="227" hidden="1"/>
    <col min="10001" max="10003" width="9.125" style="227" hidden="1"/>
    <col min="10004" max="10004" width="9.875" style="227" hidden="1"/>
    <col min="10005" max="10251" width="9" style="227" hidden="1"/>
    <col min="10252" max="10252" width="9.625" style="227" hidden="1"/>
    <col min="10253" max="10253" width="6.875" style="227" hidden="1"/>
    <col min="10254" max="10254" width="16.125" style="227" hidden="1"/>
    <col min="10255" max="10255" width="10.5" style="227" hidden="1"/>
    <col min="10256" max="10256" width="9.5" style="227" hidden="1"/>
    <col min="10257" max="10259" width="9.125" style="227" hidden="1"/>
    <col min="10260" max="10260" width="9.875" style="227" hidden="1"/>
    <col min="10261" max="10507" width="9" style="227" hidden="1"/>
    <col min="10508" max="10508" width="9.625" style="227" hidden="1"/>
    <col min="10509" max="10509" width="6.875" style="227" hidden="1"/>
    <col min="10510" max="10510" width="16.125" style="227" hidden="1"/>
    <col min="10511" max="10511" width="10.5" style="227" hidden="1"/>
    <col min="10512" max="10512" width="9.5" style="227" hidden="1"/>
    <col min="10513" max="10515" width="9.125" style="227" hidden="1"/>
    <col min="10516" max="10516" width="9.875" style="227" hidden="1"/>
    <col min="10517" max="10763" width="9" style="227" hidden="1"/>
    <col min="10764" max="10764" width="9.625" style="227" hidden="1"/>
    <col min="10765" max="10765" width="6.875" style="227" hidden="1"/>
    <col min="10766" max="10766" width="16.125" style="227" hidden="1"/>
    <col min="10767" max="10767" width="10.5" style="227" hidden="1"/>
    <col min="10768" max="10768" width="9.5" style="227" hidden="1"/>
    <col min="10769" max="10771" width="9.125" style="227" hidden="1"/>
    <col min="10772" max="10772" width="9.875" style="227" hidden="1"/>
    <col min="10773" max="11019" width="9" style="227" hidden="1"/>
    <col min="11020" max="11020" width="9.625" style="227" hidden="1"/>
    <col min="11021" max="11021" width="6.875" style="227" hidden="1"/>
    <col min="11022" max="11022" width="16.125" style="227" hidden="1"/>
    <col min="11023" max="11023" width="10.5" style="227" hidden="1"/>
    <col min="11024" max="11024" width="9.5" style="227" hidden="1"/>
    <col min="11025" max="11027" width="9.125" style="227" hidden="1"/>
    <col min="11028" max="11028" width="9.875" style="227" hidden="1"/>
    <col min="11029" max="11275" width="9" style="227" hidden="1"/>
    <col min="11276" max="11276" width="9.625" style="227" hidden="1"/>
    <col min="11277" max="11277" width="6.875" style="227" hidden="1"/>
    <col min="11278" max="11278" width="16.125" style="227" hidden="1"/>
    <col min="11279" max="11279" width="10.5" style="227" hidden="1"/>
    <col min="11280" max="11280" width="9.5" style="227" hidden="1"/>
    <col min="11281" max="11283" width="9.125" style="227" hidden="1"/>
    <col min="11284" max="11284" width="9.875" style="227" hidden="1"/>
    <col min="11285" max="11531" width="9" style="227" hidden="1"/>
    <col min="11532" max="11532" width="9.625" style="227" hidden="1"/>
    <col min="11533" max="11533" width="6.875" style="227" hidden="1"/>
    <col min="11534" max="11534" width="16.125" style="227" hidden="1"/>
    <col min="11535" max="11535" width="10.5" style="227" hidden="1"/>
    <col min="11536" max="11536" width="9.5" style="227" hidden="1"/>
    <col min="11537" max="11539" width="9.125" style="227" hidden="1"/>
    <col min="11540" max="11540" width="9.875" style="227" hidden="1"/>
    <col min="11541" max="11787" width="9" style="227" hidden="1"/>
    <col min="11788" max="11788" width="9.625" style="227" hidden="1"/>
    <col min="11789" max="11789" width="6.875" style="227" hidden="1"/>
    <col min="11790" max="11790" width="16.125" style="227" hidden="1"/>
    <col min="11791" max="11791" width="10.5" style="227" hidden="1"/>
    <col min="11792" max="11792" width="9.5" style="227" hidden="1"/>
    <col min="11793" max="11795" width="9.125" style="227" hidden="1"/>
    <col min="11796" max="11796" width="9.875" style="227" hidden="1"/>
    <col min="11797" max="12043" width="9" style="227" hidden="1"/>
    <col min="12044" max="12044" width="9.625" style="227" hidden="1"/>
    <col min="12045" max="12045" width="6.875" style="227" hidden="1"/>
    <col min="12046" max="12046" width="16.125" style="227" hidden="1"/>
    <col min="12047" max="12047" width="10.5" style="227" hidden="1"/>
    <col min="12048" max="12048" width="9.5" style="227" hidden="1"/>
    <col min="12049" max="12051" width="9.125" style="227" hidden="1"/>
    <col min="12052" max="12052" width="9.875" style="227" hidden="1"/>
    <col min="12053" max="12299" width="9" style="227" hidden="1"/>
    <col min="12300" max="12300" width="9.625" style="227" hidden="1"/>
    <col min="12301" max="12301" width="6.875" style="227" hidden="1"/>
    <col min="12302" max="12302" width="16.125" style="227" hidden="1"/>
    <col min="12303" max="12303" width="10.5" style="227" hidden="1"/>
    <col min="12304" max="12304" width="9.5" style="227" hidden="1"/>
    <col min="12305" max="12307" width="9.125" style="227" hidden="1"/>
    <col min="12308" max="12308" width="9.875" style="227" hidden="1"/>
    <col min="12309" max="12555" width="9" style="227" hidden="1"/>
    <col min="12556" max="12556" width="9.625" style="227" hidden="1"/>
    <col min="12557" max="12557" width="6.875" style="227" hidden="1"/>
    <col min="12558" max="12558" width="16.125" style="227" hidden="1"/>
    <col min="12559" max="12559" width="10.5" style="227" hidden="1"/>
    <col min="12560" max="12560" width="9.5" style="227" hidden="1"/>
    <col min="12561" max="12563" width="9.125" style="227" hidden="1"/>
    <col min="12564" max="12564" width="9.875" style="227" hidden="1"/>
    <col min="12565" max="12811" width="9" style="227" hidden="1"/>
    <col min="12812" max="12812" width="9.625" style="227" hidden="1"/>
    <col min="12813" max="12813" width="6.875" style="227" hidden="1"/>
    <col min="12814" max="12814" width="16.125" style="227" hidden="1"/>
    <col min="12815" max="12815" width="10.5" style="227" hidden="1"/>
    <col min="12816" max="12816" width="9.5" style="227" hidden="1"/>
    <col min="12817" max="12819" width="9.125" style="227" hidden="1"/>
    <col min="12820" max="12820" width="9.875" style="227" hidden="1"/>
    <col min="12821" max="13067" width="9" style="227" hidden="1"/>
    <col min="13068" max="13068" width="9.625" style="227" hidden="1"/>
    <col min="13069" max="13069" width="6.875" style="227" hidden="1"/>
    <col min="13070" max="13070" width="16.125" style="227" hidden="1"/>
    <col min="13071" max="13071" width="10.5" style="227" hidden="1"/>
    <col min="13072" max="13072" width="9.5" style="227" hidden="1"/>
    <col min="13073" max="13075" width="9.125" style="227" hidden="1"/>
    <col min="13076" max="13076" width="9.875" style="227" hidden="1"/>
    <col min="13077" max="13323" width="9" style="227" hidden="1"/>
    <col min="13324" max="13324" width="9.625" style="227" hidden="1"/>
    <col min="13325" max="13325" width="6.875" style="227" hidden="1"/>
    <col min="13326" max="13326" width="16.125" style="227" hidden="1"/>
    <col min="13327" max="13327" width="10.5" style="227" hidden="1"/>
    <col min="13328" max="13328" width="9.5" style="227" hidden="1"/>
    <col min="13329" max="13331" width="9.125" style="227" hidden="1"/>
    <col min="13332" max="13332" width="9.875" style="227" hidden="1"/>
    <col min="13333" max="13579" width="9" style="227" hidden="1"/>
    <col min="13580" max="13580" width="9.625" style="227" hidden="1"/>
    <col min="13581" max="13581" width="6.875" style="227" hidden="1"/>
    <col min="13582" max="13582" width="16.125" style="227" hidden="1"/>
    <col min="13583" max="13583" width="10.5" style="227" hidden="1"/>
    <col min="13584" max="13584" width="9.5" style="227" hidden="1"/>
    <col min="13585" max="13587" width="9.125" style="227" hidden="1"/>
    <col min="13588" max="13588" width="9.875" style="227" hidden="1"/>
    <col min="13589" max="13835" width="9" style="227" hidden="1"/>
    <col min="13836" max="13836" width="9.625" style="227" hidden="1"/>
    <col min="13837" max="13837" width="6.875" style="227" hidden="1"/>
    <col min="13838" max="13838" width="16.125" style="227" hidden="1"/>
    <col min="13839" max="13839" width="10.5" style="227" hidden="1"/>
    <col min="13840" max="13840" width="9.5" style="227" hidden="1"/>
    <col min="13841" max="13843" width="9.125" style="227" hidden="1"/>
    <col min="13844" max="13844" width="9.875" style="227" hidden="1"/>
    <col min="13845" max="14091" width="9" style="227" hidden="1"/>
    <col min="14092" max="14092" width="9.625" style="227" hidden="1"/>
    <col min="14093" max="14093" width="6.875" style="227" hidden="1"/>
    <col min="14094" max="14094" width="16.125" style="227" hidden="1"/>
    <col min="14095" max="14095" width="10.5" style="227" hidden="1"/>
    <col min="14096" max="14096" width="9.5" style="227" hidden="1"/>
    <col min="14097" max="14099" width="9.125" style="227" hidden="1"/>
    <col min="14100" max="14100" width="9.875" style="227" hidden="1"/>
    <col min="14101" max="14347" width="9" style="227" hidden="1"/>
    <col min="14348" max="14348" width="9.625" style="227" hidden="1"/>
    <col min="14349" max="14349" width="6.875" style="227" hidden="1"/>
    <col min="14350" max="14350" width="16.125" style="227" hidden="1"/>
    <col min="14351" max="14351" width="10.5" style="227" hidden="1"/>
    <col min="14352" max="14352" width="9.5" style="227" hidden="1"/>
    <col min="14353" max="14355" width="9.125" style="227" hidden="1"/>
    <col min="14356" max="14356" width="9.875" style="227" hidden="1"/>
    <col min="14357" max="14603" width="9" style="227" hidden="1"/>
    <col min="14604" max="14604" width="9.625" style="227" hidden="1"/>
    <col min="14605" max="14605" width="6.875" style="227" hidden="1"/>
    <col min="14606" max="14606" width="16.125" style="227" hidden="1"/>
    <col min="14607" max="14607" width="10.5" style="227" hidden="1"/>
    <col min="14608" max="14608" width="9.5" style="227" hidden="1"/>
    <col min="14609" max="14611" width="9.125" style="227" hidden="1"/>
    <col min="14612" max="14612" width="9.875" style="227" hidden="1"/>
    <col min="14613" max="14859" width="9" style="227" hidden="1"/>
    <col min="14860" max="14860" width="9.625" style="227" hidden="1"/>
    <col min="14861" max="14861" width="6.875" style="227" hidden="1"/>
    <col min="14862" max="14862" width="16.125" style="227" hidden="1"/>
    <col min="14863" max="14863" width="10.5" style="227" hidden="1"/>
    <col min="14864" max="14864" width="9.5" style="227" hidden="1"/>
    <col min="14865" max="14867" width="9.125" style="227" hidden="1"/>
    <col min="14868" max="14868" width="9.875" style="227" hidden="1"/>
    <col min="14869" max="15115" width="9" style="227" hidden="1"/>
    <col min="15116" max="15116" width="9.625" style="227" hidden="1"/>
    <col min="15117" max="15117" width="6.875" style="227" hidden="1"/>
    <col min="15118" max="15118" width="16.125" style="227" hidden="1"/>
    <col min="15119" max="15119" width="10.5" style="227" hidden="1"/>
    <col min="15120" max="15120" width="9.5" style="227" hidden="1"/>
    <col min="15121" max="15123" width="9.125" style="227" hidden="1"/>
    <col min="15124" max="15124" width="9.875" style="227" hidden="1"/>
    <col min="15125" max="15371" width="9" style="227" hidden="1"/>
    <col min="15372" max="15372" width="9.625" style="227" hidden="1"/>
    <col min="15373" max="15373" width="6.875" style="227" hidden="1"/>
    <col min="15374" max="15374" width="16.125" style="227" hidden="1"/>
    <col min="15375" max="15375" width="10.5" style="227" hidden="1"/>
    <col min="15376" max="15376" width="9.5" style="227" hidden="1"/>
    <col min="15377" max="15379" width="9.125" style="227" hidden="1"/>
    <col min="15380" max="15380" width="9.875" style="227" hidden="1"/>
    <col min="15381" max="15627" width="9" style="227" hidden="1"/>
    <col min="15628" max="15628" width="9.625" style="227" hidden="1"/>
    <col min="15629" max="15629" width="6.875" style="227" hidden="1"/>
    <col min="15630" max="15630" width="16.125" style="227" hidden="1"/>
    <col min="15631" max="15631" width="10.5" style="227" hidden="1"/>
    <col min="15632" max="15632" width="9.5" style="227" hidden="1"/>
    <col min="15633" max="15635" width="9.125" style="227" hidden="1"/>
    <col min="15636" max="15636" width="9.875" style="227" hidden="1"/>
    <col min="15637" max="15883" width="9" style="227" hidden="1"/>
    <col min="15884" max="15884" width="9.625" style="227" hidden="1"/>
    <col min="15885" max="15885" width="6.875" style="227" hidden="1"/>
    <col min="15886" max="15886" width="16.125" style="227" hidden="1"/>
    <col min="15887" max="15887" width="10.5" style="227" hidden="1"/>
    <col min="15888" max="15888" width="9.5" style="227" hidden="1"/>
    <col min="15889" max="15891" width="9.125" style="227" hidden="1"/>
    <col min="15892" max="15892" width="9.875" style="227" hidden="1"/>
    <col min="15893" max="16139" width="9" style="227" hidden="1"/>
    <col min="16140" max="16140" width="9.625" style="227" hidden="1"/>
    <col min="16141" max="16141" width="6.875" style="227" hidden="1"/>
    <col min="16142" max="16142" width="16.125" style="227" hidden="1"/>
    <col min="16143" max="16143" width="10.5" style="227" hidden="1"/>
    <col min="16144" max="16144" width="9.5" style="227" hidden="1"/>
    <col min="16145" max="16147" width="9.125" style="227" hidden="1"/>
    <col min="16148" max="16148" width="9.875" style="227" hidden="1"/>
    <col min="16149" max="16384" width="9" style="227" hidden="1"/>
  </cols>
  <sheetData>
    <row r="1" spans="1:19" ht="26.25" customHeight="1">
      <c r="A1" s="226" t="s">
        <v>455</v>
      </c>
      <c r="B1" s="227"/>
      <c r="C1" s="227"/>
      <c r="D1" s="227"/>
      <c r="E1" s="227"/>
      <c r="F1" s="227"/>
      <c r="G1" s="227"/>
      <c r="H1" s="227"/>
      <c r="I1" s="227"/>
      <c r="J1" s="227"/>
      <c r="K1" s="227"/>
      <c r="L1" s="227"/>
      <c r="M1" s="227"/>
      <c r="N1" s="227"/>
      <c r="O1" s="227"/>
      <c r="P1" s="227"/>
      <c r="Q1" s="227"/>
      <c r="R1" s="227"/>
      <c r="S1" s="227"/>
    </row>
    <row r="2" spans="1:19" ht="14.25">
      <c r="A2" s="181"/>
      <c r="D2" s="1"/>
      <c r="E2" s="1"/>
      <c r="F2" s="1"/>
      <c r="G2" s="1"/>
      <c r="H2" s="1"/>
      <c r="S2" s="5"/>
    </row>
    <row r="3" spans="1:19" ht="1.5" customHeight="1">
      <c r="C3" s="814"/>
      <c r="D3" s="814"/>
      <c r="E3" s="814"/>
      <c r="F3" s="814"/>
      <c r="G3" s="814"/>
      <c r="H3" s="814"/>
      <c r="I3" s="814"/>
      <c r="J3" s="814"/>
      <c r="K3" s="814"/>
      <c r="L3" s="814"/>
      <c r="M3" s="814"/>
      <c r="N3" s="814"/>
      <c r="O3" s="814"/>
      <c r="P3" s="814"/>
      <c r="Q3" s="814"/>
      <c r="R3" s="814"/>
      <c r="S3" s="814"/>
    </row>
    <row r="4" spans="1:19" ht="17.25">
      <c r="A4" s="808" t="s">
        <v>751</v>
      </c>
      <c r="B4" s="809"/>
      <c r="C4" s="809"/>
      <c r="D4" s="809"/>
      <c r="E4" s="809"/>
      <c r="F4" s="809"/>
      <c r="G4" s="809"/>
      <c r="H4" s="809"/>
      <c r="I4" s="809"/>
      <c r="J4" s="809"/>
      <c r="K4" s="809"/>
      <c r="L4" s="809"/>
      <c r="M4" s="809"/>
      <c r="N4" s="809"/>
      <c r="O4" s="809"/>
      <c r="P4" s="809"/>
      <c r="Q4" s="809"/>
      <c r="R4" s="809"/>
      <c r="S4" s="809"/>
    </row>
    <row r="5" spans="1:19" ht="4.5" customHeight="1">
      <c r="C5" s="3"/>
      <c r="D5" s="3"/>
      <c r="E5" s="3"/>
      <c r="F5" s="3"/>
      <c r="G5" s="3"/>
      <c r="H5" s="3"/>
      <c r="I5" s="3"/>
      <c r="J5" s="3"/>
      <c r="K5" s="3"/>
      <c r="L5" s="3"/>
      <c r="M5" s="3"/>
      <c r="N5" s="3"/>
      <c r="O5" s="3"/>
      <c r="P5" s="3"/>
      <c r="Q5" s="3"/>
      <c r="R5" s="3"/>
      <c r="S5" s="3"/>
    </row>
    <row r="6" spans="1:19" ht="19.5" customHeight="1" thickBot="1">
      <c r="A6" s="270" t="s">
        <v>3</v>
      </c>
      <c r="B6" s="270"/>
      <c r="C6" s="271"/>
      <c r="D6" s="271"/>
      <c r="E6" s="271"/>
      <c r="F6" s="271"/>
      <c r="G6" s="271"/>
      <c r="H6" s="271"/>
      <c r="I6" s="271"/>
      <c r="J6" s="819" t="s">
        <v>4</v>
      </c>
      <c r="K6" s="820"/>
      <c r="L6" s="820"/>
      <c r="M6" s="820"/>
      <c r="N6" s="820"/>
      <c r="O6" s="820"/>
      <c r="P6" s="820"/>
      <c r="Q6" s="820"/>
      <c r="R6" s="820"/>
      <c r="S6" s="820"/>
    </row>
    <row r="7" spans="1:19" ht="20.25" customHeight="1">
      <c r="A7" s="270" t="s">
        <v>6</v>
      </c>
      <c r="B7" s="270"/>
      <c r="C7" s="271"/>
      <c r="D7" s="271"/>
      <c r="E7" s="271"/>
      <c r="F7" s="271"/>
      <c r="G7" s="271"/>
      <c r="H7" s="271"/>
      <c r="I7" s="274"/>
      <c r="J7" s="810" t="str">
        <f>IF(入力シート!J14="","",入力シート!J14)</f>
        <v/>
      </c>
      <c r="K7" s="811"/>
      <c r="L7" s="811"/>
      <c r="M7" s="811"/>
      <c r="N7" s="811"/>
      <c r="O7" s="811"/>
      <c r="P7" s="811"/>
      <c r="Q7" s="811"/>
      <c r="R7" s="811"/>
      <c r="S7" s="812"/>
    </row>
    <row r="8" spans="1:19" ht="20.25" customHeight="1">
      <c r="A8" s="275" t="s">
        <v>745</v>
      </c>
      <c r="B8" s="251"/>
      <c r="C8" s="251"/>
      <c r="D8" s="251"/>
      <c r="E8" s="251"/>
      <c r="F8" s="251"/>
      <c r="G8" s="254" t="s">
        <v>100</v>
      </c>
      <c r="H8" s="255"/>
      <c r="I8" s="256"/>
      <c r="J8" s="771" t="str">
        <f>IF(入力シート!J15="","",入力シート!J15)</f>
        <v/>
      </c>
      <c r="K8" s="259"/>
      <c r="L8" s="259"/>
      <c r="M8" s="259"/>
      <c r="N8" s="259"/>
      <c r="O8" s="259"/>
      <c r="P8" s="259"/>
      <c r="Q8" s="259"/>
      <c r="R8" s="259"/>
      <c r="S8" s="813"/>
    </row>
    <row r="9" spans="1:19" ht="20.25" customHeight="1">
      <c r="A9" s="252"/>
      <c r="B9" s="253"/>
      <c r="C9" s="253"/>
      <c r="D9" s="253"/>
      <c r="E9" s="253"/>
      <c r="F9" s="253"/>
      <c r="G9" s="254" t="s">
        <v>13</v>
      </c>
      <c r="H9" s="255"/>
      <c r="I9" s="256"/>
      <c r="J9" s="771" t="str">
        <f>IF(入力シート!J16="","",入力シート!J16)</f>
        <v/>
      </c>
      <c r="K9" s="259"/>
      <c r="L9" s="259"/>
      <c r="M9" s="259"/>
      <c r="N9" s="259"/>
      <c r="O9" s="259"/>
      <c r="P9" s="259"/>
      <c r="Q9" s="259"/>
      <c r="R9" s="259"/>
      <c r="S9" s="813"/>
    </row>
    <row r="10" spans="1:19" ht="20.25" customHeight="1">
      <c r="A10" s="250" t="s">
        <v>93</v>
      </c>
      <c r="B10" s="251"/>
      <c r="C10" s="251"/>
      <c r="D10" s="251"/>
      <c r="E10" s="251"/>
      <c r="F10" s="251"/>
      <c r="G10" s="254" t="s">
        <v>10</v>
      </c>
      <c r="H10" s="255"/>
      <c r="I10" s="256"/>
      <c r="J10" s="771" t="str">
        <f>IF(入力シート!J17="","",入力シート!J17)</f>
        <v/>
      </c>
      <c r="K10" s="259"/>
      <c r="L10" s="259"/>
      <c r="M10" s="259"/>
      <c r="N10" s="259"/>
      <c r="O10" s="259"/>
      <c r="P10" s="259"/>
      <c r="Q10" s="259"/>
      <c r="R10" s="259"/>
      <c r="S10" s="813"/>
    </row>
    <row r="11" spans="1:19" ht="36" customHeight="1">
      <c r="A11" s="252"/>
      <c r="B11" s="253"/>
      <c r="C11" s="253"/>
      <c r="D11" s="253"/>
      <c r="E11" s="253"/>
      <c r="F11" s="253"/>
      <c r="G11" s="254" t="s">
        <v>95</v>
      </c>
      <c r="H11" s="255"/>
      <c r="I11" s="256"/>
      <c r="J11" s="771" t="str">
        <f>IF(入力シート!J18="","",入力シート!J18)</f>
        <v/>
      </c>
      <c r="K11" s="259"/>
      <c r="L11" s="259"/>
      <c r="M11" s="259"/>
      <c r="N11" s="259"/>
      <c r="O11" s="259"/>
      <c r="P11" s="259"/>
      <c r="Q11" s="259"/>
      <c r="R11" s="259"/>
      <c r="S11" s="813"/>
    </row>
    <row r="12" spans="1:19" ht="20.25" customHeight="1">
      <c r="A12" s="332" t="s">
        <v>146</v>
      </c>
      <c r="B12" s="332"/>
      <c r="C12" s="333"/>
      <c r="D12" s="352" t="s">
        <v>1</v>
      </c>
      <c r="E12" s="259"/>
      <c r="F12" s="259"/>
      <c r="G12" s="259"/>
      <c r="H12" s="259"/>
      <c r="I12" s="260"/>
      <c r="J12" s="771" t="str">
        <f>IF(入力シート!J19="","",入力シート!J19)</f>
        <v/>
      </c>
      <c r="K12" s="259"/>
      <c r="L12" s="259"/>
      <c r="M12" s="259"/>
      <c r="N12" s="259"/>
      <c r="O12" s="259"/>
      <c r="P12" s="259"/>
      <c r="Q12" s="259"/>
      <c r="R12" s="259"/>
      <c r="S12" s="813"/>
    </row>
    <row r="13" spans="1:19" ht="20.25" customHeight="1">
      <c r="A13" s="333"/>
      <c r="B13" s="333"/>
      <c r="C13" s="333"/>
      <c r="D13" s="259" t="s">
        <v>0</v>
      </c>
      <c r="E13" s="259"/>
      <c r="F13" s="259"/>
      <c r="G13" s="259"/>
      <c r="H13" s="259"/>
      <c r="I13" s="260"/>
      <c r="J13" s="771" t="str">
        <f>IF(入力シート!J20="","",入力シート!J20)</f>
        <v/>
      </c>
      <c r="K13" s="259"/>
      <c r="L13" s="259"/>
      <c r="M13" s="259"/>
      <c r="N13" s="259"/>
      <c r="O13" s="259"/>
      <c r="P13" s="259"/>
      <c r="Q13" s="259"/>
      <c r="R13" s="259"/>
      <c r="S13" s="813"/>
    </row>
    <row r="14" spans="1:19" ht="35.25" customHeight="1">
      <c r="A14" s="333"/>
      <c r="B14" s="333"/>
      <c r="C14" s="333"/>
      <c r="D14" s="259" t="s">
        <v>21</v>
      </c>
      <c r="E14" s="259"/>
      <c r="F14" s="259"/>
      <c r="G14" s="259"/>
      <c r="H14" s="259"/>
      <c r="I14" s="260"/>
      <c r="J14" s="771" t="str">
        <f>IF(入力シート!J21="","",入力シート!J21)</f>
        <v/>
      </c>
      <c r="K14" s="259"/>
      <c r="L14" s="259"/>
      <c r="M14" s="259"/>
      <c r="N14" s="259"/>
      <c r="O14" s="259"/>
      <c r="P14" s="259"/>
      <c r="Q14" s="259"/>
      <c r="R14" s="259"/>
      <c r="S14" s="813"/>
    </row>
    <row r="15" spans="1:19" ht="20.25" customHeight="1">
      <c r="A15" s="333"/>
      <c r="B15" s="333"/>
      <c r="C15" s="333"/>
      <c r="D15" s="259" t="s">
        <v>101</v>
      </c>
      <c r="E15" s="259"/>
      <c r="F15" s="259"/>
      <c r="G15" s="259"/>
      <c r="H15" s="259"/>
      <c r="I15" s="260"/>
      <c r="J15" s="816" t="str">
        <f>IF(入力シート!J22="","",入力シート!J22)</f>
        <v/>
      </c>
      <c r="K15" s="817"/>
      <c r="L15" s="817"/>
      <c r="M15" s="817"/>
      <c r="N15" s="817"/>
      <c r="O15" s="817"/>
      <c r="P15" s="817"/>
      <c r="Q15" s="817"/>
      <c r="R15" s="817"/>
      <c r="S15" s="818"/>
    </row>
    <row r="16" spans="1:19" ht="20.25" customHeight="1">
      <c r="A16" s="333"/>
      <c r="B16" s="333"/>
      <c r="C16" s="333"/>
      <c r="D16" s="259" t="s">
        <v>147</v>
      </c>
      <c r="E16" s="259"/>
      <c r="F16" s="259"/>
      <c r="G16" s="259"/>
      <c r="H16" s="259"/>
      <c r="I16" s="260"/>
      <c r="J16" s="816" t="str">
        <f>IF(入力シート!J23="","",入力シート!J23)</f>
        <v/>
      </c>
      <c r="K16" s="817"/>
      <c r="L16" s="817"/>
      <c r="M16" s="817"/>
      <c r="N16" s="817"/>
      <c r="O16" s="817"/>
      <c r="P16" s="817"/>
      <c r="Q16" s="817"/>
      <c r="R16" s="817"/>
      <c r="S16" s="818"/>
    </row>
    <row r="17" spans="1:21" ht="20.25" customHeight="1" thickBot="1">
      <c r="A17" s="333"/>
      <c r="B17" s="333"/>
      <c r="C17" s="333"/>
      <c r="D17" s="259" t="s">
        <v>148</v>
      </c>
      <c r="E17" s="259"/>
      <c r="F17" s="259"/>
      <c r="G17" s="259"/>
      <c r="H17" s="259"/>
      <c r="I17" s="260"/>
      <c r="J17" s="821" t="str">
        <f>IF(入力シート!J24="","",入力シート!J24)</f>
        <v/>
      </c>
      <c r="K17" s="822"/>
      <c r="L17" s="822"/>
      <c r="M17" s="822"/>
      <c r="N17" s="822"/>
      <c r="O17" s="822"/>
      <c r="P17" s="822"/>
      <c r="Q17" s="822"/>
      <c r="R17" s="822"/>
      <c r="S17" s="823"/>
    </row>
    <row r="18" spans="1:21" ht="4.5" customHeight="1">
      <c r="A18" s="38"/>
      <c r="B18" s="38"/>
      <c r="C18" s="39"/>
      <c r="D18" s="39"/>
      <c r="E18" s="39"/>
      <c r="F18" s="39"/>
      <c r="G18" s="39"/>
      <c r="H18" s="39"/>
      <c r="I18" s="39"/>
      <c r="J18" s="39"/>
      <c r="K18" s="39"/>
      <c r="L18" s="39"/>
      <c r="M18" s="39"/>
      <c r="N18" s="39"/>
      <c r="O18" s="39"/>
      <c r="P18" s="39"/>
      <c r="Q18" s="39"/>
      <c r="R18" s="39"/>
      <c r="S18" s="39"/>
    </row>
    <row r="19" spans="1:21" ht="20.25" customHeight="1">
      <c r="A19" s="826" t="s">
        <v>55</v>
      </c>
      <c r="B19" s="826"/>
      <c r="C19" s="827"/>
      <c r="D19" s="827"/>
      <c r="E19" s="827"/>
      <c r="F19" s="827"/>
      <c r="G19" s="827"/>
      <c r="H19" s="827"/>
      <c r="I19" s="827"/>
      <c r="J19" s="827"/>
      <c r="K19" s="827"/>
      <c r="L19" s="827"/>
      <c r="M19" s="827"/>
      <c r="N19" s="827"/>
      <c r="O19" s="827"/>
      <c r="P19" s="827"/>
      <c r="Q19" s="827"/>
      <c r="R19" s="827"/>
      <c r="S19" s="827"/>
    </row>
    <row r="20" spans="1:21" ht="18.75" customHeight="1" thickBot="1">
      <c r="A20" s="824" t="s">
        <v>117</v>
      </c>
      <c r="B20" s="825"/>
      <c r="C20" s="825"/>
      <c r="D20" s="825"/>
      <c r="E20" s="825"/>
      <c r="F20" s="825"/>
      <c r="G20" s="825"/>
      <c r="H20" s="825"/>
      <c r="I20" s="825"/>
      <c r="J20" s="825"/>
      <c r="K20" s="825"/>
      <c r="L20" s="825"/>
      <c r="M20" s="825"/>
      <c r="N20" s="825"/>
      <c r="O20" s="825"/>
      <c r="P20" s="825"/>
      <c r="Q20" s="825"/>
      <c r="R20" s="825"/>
      <c r="S20" s="825"/>
    </row>
    <row r="21" spans="1:21" ht="22.15" customHeight="1">
      <c r="A21" s="328" t="s">
        <v>24</v>
      </c>
      <c r="B21" s="329"/>
      <c r="C21" s="330"/>
      <c r="D21" s="330"/>
      <c r="E21" s="330"/>
      <c r="F21" s="330"/>
      <c r="G21" s="330"/>
      <c r="H21" s="330"/>
      <c r="I21" s="330"/>
      <c r="J21" s="828" t="str">
        <f>IF(入力シート!J28="","",入力シート!J28)</f>
        <v/>
      </c>
      <c r="K21" s="829"/>
      <c r="L21" s="829"/>
      <c r="M21" s="829"/>
      <c r="N21" s="829"/>
      <c r="O21" s="829"/>
      <c r="P21" s="829"/>
      <c r="Q21" s="829"/>
      <c r="R21" s="829"/>
      <c r="S21" s="830"/>
    </row>
    <row r="22" spans="1:21" ht="22.15" customHeight="1">
      <c r="A22" s="893" t="s">
        <v>57</v>
      </c>
      <c r="B22" s="894"/>
      <c r="C22" s="894"/>
      <c r="D22" s="894"/>
      <c r="E22" s="894"/>
      <c r="F22" s="894"/>
      <c r="G22" s="894"/>
      <c r="H22" s="894"/>
      <c r="I22" s="895"/>
      <c r="J22" s="890" t="str">
        <f>IF(入力シート!J29="","",入力シート!J29)</f>
        <v/>
      </c>
      <c r="K22" s="891"/>
      <c r="L22" s="891"/>
      <c r="M22" s="891"/>
      <c r="N22" s="891"/>
      <c r="O22" s="891"/>
      <c r="P22" s="891"/>
      <c r="Q22" s="891"/>
      <c r="R22" s="891"/>
      <c r="S22" s="892"/>
    </row>
    <row r="23" spans="1:21" ht="22.15" customHeight="1">
      <c r="A23" s="275" t="s">
        <v>89</v>
      </c>
      <c r="B23" s="251"/>
      <c r="C23" s="251"/>
      <c r="D23" s="524" t="s">
        <v>90</v>
      </c>
      <c r="E23" s="521"/>
      <c r="F23" s="521"/>
      <c r="G23" s="521"/>
      <c r="H23" s="521"/>
      <c r="I23" s="900"/>
      <c r="J23" s="896" t="str">
        <f>IF(入力シート!J34="","",入力シート!J34)</f>
        <v/>
      </c>
      <c r="K23" s="278"/>
      <c r="L23" s="278"/>
      <c r="M23" s="278"/>
      <c r="N23" s="278"/>
      <c r="O23" s="278"/>
      <c r="P23" s="278"/>
      <c r="Q23" s="278"/>
      <c r="R23" s="278"/>
      <c r="S23" s="897"/>
    </row>
    <row r="24" spans="1:21" ht="28.5" customHeight="1">
      <c r="A24" s="252"/>
      <c r="B24" s="253"/>
      <c r="C24" s="253"/>
      <c r="D24" s="524" t="s">
        <v>91</v>
      </c>
      <c r="E24" s="521"/>
      <c r="F24" s="521"/>
      <c r="G24" s="521"/>
      <c r="H24" s="521"/>
      <c r="I24" s="900"/>
      <c r="J24" s="771" t="str">
        <f>IF(入力シート!J35="","",入力シート!J35)</f>
        <v/>
      </c>
      <c r="K24" s="259"/>
      <c r="L24" s="259"/>
      <c r="M24" s="259"/>
      <c r="N24" s="259"/>
      <c r="O24" s="259"/>
      <c r="P24" s="259"/>
      <c r="Q24" s="259"/>
      <c r="R24" s="259"/>
      <c r="S24" s="813"/>
    </row>
    <row r="25" spans="1:21" s="228" customFormat="1" ht="22.15" customHeight="1" thickBot="1">
      <c r="A25" s="250" t="s">
        <v>18</v>
      </c>
      <c r="B25" s="379"/>
      <c r="C25" s="379"/>
      <c r="D25" s="379"/>
      <c r="E25" s="379"/>
      <c r="F25" s="379"/>
      <c r="G25" s="379"/>
      <c r="H25" s="379"/>
      <c r="I25" s="908"/>
      <c r="J25" s="901" t="str">
        <f>IF(入力シート!J33="","",入力シート!J33)</f>
        <v/>
      </c>
      <c r="K25" s="902"/>
      <c r="L25" s="902"/>
      <c r="M25" s="902"/>
      <c r="N25" s="902"/>
      <c r="O25" s="902"/>
      <c r="P25" s="902"/>
      <c r="Q25" s="902"/>
      <c r="R25" s="902"/>
      <c r="S25" s="903"/>
      <c r="T25" s="187"/>
    </row>
    <row r="26" spans="1:21" ht="22.15" customHeight="1">
      <c r="A26" s="922" t="s">
        <v>122</v>
      </c>
      <c r="B26" s="923"/>
      <c r="C26" s="923"/>
      <c r="D26" s="923"/>
      <c r="E26" s="923"/>
      <c r="F26" s="924"/>
      <c r="G26" s="914" t="s">
        <v>119</v>
      </c>
      <c r="H26" s="915"/>
      <c r="I26" s="915"/>
      <c r="J26" s="915"/>
      <c r="K26" s="915"/>
      <c r="L26" s="915"/>
      <c r="M26" s="915"/>
      <c r="N26" s="915"/>
      <c r="O26" s="915"/>
      <c r="P26" s="915"/>
      <c r="Q26" s="916"/>
      <c r="R26" s="935" t="str">
        <f>IF(OR(R96="S",R96="A",R96="B",R96="C",S96="◎",S96="○",S96="△"),"○","")</f>
        <v/>
      </c>
      <c r="S26" s="936"/>
      <c r="U26" s="229"/>
    </row>
    <row r="27" spans="1:21" ht="22.15" customHeight="1">
      <c r="A27" s="925"/>
      <c r="B27" s="612"/>
      <c r="C27" s="612"/>
      <c r="D27" s="612"/>
      <c r="E27" s="612"/>
      <c r="F27" s="926"/>
      <c r="G27" s="917" t="s">
        <v>120</v>
      </c>
      <c r="H27" s="918"/>
      <c r="I27" s="918"/>
      <c r="J27" s="918"/>
      <c r="K27" s="918"/>
      <c r="L27" s="918"/>
      <c r="M27" s="918"/>
      <c r="N27" s="918"/>
      <c r="O27" s="918"/>
      <c r="P27" s="918"/>
      <c r="Q27" s="919"/>
      <c r="R27" s="909" t="str">
        <f>IF(OR(R97="S",R97="A",R97="B",R97="C",S97="◎",S97="○",S97="△"),"○","")</f>
        <v/>
      </c>
      <c r="S27" s="910"/>
      <c r="U27" s="229"/>
    </row>
    <row r="28" spans="1:21" ht="22.15" customHeight="1" thickBot="1">
      <c r="A28" s="927"/>
      <c r="B28" s="928"/>
      <c r="C28" s="928"/>
      <c r="D28" s="612"/>
      <c r="E28" s="612"/>
      <c r="F28" s="926"/>
      <c r="G28" s="920" t="s">
        <v>121</v>
      </c>
      <c r="H28" s="777"/>
      <c r="I28" s="777"/>
      <c r="J28" s="777"/>
      <c r="K28" s="777"/>
      <c r="L28" s="777"/>
      <c r="M28" s="777"/>
      <c r="N28" s="777"/>
      <c r="O28" s="777"/>
      <c r="P28" s="777"/>
      <c r="Q28" s="921"/>
      <c r="R28" s="898" t="str">
        <f>IF(OR(R105="S",R105="A",R105="B",R105="C",S105="◎",S105="○",S105="△"),"○","")</f>
        <v/>
      </c>
      <c r="S28" s="899"/>
      <c r="U28" s="229"/>
    </row>
    <row r="29" spans="1:21" ht="22.15" customHeight="1" thickBot="1">
      <c r="A29" s="395" t="s">
        <v>432</v>
      </c>
      <c r="B29" s="396"/>
      <c r="C29" s="397"/>
      <c r="D29" s="353" t="s">
        <v>157</v>
      </c>
      <c r="E29" s="788"/>
      <c r="F29" s="542" t="s">
        <v>158</v>
      </c>
      <c r="G29" s="543"/>
      <c r="H29" s="543"/>
      <c r="I29" s="543"/>
      <c r="J29" s="543"/>
      <c r="K29" s="543"/>
      <c r="L29" s="543"/>
      <c r="M29" s="543"/>
      <c r="N29" s="543"/>
      <c r="O29" s="543"/>
      <c r="P29" s="543"/>
      <c r="Q29" s="543"/>
      <c r="R29" s="544"/>
      <c r="S29" s="51" t="str">
        <f>IF(入力シート!S83="","",入力シート!S83)</f>
        <v/>
      </c>
    </row>
    <row r="30" spans="1:21" ht="29.25" customHeight="1">
      <c r="A30" s="288"/>
      <c r="B30" s="289"/>
      <c r="C30" s="398"/>
      <c r="D30" s="355"/>
      <c r="E30" s="740"/>
      <c r="F30" s="887" t="s">
        <v>512</v>
      </c>
      <c r="G30" s="888"/>
      <c r="H30" s="594" t="s">
        <v>637</v>
      </c>
      <c r="I30" s="463"/>
      <c r="J30" s="464"/>
      <c r="K30" s="49" t="str">
        <f>IF(入力シート!K84="","",入力シート!K84)</f>
        <v/>
      </c>
      <c r="L30" s="548" t="s">
        <v>752</v>
      </c>
      <c r="M30" s="549"/>
      <c r="N30" s="550"/>
      <c r="O30" s="49" t="str">
        <f>IF(入力シート!O84="","",入力シート!O84)</f>
        <v/>
      </c>
      <c r="P30" s="537" t="s">
        <v>442</v>
      </c>
      <c r="Q30" s="538"/>
      <c r="R30" s="539"/>
      <c r="S30" s="50" t="str">
        <f>IF(入力シート!S84="","",入力シート!S84)</f>
        <v/>
      </c>
    </row>
    <row r="31" spans="1:21" ht="30" customHeight="1" thickBot="1">
      <c r="A31" s="288"/>
      <c r="B31" s="289"/>
      <c r="C31" s="398"/>
      <c r="D31" s="357"/>
      <c r="E31" s="789"/>
      <c r="F31" s="290"/>
      <c r="G31" s="889"/>
      <c r="H31" s="534" t="s">
        <v>443</v>
      </c>
      <c r="I31" s="535"/>
      <c r="J31" s="536"/>
      <c r="K31" s="44" t="str">
        <f>IF(入力シート!K85="","",入力シート!K85)</f>
        <v/>
      </c>
      <c r="L31" s="469" t="s">
        <v>793</v>
      </c>
      <c r="M31" s="470"/>
      <c r="N31" s="471"/>
      <c r="O31" s="45" t="str">
        <f>IF(入力シート!O85="","",入力シート!O85)</f>
        <v/>
      </c>
      <c r="P31" s="929"/>
      <c r="Q31" s="930"/>
      <c r="R31" s="930"/>
      <c r="S31" s="931"/>
    </row>
    <row r="32" spans="1:21" ht="22.15" customHeight="1">
      <c r="A32" s="288"/>
      <c r="B32" s="289"/>
      <c r="C32" s="398"/>
      <c r="D32" s="395" t="s">
        <v>159</v>
      </c>
      <c r="E32" s="396"/>
      <c r="F32" s="396"/>
      <c r="G32" s="932"/>
      <c r="H32" s="594" t="s">
        <v>661</v>
      </c>
      <c r="I32" s="463"/>
      <c r="J32" s="464"/>
      <c r="K32" s="43" t="str">
        <f>IF(入力シート!K86="","",入力シート!K86)</f>
        <v/>
      </c>
      <c r="L32" s="462" t="s">
        <v>660</v>
      </c>
      <c r="M32" s="463"/>
      <c r="N32" s="464"/>
      <c r="O32" s="43" t="str">
        <f>IF(入力シート!O86="","",入力シート!O86)</f>
        <v/>
      </c>
      <c r="P32" s="462" t="s">
        <v>659</v>
      </c>
      <c r="Q32" s="463"/>
      <c r="R32" s="464"/>
      <c r="S32" s="47" t="str">
        <f>IF(入力シート!S86="","",入力シート!S86)</f>
        <v/>
      </c>
      <c r="T32" s="230"/>
    </row>
    <row r="33" spans="1:20" ht="29.25" customHeight="1" thickBot="1">
      <c r="A33" s="290"/>
      <c r="B33" s="291"/>
      <c r="C33" s="399"/>
      <c r="D33" s="429"/>
      <c r="E33" s="430"/>
      <c r="F33" s="430"/>
      <c r="G33" s="431"/>
      <c r="H33" s="591" t="s">
        <v>160</v>
      </c>
      <c r="I33" s="592"/>
      <c r="J33" s="592"/>
      <c r="K33" s="592"/>
      <c r="L33" s="592"/>
      <c r="M33" s="592"/>
      <c r="N33" s="593"/>
      <c r="O33" s="46" t="str">
        <f>IF(入力シート!O87="","",入力シート!O87)</f>
        <v/>
      </c>
      <c r="P33" s="465" t="s">
        <v>161</v>
      </c>
      <c r="Q33" s="466"/>
      <c r="R33" s="467"/>
      <c r="S33" s="48" t="str">
        <f>IF(入力シート!S87="","",入力シート!S87)</f>
        <v/>
      </c>
      <c r="T33" s="230"/>
    </row>
    <row r="34" spans="1:20" ht="34.5" customHeight="1">
      <c r="A34" s="332" t="s">
        <v>438</v>
      </c>
      <c r="B34" s="332"/>
      <c r="C34" s="839"/>
      <c r="D34" s="561" t="s">
        <v>149</v>
      </c>
      <c r="E34" s="562"/>
      <c r="F34" s="562"/>
      <c r="G34" s="562"/>
      <c r="H34" s="563" t="s">
        <v>150</v>
      </c>
      <c r="I34" s="562"/>
      <c r="J34" s="562"/>
      <c r="K34" s="562"/>
      <c r="L34" s="563" t="s">
        <v>151</v>
      </c>
      <c r="M34" s="562"/>
      <c r="N34" s="562"/>
      <c r="O34" s="562"/>
      <c r="P34" s="563" t="s">
        <v>152</v>
      </c>
      <c r="Q34" s="562"/>
      <c r="R34" s="562"/>
      <c r="S34" s="595"/>
    </row>
    <row r="35" spans="1:20" ht="36.75" customHeight="1" thickBot="1">
      <c r="A35" s="332"/>
      <c r="B35" s="332"/>
      <c r="C35" s="839"/>
      <c r="D35" s="904" t="str">
        <f>IF(入力シート!D89="","",入力シート!D89)</f>
        <v/>
      </c>
      <c r="E35" s="905"/>
      <c r="F35" s="906"/>
      <c r="G35" s="19" t="s">
        <v>48</v>
      </c>
      <c r="H35" s="907" t="str">
        <f>IF(入力シート!H89="","",入力シート!H89)</f>
        <v/>
      </c>
      <c r="I35" s="905"/>
      <c r="J35" s="906"/>
      <c r="K35" s="20" t="s">
        <v>48</v>
      </c>
      <c r="L35" s="762" t="str">
        <f>IF(入力シート!L89="","",入力シート!L89)</f>
        <v/>
      </c>
      <c r="M35" s="905"/>
      <c r="N35" s="906"/>
      <c r="O35" s="19" t="s">
        <v>48</v>
      </c>
      <c r="P35" s="911" t="str">
        <f>IF(入力シート!P89="","",入力シート!P89)</f>
        <v/>
      </c>
      <c r="Q35" s="912"/>
      <c r="R35" s="913"/>
      <c r="S35" s="21" t="s">
        <v>53</v>
      </c>
    </row>
    <row r="36" spans="1:20" ht="4.5" customHeight="1">
      <c r="A36" s="23"/>
      <c r="B36" s="23"/>
      <c r="C36" s="24"/>
      <c r="D36" s="9"/>
      <c r="E36"/>
      <c r="F36"/>
      <c r="G36" s="22"/>
      <c r="H36" s="36"/>
      <c r="I36"/>
      <c r="J36"/>
      <c r="K36" s="36"/>
      <c r="L36" s="22"/>
      <c r="M36"/>
      <c r="N36"/>
      <c r="O36" s="22"/>
      <c r="P36" s="22"/>
      <c r="Q36"/>
      <c r="R36"/>
      <c r="S36" s="22"/>
    </row>
    <row r="37" spans="1:20" ht="27" customHeight="1">
      <c r="A37" s="847" t="s">
        <v>893</v>
      </c>
      <c r="B37" s="848"/>
      <c r="C37" s="848"/>
      <c r="D37" s="848"/>
      <c r="E37" s="848"/>
      <c r="F37" s="848"/>
      <c r="G37" s="848"/>
      <c r="H37" s="848"/>
      <c r="I37" s="848"/>
      <c r="J37" s="848"/>
      <c r="K37" s="848"/>
      <c r="L37" s="848"/>
      <c r="M37" s="848"/>
      <c r="N37" s="848"/>
      <c r="O37" s="848"/>
      <c r="P37" s="848"/>
      <c r="Q37" s="848"/>
      <c r="R37" s="848"/>
      <c r="S37" s="849"/>
    </row>
    <row r="38" spans="1:20" ht="12.75" customHeight="1">
      <c r="A38" s="614" t="s">
        <v>748</v>
      </c>
      <c r="B38" s="615"/>
      <c r="C38" s="615"/>
      <c r="D38" s="615"/>
      <c r="E38" s="615"/>
      <c r="F38" s="615"/>
      <c r="G38" s="615"/>
      <c r="H38" s="615"/>
      <c r="I38" s="615"/>
      <c r="J38" s="615"/>
      <c r="K38" s="615"/>
      <c r="L38" s="615"/>
      <c r="M38" s="615"/>
      <c r="N38" s="615"/>
      <c r="O38" s="615"/>
      <c r="P38" s="615"/>
      <c r="Q38" s="615"/>
      <c r="R38" s="615"/>
      <c r="S38" s="616"/>
    </row>
    <row r="39" spans="1:20" ht="12.75" customHeight="1">
      <c r="A39" s="614" t="s">
        <v>635</v>
      </c>
      <c r="B39" s="615"/>
      <c r="C39" s="615"/>
      <c r="D39" s="615"/>
      <c r="E39" s="615"/>
      <c r="F39" s="615"/>
      <c r="G39" s="615"/>
      <c r="H39" s="615"/>
      <c r="I39" s="615"/>
      <c r="J39" s="615"/>
      <c r="K39" s="615"/>
      <c r="L39" s="615"/>
      <c r="M39" s="615"/>
      <c r="N39" s="615"/>
      <c r="O39" s="615"/>
      <c r="P39" s="615"/>
      <c r="Q39" s="615"/>
      <c r="R39" s="615"/>
      <c r="S39" s="616"/>
    </row>
    <row r="40" spans="1:20">
      <c r="A40" s="851" t="s">
        <v>803</v>
      </c>
      <c r="B40" s="852"/>
      <c r="C40" s="852"/>
      <c r="D40" s="852"/>
      <c r="E40" s="852"/>
      <c r="F40" s="852"/>
      <c r="G40" s="852"/>
      <c r="H40" s="852"/>
      <c r="I40" s="852"/>
      <c r="J40" s="852"/>
      <c r="K40" s="852"/>
      <c r="L40" s="852"/>
      <c r="M40" s="852"/>
      <c r="N40" s="852"/>
      <c r="O40" s="852"/>
      <c r="P40" s="852"/>
      <c r="Q40" s="852"/>
      <c r="R40" s="852"/>
      <c r="S40" s="853"/>
    </row>
    <row r="41" spans="1:20" ht="6.75" customHeight="1">
      <c r="A41" s="940"/>
      <c r="B41" s="940"/>
      <c r="C41" s="940"/>
      <c r="D41" s="941"/>
      <c r="E41" s="941"/>
      <c r="F41" s="941"/>
      <c r="G41" s="941"/>
      <c r="H41" s="941"/>
      <c r="I41" s="941"/>
      <c r="J41" s="941"/>
      <c r="K41" s="941"/>
      <c r="L41" s="941"/>
      <c r="M41" s="941"/>
      <c r="N41" s="4"/>
      <c r="O41" s="4"/>
      <c r="P41" s="4"/>
      <c r="Q41" s="4"/>
      <c r="R41" s="942"/>
      <c r="S41" s="942"/>
    </row>
    <row r="42" spans="1:20" ht="21" customHeight="1">
      <c r="A42" s="659" t="s">
        <v>794</v>
      </c>
      <c r="B42" s="864"/>
      <c r="C42" s="864"/>
      <c r="D42" s="864"/>
      <c r="E42" s="864"/>
      <c r="F42" s="864"/>
      <c r="G42" s="864"/>
      <c r="H42" s="864"/>
      <c r="I42" s="864"/>
      <c r="J42" s="864"/>
      <c r="K42" s="864"/>
      <c r="L42" s="864"/>
      <c r="M42" s="864"/>
      <c r="N42" s="864"/>
      <c r="O42" s="864"/>
      <c r="P42" s="864"/>
      <c r="Q42" s="864"/>
      <c r="R42" s="864"/>
      <c r="S42" s="864"/>
    </row>
    <row r="43" spans="1:20" ht="15.75" customHeight="1">
      <c r="A43" s="876" t="s">
        <v>107</v>
      </c>
      <c r="B43" s="876"/>
      <c r="C43" s="876"/>
      <c r="D43" s="876"/>
      <c r="E43" s="876"/>
      <c r="F43" s="876"/>
      <c r="G43" s="876"/>
      <c r="H43" s="876"/>
      <c r="I43" s="876"/>
      <c r="J43" s="876"/>
      <c r="K43" s="876"/>
      <c r="L43" s="876"/>
      <c r="M43" s="876"/>
      <c r="N43" s="876"/>
      <c r="O43" s="876"/>
      <c r="P43" s="876"/>
      <c r="Q43" s="876"/>
      <c r="R43" s="876"/>
      <c r="S43" s="876"/>
    </row>
    <row r="44" spans="1:20" ht="23.25" customHeight="1">
      <c r="A44" s="420" t="str">
        <f>【様式】事業用大規模!A78</f>
        <v>年度
4月〜3月の実績</v>
      </c>
      <c r="B44" s="421"/>
      <c r="C44" s="421"/>
      <c r="D44" s="421"/>
      <c r="E44" s="427" t="s">
        <v>162</v>
      </c>
      <c r="F44" s="307"/>
      <c r="G44" s="432" t="s">
        <v>163</v>
      </c>
      <c r="H44" s="432"/>
      <c r="I44" s="307" t="s">
        <v>164</v>
      </c>
      <c r="J44" s="307"/>
      <c r="K44" s="444" t="s">
        <v>445</v>
      </c>
      <c r="L44" s="427" t="s">
        <v>165</v>
      </c>
      <c r="M44" s="427"/>
      <c r="N44" s="427"/>
      <c r="O44" s="427"/>
      <c r="P44" s="427"/>
      <c r="Q44" s="427"/>
      <c r="R44" s="427"/>
      <c r="S44" s="427"/>
    </row>
    <row r="45" spans="1:20" ht="18" customHeight="1">
      <c r="A45" s="421"/>
      <c r="B45" s="421"/>
      <c r="C45" s="421"/>
      <c r="D45" s="421"/>
      <c r="E45" s="270" t="s">
        <v>166</v>
      </c>
      <c r="F45" s="307"/>
      <c r="G45" s="270" t="s">
        <v>166</v>
      </c>
      <c r="H45" s="307"/>
      <c r="I45" s="270" t="s">
        <v>166</v>
      </c>
      <c r="J45" s="307"/>
      <c r="K45" s="452"/>
      <c r="L45" s="723" t="s">
        <v>662</v>
      </c>
      <c r="M45" s="724"/>
      <c r="N45" s="724"/>
      <c r="O45" s="724"/>
      <c r="P45" s="724"/>
      <c r="Q45" s="724"/>
      <c r="R45" s="724"/>
      <c r="S45" s="725"/>
    </row>
    <row r="46" spans="1:20" ht="18" customHeight="1" thickBot="1">
      <c r="A46" s="421"/>
      <c r="B46" s="421"/>
      <c r="C46" s="421"/>
      <c r="D46" s="421"/>
      <c r="E46" s="314" t="s">
        <v>167</v>
      </c>
      <c r="F46" s="314"/>
      <c r="G46" s="314" t="s">
        <v>168</v>
      </c>
      <c r="H46" s="314"/>
      <c r="I46" s="340" t="s">
        <v>169</v>
      </c>
      <c r="J46" s="314"/>
      <c r="K46" s="453"/>
      <c r="L46" s="726" t="s">
        <v>525</v>
      </c>
      <c r="M46" s="727"/>
      <c r="N46" s="727"/>
      <c r="O46" s="728"/>
      <c r="P46" s="729" t="s">
        <v>526</v>
      </c>
      <c r="Q46" s="730"/>
      <c r="R46" s="730"/>
      <c r="S46" s="731"/>
    </row>
    <row r="47" spans="1:20" ht="23.25" customHeight="1">
      <c r="A47" s="937" t="s">
        <v>158</v>
      </c>
      <c r="B47" s="938"/>
      <c r="C47" s="938"/>
      <c r="D47" s="939"/>
      <c r="E47" s="685" t="str">
        <f>IF(入力シート!E55="","",入力シート!E55)</f>
        <v/>
      </c>
      <c r="F47" s="686"/>
      <c r="G47" s="687"/>
      <c r="H47" s="688"/>
      <c r="I47" s="689" t="str">
        <f>IF(入力シート!I55="","",入力シート!I55)</f>
        <v/>
      </c>
      <c r="J47" s="686"/>
      <c r="K47" s="54" t="str">
        <f>IF(入力シート!K55="","",入力シート!K55)</f>
        <v/>
      </c>
      <c r="L47" s="690"/>
      <c r="M47" s="691"/>
      <c r="N47" s="692"/>
      <c r="O47" s="692"/>
      <c r="P47" s="690"/>
      <c r="Q47" s="691"/>
      <c r="R47" s="692"/>
      <c r="S47" s="693"/>
    </row>
    <row r="48" spans="1:20" ht="32.25" customHeight="1">
      <c r="A48" s="315" t="s">
        <v>673</v>
      </c>
      <c r="B48" s="442" t="s">
        <v>639</v>
      </c>
      <c r="C48" s="443"/>
      <c r="D48" s="443"/>
      <c r="E48" s="695" t="str">
        <f>IF(入力シート!E57="","",入力シート!E57)</f>
        <v/>
      </c>
      <c r="F48" s="668"/>
      <c r="G48" s="667" t="str">
        <f>IF(入力シート!G57="","",入力シート!G57)</f>
        <v/>
      </c>
      <c r="H48" s="668"/>
      <c r="I48" s="943" t="str">
        <f>IF(入力シート!I57="","",入力シート!I57)</f>
        <v/>
      </c>
      <c r="J48" s="944"/>
      <c r="K48" s="55" t="str">
        <f>IF(入力シート!K57="","",入力シート!K57)</f>
        <v/>
      </c>
      <c r="L48" s="669" t="str">
        <f>IF(入力シート!O57="","",入力シート!O57)</f>
        <v/>
      </c>
      <c r="M48" s="671"/>
      <c r="N48" s="527"/>
      <c r="O48" s="696"/>
      <c r="P48" s="669" t="str">
        <f>IF(入力シート!R57="","",入力シート!R57)</f>
        <v/>
      </c>
      <c r="Q48" s="671"/>
      <c r="R48" s="527"/>
      <c r="S48" s="697"/>
    </row>
    <row r="49" spans="1:19" ht="32.25" customHeight="1">
      <c r="A49" s="316"/>
      <c r="B49" s="442" t="s">
        <v>441</v>
      </c>
      <c r="C49" s="443"/>
      <c r="D49" s="443"/>
      <c r="E49" s="695" t="str">
        <f>IF(入力シート!E59="","",入力シート!E59)</f>
        <v/>
      </c>
      <c r="F49" s="668"/>
      <c r="G49" s="667" t="str">
        <f>IF(入力シート!G59="","",入力シート!G59)</f>
        <v/>
      </c>
      <c r="H49" s="668"/>
      <c r="I49" s="943" t="str">
        <f>IF(入力シート!I59="","",入力シート!I59)</f>
        <v/>
      </c>
      <c r="J49" s="944"/>
      <c r="K49" s="55" t="str">
        <f>IF(入力シート!K59="","",入力シート!K59)</f>
        <v/>
      </c>
      <c r="L49" s="669" t="str">
        <f>IF(入力シート!O59="","",入力シート!O59)</f>
        <v/>
      </c>
      <c r="M49" s="671"/>
      <c r="N49" s="527"/>
      <c r="O49" s="696"/>
      <c r="P49" s="669" t="str">
        <f>IF(入力シート!R59="","",入力シート!R59)</f>
        <v/>
      </c>
      <c r="Q49" s="671"/>
      <c r="R49" s="527"/>
      <c r="S49" s="697"/>
    </row>
    <row r="50" spans="1:19" ht="32.25" customHeight="1">
      <c r="A50" s="316"/>
      <c r="B50" s="450" t="s">
        <v>435</v>
      </c>
      <c r="C50" s="451"/>
      <c r="D50" s="451"/>
      <c r="E50" s="653" t="str">
        <f>IF(入力シート!E60="","",入力シート!E60)</f>
        <v/>
      </c>
      <c r="F50" s="949"/>
      <c r="G50" s="666" t="str">
        <f>IF(入力シート!G60="","",入力シート!G60)</f>
        <v/>
      </c>
      <c r="H50" s="949"/>
      <c r="I50" s="943" t="str">
        <f>IF(入力シート!I60="","",入力シート!I60)</f>
        <v/>
      </c>
      <c r="J50" s="944"/>
      <c r="K50" s="55" t="str">
        <f>IF(入力シート!K60="","",入力シート!K60)</f>
        <v/>
      </c>
      <c r="L50" s="669" t="str">
        <f>IF(入力シート!O60="","",入力シート!O60)</f>
        <v/>
      </c>
      <c r="M50" s="671"/>
      <c r="N50" s="527"/>
      <c r="O50" s="696"/>
      <c r="P50" s="669" t="str">
        <f>IF(入力シート!R60="","",入力シート!R60)</f>
        <v/>
      </c>
      <c r="Q50" s="671"/>
      <c r="R50" s="527"/>
      <c r="S50" s="697"/>
    </row>
    <row r="51" spans="1:19" ht="28.5" customHeight="1" thickBot="1">
      <c r="A51" s="316"/>
      <c r="B51" s="450" t="s">
        <v>436</v>
      </c>
      <c r="C51" s="451"/>
      <c r="D51" s="451"/>
      <c r="E51" s="695" t="str">
        <f>IF(入力シート!E61="","",入力シート!E61)</f>
        <v/>
      </c>
      <c r="F51" s="668"/>
      <c r="G51" s="667" t="str">
        <f>IF(入力シート!G61="","",入力シート!G61)</f>
        <v/>
      </c>
      <c r="H51" s="668"/>
      <c r="I51" s="943" t="str">
        <f>IF(入力シート!I61="","",入力シート!I61)</f>
        <v/>
      </c>
      <c r="J51" s="944"/>
      <c r="K51" s="55" t="str">
        <f>IF(入力シート!K61="","",入力シート!K61)</f>
        <v/>
      </c>
      <c r="L51" s="455" t="str">
        <f>IF(入力シート!O61="","",入力シート!O61)</f>
        <v/>
      </c>
      <c r="M51" s="671"/>
      <c r="N51" s="527"/>
      <c r="O51" s="696"/>
      <c r="P51" s="669" t="str">
        <f>IF(入力シート!R61="","",入力シート!R61)</f>
        <v/>
      </c>
      <c r="Q51" s="671"/>
      <c r="R51" s="527"/>
      <c r="S51" s="697"/>
    </row>
    <row r="52" spans="1:19" ht="29.25" customHeight="1">
      <c r="A52" s="316"/>
      <c r="B52" s="980" t="str">
        <f>IF(入力シート!B62="","",入力シート!B62)</f>
        <v/>
      </c>
      <c r="C52" s="981"/>
      <c r="D52" s="982"/>
      <c r="E52" s="953" t="str">
        <f>IF(入力シート!E62="","",入力シート!E62)</f>
        <v/>
      </c>
      <c r="F52" s="668"/>
      <c r="G52" s="667" t="str">
        <f>IF(入力シート!G62="","",入力シート!G62)</f>
        <v/>
      </c>
      <c r="H52" s="668"/>
      <c r="I52" s="943" t="str">
        <f>IF(入力シート!I62="","",入力シート!I62)</f>
        <v/>
      </c>
      <c r="J52" s="944"/>
      <c r="K52" s="55" t="str">
        <f>IF(入力シート!K62="","",入力シート!K62)</f>
        <v/>
      </c>
      <c r="L52" s="455" t="str">
        <f>IF(入力シート!O62="","",入力シート!O62)</f>
        <v/>
      </c>
      <c r="M52" s="671"/>
      <c r="N52" s="527"/>
      <c r="O52" s="696"/>
      <c r="P52" s="669" t="str">
        <f>IF(入力シート!R62="","",入力シート!R62)</f>
        <v/>
      </c>
      <c r="Q52" s="671"/>
      <c r="R52" s="527"/>
      <c r="S52" s="697"/>
    </row>
    <row r="53" spans="1:19" ht="29.25" customHeight="1" thickBot="1">
      <c r="A53" s="317"/>
      <c r="B53" s="678" t="str">
        <f>IF(入力シート!B63="","",入力シート!B63)</f>
        <v/>
      </c>
      <c r="C53" s="679"/>
      <c r="D53" s="680"/>
      <c r="E53" s="695" t="str">
        <f>IF(入力シート!E63="","",入力シート!E63)</f>
        <v/>
      </c>
      <c r="F53" s="668"/>
      <c r="G53" s="667" t="str">
        <f>IF(入力シート!G63="","",入力シート!G63)</f>
        <v/>
      </c>
      <c r="H53" s="668"/>
      <c r="I53" s="943" t="str">
        <f>IF(入力シート!I63="","",入力シート!I63)</f>
        <v/>
      </c>
      <c r="J53" s="944"/>
      <c r="K53" s="55" t="str">
        <f>IF(入力シート!K63="","",入力シート!K63)</f>
        <v/>
      </c>
      <c r="L53" s="669" t="str">
        <f>IF(入力シート!O63="","",入力シート!O63)</f>
        <v/>
      </c>
      <c r="M53" s="671"/>
      <c r="N53" s="527"/>
      <c r="O53" s="696"/>
      <c r="P53" s="669" t="str">
        <f>IF(入力シート!R63="","",入力シート!R63)</f>
        <v/>
      </c>
      <c r="Q53" s="671"/>
      <c r="R53" s="527"/>
      <c r="S53" s="697"/>
    </row>
    <row r="54" spans="1:19" ht="24" customHeight="1" thickBot="1">
      <c r="A54" s="472" t="s">
        <v>170</v>
      </c>
      <c r="B54" s="473"/>
      <c r="C54" s="473"/>
      <c r="D54" s="473"/>
      <c r="E54" s="951" t="str">
        <f>IF(入力シート!E64="","",入力シート!E64)</f>
        <v/>
      </c>
      <c r="F54" s="975"/>
      <c r="G54" s="976" t="str">
        <f>IF(入力シート!G64="","",入力シート!G64)</f>
        <v/>
      </c>
      <c r="H54" s="975"/>
      <c r="I54" s="976" t="str">
        <f>IF(入力シート!I64="","",入力シート!I64)</f>
        <v/>
      </c>
      <c r="J54" s="975"/>
      <c r="K54" s="448" t="s">
        <v>171</v>
      </c>
      <c r="L54" s="449"/>
      <c r="M54" s="449"/>
      <c r="N54" s="449"/>
      <c r="O54" s="449"/>
      <c r="P54" s="449"/>
      <c r="Q54" s="977" t="str">
        <f>IF(入力シート!Q64="","",入力シート!Q64)</f>
        <v/>
      </c>
      <c r="R54" s="978"/>
      <c r="S54" s="979"/>
    </row>
    <row r="55" spans="1:19" ht="18" customHeight="1">
      <c r="A55" s="972" t="s">
        <v>746</v>
      </c>
      <c r="B55" s="615"/>
      <c r="C55" s="615"/>
      <c r="D55" s="615"/>
      <c r="E55" s="615"/>
      <c r="F55" s="615"/>
      <c r="G55" s="615"/>
      <c r="H55" s="615"/>
      <c r="I55" s="615"/>
      <c r="J55" s="615"/>
      <c r="K55" s="615"/>
      <c r="L55" s="615"/>
      <c r="M55" s="615"/>
      <c r="N55" s="615"/>
      <c r="O55" s="615"/>
      <c r="P55" s="615"/>
      <c r="Q55" s="615"/>
      <c r="R55" s="615"/>
      <c r="S55" s="615"/>
    </row>
    <row r="56" spans="1:19" ht="7.5" customHeight="1">
      <c r="A56" s="35"/>
      <c r="B56" s="34"/>
      <c r="C56" s="34"/>
      <c r="D56" s="34"/>
      <c r="E56" s="34"/>
      <c r="F56" s="34"/>
      <c r="G56" s="34"/>
      <c r="H56" s="34"/>
      <c r="I56" s="34"/>
      <c r="J56" s="34"/>
      <c r="K56" s="34"/>
      <c r="L56" s="34"/>
      <c r="M56" s="34"/>
      <c r="N56" s="34"/>
      <c r="O56" s="34"/>
      <c r="P56" s="34"/>
      <c r="Q56" s="34"/>
      <c r="R56" s="34"/>
      <c r="S56" s="34"/>
    </row>
    <row r="57" spans="1:19" ht="36" customHeight="1">
      <c r="A57" s="865" t="s">
        <v>858</v>
      </c>
      <c r="B57" s="866"/>
      <c r="C57" s="866"/>
      <c r="D57" s="866"/>
      <c r="E57" s="866"/>
      <c r="F57" s="866"/>
      <c r="G57" s="866"/>
      <c r="H57" s="866"/>
      <c r="I57" s="866"/>
      <c r="J57" s="866"/>
      <c r="K57" s="866"/>
      <c r="L57" s="866"/>
      <c r="M57" s="866"/>
      <c r="N57" s="866"/>
      <c r="O57" s="866"/>
      <c r="P57" s="866"/>
      <c r="Q57" s="866"/>
      <c r="R57" s="866"/>
      <c r="S57" s="867"/>
    </row>
    <row r="58" spans="1:19" ht="12.75" customHeight="1">
      <c r="A58" s="959" t="s">
        <v>748</v>
      </c>
      <c r="B58" s="960"/>
      <c r="C58" s="960"/>
      <c r="D58" s="960"/>
      <c r="E58" s="960"/>
      <c r="F58" s="960"/>
      <c r="G58" s="960"/>
      <c r="H58" s="960"/>
      <c r="I58" s="960"/>
      <c r="J58" s="960"/>
      <c r="K58" s="960"/>
      <c r="L58" s="960"/>
      <c r="M58" s="960"/>
      <c r="N58" s="960"/>
      <c r="O58" s="960"/>
      <c r="P58" s="960"/>
      <c r="Q58" s="960"/>
      <c r="R58" s="960"/>
      <c r="S58" s="961"/>
    </row>
    <row r="59" spans="1:19" ht="12.75" customHeight="1">
      <c r="A59" s="610" t="s">
        <v>635</v>
      </c>
      <c r="B59" s="611"/>
      <c r="C59" s="611"/>
      <c r="D59" s="611"/>
      <c r="E59" s="611"/>
      <c r="F59" s="611"/>
      <c r="G59" s="611"/>
      <c r="H59" s="611"/>
      <c r="I59" s="611"/>
      <c r="J59" s="611"/>
      <c r="K59" s="611"/>
      <c r="L59" s="611"/>
      <c r="M59" s="611"/>
      <c r="N59" s="611"/>
      <c r="O59" s="611"/>
      <c r="P59" s="611"/>
      <c r="Q59" s="611"/>
      <c r="R59" s="611"/>
      <c r="S59" s="945"/>
    </row>
    <row r="60" spans="1:19" ht="12.75" customHeight="1">
      <c r="A60" s="610" t="s">
        <v>636</v>
      </c>
      <c r="B60" s="611"/>
      <c r="C60" s="611"/>
      <c r="D60" s="611"/>
      <c r="E60" s="611"/>
      <c r="F60" s="611"/>
      <c r="G60" s="611"/>
      <c r="H60" s="611"/>
      <c r="I60" s="611"/>
      <c r="J60" s="611"/>
      <c r="K60" s="611"/>
      <c r="L60" s="611"/>
      <c r="M60" s="611"/>
      <c r="N60" s="611"/>
      <c r="O60" s="611"/>
      <c r="P60" s="611"/>
      <c r="Q60" s="611"/>
      <c r="R60" s="611"/>
      <c r="S60" s="945"/>
    </row>
    <row r="61" spans="1:19" ht="24.75" customHeight="1">
      <c r="A61" s="959" t="s">
        <v>894</v>
      </c>
      <c r="B61" s="960"/>
      <c r="C61" s="960"/>
      <c r="D61" s="960"/>
      <c r="E61" s="960"/>
      <c r="F61" s="960"/>
      <c r="G61" s="960"/>
      <c r="H61" s="960"/>
      <c r="I61" s="960"/>
      <c r="J61" s="960"/>
      <c r="K61" s="960"/>
      <c r="L61" s="960"/>
      <c r="M61" s="960"/>
      <c r="N61" s="960"/>
      <c r="O61" s="960"/>
      <c r="P61" s="960"/>
      <c r="Q61" s="960"/>
      <c r="R61" s="960"/>
      <c r="S61" s="961"/>
    </row>
    <row r="62" spans="1:19" ht="49.5" customHeight="1">
      <c r="A62" s="946" t="s">
        <v>800</v>
      </c>
      <c r="B62" s="947"/>
      <c r="C62" s="947"/>
      <c r="D62" s="947"/>
      <c r="E62" s="947"/>
      <c r="F62" s="947"/>
      <c r="G62" s="947"/>
      <c r="H62" s="947"/>
      <c r="I62" s="947"/>
      <c r="J62" s="947"/>
      <c r="K62" s="947"/>
      <c r="L62" s="947"/>
      <c r="M62" s="947"/>
      <c r="N62" s="947"/>
      <c r="O62" s="947"/>
      <c r="P62" s="947"/>
      <c r="Q62" s="947"/>
      <c r="R62" s="947"/>
      <c r="S62" s="948"/>
    </row>
    <row r="63" spans="1:19" ht="15.75" customHeight="1">
      <c r="A63" s="964" t="s">
        <v>757</v>
      </c>
      <c r="B63" s="965"/>
      <c r="C63" s="965"/>
      <c r="D63" s="965"/>
      <c r="E63" s="965"/>
      <c r="F63" s="965"/>
      <c r="G63" s="965"/>
      <c r="H63" s="965"/>
      <c r="I63" s="965"/>
      <c r="J63" s="965"/>
      <c r="K63" s="965"/>
      <c r="L63" s="965"/>
      <c r="M63" s="965"/>
      <c r="N63" s="965"/>
      <c r="O63" s="965"/>
      <c r="P63" s="965"/>
      <c r="Q63" s="965"/>
      <c r="R63" s="965"/>
      <c r="S63" s="966"/>
    </row>
    <row r="64" spans="1:19" ht="6.75" customHeight="1"/>
    <row r="65" spans="1:20" ht="15.75" customHeight="1">
      <c r="A65" s="876" t="s">
        <v>108</v>
      </c>
      <c r="B65" s="876"/>
      <c r="C65" s="876"/>
      <c r="D65" s="876"/>
      <c r="E65" s="876"/>
      <c r="F65" s="876"/>
      <c r="G65" s="876"/>
      <c r="H65" s="876"/>
      <c r="I65" s="876"/>
      <c r="J65" s="876"/>
      <c r="K65" s="876"/>
      <c r="L65" s="876"/>
      <c r="M65" s="876"/>
      <c r="N65" s="876"/>
      <c r="O65" s="876"/>
      <c r="P65" s="876"/>
      <c r="Q65" s="876"/>
      <c r="R65" s="876"/>
      <c r="S65" s="876"/>
    </row>
    <row r="66" spans="1:20" ht="19.5" customHeight="1">
      <c r="A66" s="420" t="str">
        <f>【様式】事業用大規模!A100</f>
        <v>年度
4月〜3月の実績</v>
      </c>
      <c r="B66" s="421"/>
      <c r="C66" s="421"/>
      <c r="D66" s="421"/>
      <c r="E66" s="427" t="s">
        <v>162</v>
      </c>
      <c r="F66" s="617"/>
      <c r="G66" s="617"/>
      <c r="H66" s="617"/>
      <c r="I66" s="452" t="s">
        <v>163</v>
      </c>
      <c r="J66" s="617"/>
      <c r="K66" s="617"/>
      <c r="L66" s="617"/>
      <c r="M66" s="452" t="s">
        <v>164</v>
      </c>
      <c r="N66" s="617"/>
      <c r="O66" s="617"/>
      <c r="P66" s="617"/>
      <c r="Q66" s="427" t="s">
        <v>444</v>
      </c>
      <c r="R66" s="617"/>
      <c r="S66" s="617"/>
    </row>
    <row r="67" spans="1:20" ht="19.5" customHeight="1">
      <c r="A67" s="421"/>
      <c r="B67" s="421"/>
      <c r="C67" s="421"/>
      <c r="D67" s="421"/>
      <c r="E67" s="444" t="s">
        <v>166</v>
      </c>
      <c r="F67" s="617"/>
      <c r="G67" s="617"/>
      <c r="H67" s="617"/>
      <c r="I67" s="444" t="s">
        <v>166</v>
      </c>
      <c r="J67" s="617"/>
      <c r="K67" s="617"/>
      <c r="L67" s="617"/>
      <c r="M67" s="333" t="s">
        <v>166</v>
      </c>
      <c r="N67" s="333"/>
      <c r="O67" s="333"/>
      <c r="P67" s="333"/>
      <c r="Q67" s="617"/>
      <c r="R67" s="617"/>
      <c r="S67" s="617"/>
    </row>
    <row r="68" spans="1:20" ht="19.5" customHeight="1" thickBot="1">
      <c r="A68" s="421"/>
      <c r="B68" s="421"/>
      <c r="C68" s="421"/>
      <c r="D68" s="421"/>
      <c r="E68" s="665" t="s">
        <v>167</v>
      </c>
      <c r="F68" s="618"/>
      <c r="G68" s="618"/>
      <c r="H68" s="618"/>
      <c r="I68" s="664" t="s">
        <v>168</v>
      </c>
      <c r="J68" s="618"/>
      <c r="K68" s="618"/>
      <c r="L68" s="618"/>
      <c r="M68" s="619" t="s">
        <v>169</v>
      </c>
      <c r="N68" s="619"/>
      <c r="O68" s="619"/>
      <c r="P68" s="619"/>
      <c r="Q68" s="618"/>
      <c r="R68" s="618"/>
      <c r="S68" s="618"/>
    </row>
    <row r="69" spans="1:20" ht="24" customHeight="1">
      <c r="A69" s="270" t="s">
        <v>664</v>
      </c>
      <c r="B69" s="307"/>
      <c r="C69" s="307"/>
      <c r="D69" s="313"/>
      <c r="E69" s="685" t="str">
        <f>IF(入力シート!E71="","",入力シート!E71)</f>
        <v/>
      </c>
      <c r="F69" s="873"/>
      <c r="G69" s="873"/>
      <c r="H69" s="873"/>
      <c r="I69" s="970" t="str">
        <f>IF(入力シート!G71="","",入力シート!G71)</f>
        <v/>
      </c>
      <c r="J69" s="971"/>
      <c r="K69" s="971"/>
      <c r="L69" s="971"/>
      <c r="M69" s="970" t="str">
        <f>IF(入力シート!I71="","",入力シート!I71)</f>
        <v/>
      </c>
      <c r="N69" s="971"/>
      <c r="O69" s="971"/>
      <c r="P69" s="971"/>
      <c r="Q69" s="620" t="str">
        <f>IF(入力シート!K71="","",入力シート!K71)</f>
        <v/>
      </c>
      <c r="R69" s="620"/>
      <c r="S69" s="621"/>
    </row>
    <row r="70" spans="1:20" ht="24" customHeight="1">
      <c r="A70" s="270" t="s">
        <v>654</v>
      </c>
      <c r="B70" s="308"/>
      <c r="C70" s="308"/>
      <c r="D70" s="309"/>
      <c r="E70" s="695" t="str">
        <f>IF(入力シート!E72="","",入力シート!E72)</f>
        <v/>
      </c>
      <c r="F70" s="954"/>
      <c r="G70" s="954"/>
      <c r="H70" s="954"/>
      <c r="I70" s="955" t="str">
        <f>IF(入力シート!G72="","",入力シート!G72)</f>
        <v/>
      </c>
      <c r="J70" s="956"/>
      <c r="K70" s="956"/>
      <c r="L70" s="956"/>
      <c r="M70" s="957" t="str">
        <f>IF(入力シート!I72="","",入力シート!I72)</f>
        <v/>
      </c>
      <c r="N70" s="957"/>
      <c r="O70" s="957"/>
      <c r="P70" s="957"/>
      <c r="Q70" s="958" t="str">
        <f>IF(入力シート!K72="","",入力シート!K72)</f>
        <v/>
      </c>
      <c r="R70" s="958"/>
      <c r="S70" s="910"/>
    </row>
    <row r="71" spans="1:20" ht="24" customHeight="1">
      <c r="A71" s="307" t="s">
        <v>665</v>
      </c>
      <c r="B71" s="308"/>
      <c r="C71" s="308"/>
      <c r="D71" s="309"/>
      <c r="E71" s="695" t="str">
        <f>IF(入力シート!E73="","",入力シート!E73)</f>
        <v/>
      </c>
      <c r="F71" s="954"/>
      <c r="G71" s="954"/>
      <c r="H71" s="954"/>
      <c r="I71" s="955" t="str">
        <f>IF(入力シート!G73="","",入力シート!G73)</f>
        <v/>
      </c>
      <c r="J71" s="956"/>
      <c r="K71" s="956"/>
      <c r="L71" s="956"/>
      <c r="M71" s="957" t="str">
        <f>IF(入力シート!I73="","",入力シート!I73)</f>
        <v/>
      </c>
      <c r="N71" s="957"/>
      <c r="O71" s="957"/>
      <c r="P71" s="957"/>
      <c r="Q71" s="958" t="str">
        <f>IF(入力シート!K73="","",入力シート!K73)</f>
        <v/>
      </c>
      <c r="R71" s="958"/>
      <c r="S71" s="910"/>
    </row>
    <row r="72" spans="1:20" ht="33" customHeight="1">
      <c r="A72" s="444" t="s">
        <v>670</v>
      </c>
      <c r="B72" s="445"/>
      <c r="C72" s="445"/>
      <c r="D72" s="446"/>
      <c r="E72" s="953" t="str">
        <f>IF(入力シート!E74="","",入力シート!E74)</f>
        <v/>
      </c>
      <c r="F72" s="954"/>
      <c r="G72" s="954"/>
      <c r="H72" s="954"/>
      <c r="I72" s="955" t="str">
        <f>IF(入力シート!G74="","",入力シート!G74)</f>
        <v/>
      </c>
      <c r="J72" s="956"/>
      <c r="K72" s="956"/>
      <c r="L72" s="956"/>
      <c r="M72" s="957" t="str">
        <f>IF(入力シート!I74="","",入力シート!I74)</f>
        <v/>
      </c>
      <c r="N72" s="957"/>
      <c r="O72" s="957"/>
      <c r="P72" s="957"/>
      <c r="Q72" s="958" t="str">
        <f>IF(入力シート!K74="","",入力シート!K74)</f>
        <v/>
      </c>
      <c r="R72" s="958"/>
      <c r="S72" s="910"/>
    </row>
    <row r="73" spans="1:20" ht="24" customHeight="1">
      <c r="A73" s="426" t="s">
        <v>73</v>
      </c>
      <c r="B73" s="308"/>
      <c r="C73" s="308"/>
      <c r="D73" s="309"/>
      <c r="E73" s="695" t="str">
        <f>IF(入力シート!E75="","",入力シート!E75)</f>
        <v/>
      </c>
      <c r="F73" s="954"/>
      <c r="G73" s="954"/>
      <c r="H73" s="954"/>
      <c r="I73" s="955" t="str">
        <f>IF(入力シート!G75="","",入力シート!G75)</f>
        <v/>
      </c>
      <c r="J73" s="956"/>
      <c r="K73" s="956"/>
      <c r="L73" s="956"/>
      <c r="M73" s="957" t="str">
        <f>IF(入力シート!I75="","",入力シート!I75)</f>
        <v/>
      </c>
      <c r="N73" s="957"/>
      <c r="O73" s="957"/>
      <c r="P73" s="957"/>
      <c r="Q73" s="958" t="str">
        <f>IF(入力シート!K75="","",入力シート!K75)</f>
        <v/>
      </c>
      <c r="R73" s="958"/>
      <c r="S73" s="910"/>
    </row>
    <row r="74" spans="1:20" ht="24" customHeight="1" thickBot="1">
      <c r="A74" s="489" t="s">
        <v>170</v>
      </c>
      <c r="B74" s="490"/>
      <c r="C74" s="490"/>
      <c r="D74" s="950"/>
      <c r="E74" s="951" t="str">
        <f>IF(入力シート!E76="","",入力シート!E76)</f>
        <v/>
      </c>
      <c r="F74" s="952"/>
      <c r="G74" s="952"/>
      <c r="H74" s="952"/>
      <c r="I74" s="967" t="str">
        <f>IF(入力シート!G76="","",入力シート!G76)</f>
        <v/>
      </c>
      <c r="J74" s="968"/>
      <c r="K74" s="968"/>
      <c r="L74" s="968"/>
      <c r="M74" s="969" t="str">
        <f>IF(入力シート!I76="","",入力シート!I76)</f>
        <v/>
      </c>
      <c r="N74" s="969"/>
      <c r="O74" s="969"/>
      <c r="P74" s="969"/>
      <c r="Q74" s="962"/>
      <c r="R74" s="962"/>
      <c r="S74" s="963"/>
    </row>
    <row r="75" spans="1:20" ht="18.75" customHeight="1">
      <c r="A75" s="972" t="s">
        <v>746</v>
      </c>
      <c r="B75" s="615"/>
      <c r="C75" s="615"/>
      <c r="D75" s="615"/>
      <c r="E75" s="615"/>
      <c r="F75" s="615"/>
      <c r="G75" s="615"/>
      <c r="H75" s="615"/>
      <c r="I75" s="615"/>
      <c r="J75" s="615"/>
      <c r="K75" s="615"/>
      <c r="L75" s="615"/>
      <c r="M75" s="615"/>
      <c r="N75" s="615"/>
      <c r="O75" s="615"/>
      <c r="P75" s="615"/>
      <c r="Q75" s="615"/>
      <c r="R75" s="615"/>
      <c r="S75" s="615"/>
    </row>
    <row r="76" spans="1:20" ht="2.25" customHeight="1" thickBot="1">
      <c r="A76" s="35"/>
      <c r="B76" s="34"/>
      <c r="C76" s="34"/>
      <c r="D76" s="34"/>
      <c r="E76" s="34"/>
      <c r="F76" s="34"/>
      <c r="G76" s="34"/>
      <c r="H76" s="34"/>
      <c r="I76" s="34"/>
      <c r="J76" s="34"/>
      <c r="K76" s="34"/>
      <c r="L76" s="34"/>
      <c r="M76" s="34"/>
      <c r="N76" s="34"/>
      <c r="O76" s="34"/>
      <c r="P76" s="34"/>
      <c r="Q76" s="34"/>
      <c r="R76" s="34"/>
      <c r="S76" s="34"/>
    </row>
    <row r="77" spans="1:20" ht="18" customHeight="1">
      <c r="A77" s="146" t="s">
        <v>788</v>
      </c>
      <c r="B77" s="147"/>
      <c r="C77" s="147"/>
      <c r="D77" s="147"/>
      <c r="E77" s="152"/>
      <c r="F77" s="152"/>
      <c r="G77" s="152"/>
      <c r="H77" s="152"/>
      <c r="I77" s="152"/>
      <c r="J77" s="152"/>
      <c r="K77" s="152"/>
      <c r="L77" s="152"/>
      <c r="M77" s="152"/>
      <c r="N77" s="152"/>
      <c r="O77" s="152"/>
      <c r="P77" s="153"/>
      <c r="Q77" s="153"/>
      <c r="R77" s="153"/>
      <c r="S77" s="154"/>
    </row>
    <row r="78" spans="1:20" ht="44.25" customHeight="1" thickBot="1">
      <c r="A78" s="836" t="str">
        <f>IF(入力シート!A80="","",入力シート!A80)</f>
        <v/>
      </c>
      <c r="B78" s="837"/>
      <c r="C78" s="837"/>
      <c r="D78" s="837"/>
      <c r="E78" s="837"/>
      <c r="F78" s="837"/>
      <c r="G78" s="837"/>
      <c r="H78" s="837"/>
      <c r="I78" s="837"/>
      <c r="J78" s="837"/>
      <c r="K78" s="837"/>
      <c r="L78" s="837"/>
      <c r="M78" s="837"/>
      <c r="N78" s="837"/>
      <c r="O78" s="837"/>
      <c r="P78" s="837"/>
      <c r="Q78" s="837"/>
      <c r="R78" s="837"/>
      <c r="S78" s="838"/>
    </row>
    <row r="79" spans="1:20" s="231" customFormat="1" ht="4.1500000000000004" customHeight="1">
      <c r="A79" s="854"/>
      <c r="B79" s="855"/>
      <c r="C79" s="855"/>
      <c r="D79" s="856"/>
      <c r="E79" s="857"/>
      <c r="F79" s="857"/>
      <c r="G79" s="857"/>
      <c r="H79" s="857"/>
      <c r="I79" s="857"/>
      <c r="J79" s="857"/>
      <c r="K79" s="857"/>
      <c r="L79" s="857"/>
      <c r="M79" s="857"/>
      <c r="N79" s="2"/>
      <c r="O79" s="2"/>
      <c r="P79" s="2"/>
      <c r="Q79" s="2"/>
      <c r="R79" s="885"/>
      <c r="S79" s="886"/>
      <c r="T79" s="189"/>
    </row>
    <row r="80" spans="1:20" s="232" customFormat="1" ht="17.25" customHeight="1">
      <c r="A80" s="659" t="s">
        <v>109</v>
      </c>
      <c r="B80" s="659"/>
      <c r="C80" s="660"/>
      <c r="D80" s="660"/>
      <c r="E80" s="660"/>
      <c r="F80" s="660"/>
      <c r="G80" s="660"/>
      <c r="H80" s="660"/>
      <c r="I80" s="660"/>
      <c r="J80" s="660"/>
      <c r="K80" s="660"/>
      <c r="L80" s="660"/>
      <c r="M80" s="660"/>
      <c r="N80" s="660"/>
      <c r="O80" s="660"/>
      <c r="P80" s="660"/>
      <c r="Q80" s="660"/>
      <c r="R80" s="660"/>
      <c r="S80" s="660"/>
      <c r="T80" s="190"/>
    </row>
    <row r="81" spans="1:20" s="233" customFormat="1" ht="24.75" customHeight="1">
      <c r="A81" s="604" t="s">
        <v>33</v>
      </c>
      <c r="B81" s="604"/>
      <c r="C81" s="605"/>
      <c r="D81" s="605"/>
      <c r="E81" s="605"/>
      <c r="F81" s="605"/>
      <c r="G81" s="605"/>
      <c r="H81" s="605"/>
      <c r="I81" s="605"/>
      <c r="J81" s="605"/>
      <c r="K81" s="605"/>
      <c r="L81" s="605"/>
      <c r="M81" s="605"/>
      <c r="N81" s="605"/>
      <c r="O81" s="605"/>
      <c r="P81" s="605"/>
      <c r="Q81" s="605"/>
      <c r="R81" s="605"/>
      <c r="S81" s="605"/>
      <c r="T81" s="191"/>
    </row>
    <row r="82" spans="1:20" s="233" customFormat="1" ht="15" customHeight="1">
      <c r="A82" s="606" t="s">
        <v>658</v>
      </c>
      <c r="B82" s="607"/>
      <c r="C82" s="608"/>
      <c r="D82" s="608"/>
      <c r="E82" s="608"/>
      <c r="F82" s="608"/>
      <c r="G82" s="608"/>
      <c r="H82" s="608"/>
      <c r="I82" s="608"/>
      <c r="J82" s="608"/>
      <c r="K82" s="608"/>
      <c r="L82" s="608"/>
      <c r="M82" s="608"/>
      <c r="N82" s="608"/>
      <c r="O82" s="608"/>
      <c r="P82" s="608"/>
      <c r="Q82" s="608"/>
      <c r="R82" s="608"/>
      <c r="S82" s="609"/>
      <c r="T82" s="191"/>
    </row>
    <row r="83" spans="1:20" ht="15" customHeight="1">
      <c r="A83" s="610" t="s">
        <v>857</v>
      </c>
      <c r="B83" s="611"/>
      <c r="C83" s="612"/>
      <c r="D83" s="612"/>
      <c r="E83" s="612"/>
      <c r="F83" s="612"/>
      <c r="G83" s="612"/>
      <c r="H83" s="612"/>
      <c r="I83" s="612"/>
      <c r="J83" s="612"/>
      <c r="K83" s="612"/>
      <c r="L83" s="612"/>
      <c r="M83" s="612"/>
      <c r="N83" s="612"/>
      <c r="O83" s="612"/>
      <c r="P83" s="612"/>
      <c r="Q83" s="612"/>
      <c r="R83" s="612"/>
      <c r="S83" s="613"/>
    </row>
    <row r="84" spans="1:20" ht="15" customHeight="1">
      <c r="A84" s="860" t="s">
        <v>789</v>
      </c>
      <c r="B84" s="861"/>
      <c r="C84" s="862"/>
      <c r="D84" s="862"/>
      <c r="E84" s="862"/>
      <c r="F84" s="862"/>
      <c r="G84" s="862"/>
      <c r="H84" s="862"/>
      <c r="I84" s="862"/>
      <c r="J84" s="862"/>
      <c r="K84" s="862"/>
      <c r="L84" s="862"/>
      <c r="M84" s="862"/>
      <c r="N84" s="862"/>
      <c r="O84" s="862"/>
      <c r="P84" s="862"/>
      <c r="Q84" s="862"/>
      <c r="R84" s="862"/>
      <c r="S84" s="863"/>
    </row>
    <row r="85" spans="1:20" ht="5.25" customHeight="1">
      <c r="A85" s="24"/>
      <c r="B85" s="24"/>
      <c r="C85" s="174"/>
      <c r="D85" s="174"/>
      <c r="E85" s="174"/>
      <c r="F85" s="174"/>
      <c r="G85" s="174"/>
      <c r="H85" s="174"/>
      <c r="I85" s="174"/>
      <c r="J85" s="174"/>
      <c r="K85" s="174"/>
      <c r="L85" s="174"/>
      <c r="M85" s="174"/>
      <c r="N85" s="174"/>
      <c r="O85" s="174"/>
      <c r="P85" s="174"/>
      <c r="Q85" s="174"/>
      <c r="R85" s="174"/>
      <c r="S85" s="174"/>
    </row>
    <row r="86" spans="1:20" ht="28.5" customHeight="1">
      <c r="A86" s="601" t="s">
        <v>801</v>
      </c>
      <c r="B86" s="602"/>
      <c r="C86" s="602"/>
      <c r="D86" s="602"/>
      <c r="E86" s="602"/>
      <c r="F86" s="602"/>
      <c r="G86" s="602"/>
      <c r="H86" s="602"/>
      <c r="I86" s="602"/>
      <c r="J86" s="602"/>
      <c r="K86" s="602"/>
      <c r="L86" s="602"/>
      <c r="M86" s="602"/>
      <c r="N86" s="602"/>
      <c r="O86" s="602"/>
      <c r="P86" s="602"/>
      <c r="Q86" s="602"/>
      <c r="R86" s="602"/>
      <c r="S86" s="603"/>
    </row>
    <row r="87" spans="1:20" ht="7.5" customHeight="1">
      <c r="C87" s="4"/>
      <c r="D87" s="4"/>
      <c r="E87" s="4"/>
      <c r="F87" s="4"/>
      <c r="G87" s="4"/>
      <c r="H87" s="4"/>
      <c r="I87" s="4"/>
      <c r="J87" s="4"/>
      <c r="K87" s="4"/>
      <c r="L87" s="4"/>
      <c r="M87" s="4"/>
      <c r="N87" s="4"/>
      <c r="O87" s="4"/>
      <c r="P87" s="4"/>
      <c r="Q87" s="4"/>
      <c r="R87" s="4"/>
      <c r="S87" s="4"/>
    </row>
    <row r="88" spans="1:20" ht="24" customHeight="1">
      <c r="A88" s="444" t="s">
        <v>37</v>
      </c>
      <c r="B88" s="444"/>
      <c r="C88" s="333"/>
      <c r="D88" s="333"/>
      <c r="E88" s="333"/>
      <c r="F88" s="270" t="s">
        <v>35</v>
      </c>
      <c r="G88" s="271"/>
      <c r="H88" s="271"/>
      <c r="I88" s="271"/>
      <c r="J88" s="271"/>
      <c r="K88" s="271"/>
      <c r="L88" s="271"/>
      <c r="M88" s="271"/>
      <c r="N88" s="271"/>
      <c r="O88" s="271"/>
      <c r="P88" s="271"/>
      <c r="Q88" s="271"/>
      <c r="R88" s="271"/>
      <c r="S88" s="271"/>
    </row>
    <row r="89" spans="1:20" ht="24" customHeight="1" thickBot="1">
      <c r="A89" s="333"/>
      <c r="B89" s="333"/>
      <c r="C89" s="333"/>
      <c r="D89" s="333"/>
      <c r="E89" s="333"/>
      <c r="F89" s="479" t="s">
        <v>36</v>
      </c>
      <c r="G89" s="259"/>
      <c r="H89" s="259"/>
      <c r="I89" s="259"/>
      <c r="J89" s="259"/>
      <c r="K89" s="259"/>
      <c r="L89" s="259"/>
      <c r="M89" s="259"/>
      <c r="N89" s="259"/>
      <c r="O89" s="259"/>
      <c r="P89" s="259"/>
      <c r="Q89" s="259"/>
      <c r="R89" s="13" t="s">
        <v>5</v>
      </c>
      <c r="S89" s="13" t="s">
        <v>9</v>
      </c>
    </row>
    <row r="90" spans="1:20" ht="32.25" customHeight="1">
      <c r="A90" s="480" t="s">
        <v>112</v>
      </c>
      <c r="B90" s="481"/>
      <c r="C90" s="481"/>
      <c r="D90" s="481"/>
      <c r="E90" s="482"/>
      <c r="F90" s="14">
        <v>1</v>
      </c>
      <c r="G90" s="454" t="s">
        <v>737</v>
      </c>
      <c r="H90" s="427"/>
      <c r="I90" s="427"/>
      <c r="J90" s="427"/>
      <c r="K90" s="427"/>
      <c r="L90" s="427"/>
      <c r="M90" s="427"/>
      <c r="N90" s="427"/>
      <c r="O90" s="427"/>
      <c r="P90" s="427"/>
      <c r="Q90" s="455"/>
      <c r="R90" s="15" t="str">
        <f>IF(入力シート!R96="","",入力シート!R96)</f>
        <v>-</v>
      </c>
      <c r="S90" s="25" t="str">
        <f>IF(入力シート!S96="","",入力シート!S96)</f>
        <v>-</v>
      </c>
    </row>
    <row r="91" spans="1:20" ht="24" customHeight="1">
      <c r="A91" s="483"/>
      <c r="B91" s="484"/>
      <c r="C91" s="484"/>
      <c r="D91" s="484"/>
      <c r="E91" s="485"/>
      <c r="F91" s="16">
        <v>2</v>
      </c>
      <c r="G91" s="454" t="s">
        <v>29</v>
      </c>
      <c r="H91" s="427"/>
      <c r="I91" s="427"/>
      <c r="J91" s="427"/>
      <c r="K91" s="427"/>
      <c r="L91" s="427"/>
      <c r="M91" s="427"/>
      <c r="N91" s="427"/>
      <c r="O91" s="427"/>
      <c r="P91" s="427"/>
      <c r="Q91" s="455"/>
      <c r="R91" s="17" t="str">
        <f>IF(入力シート!R97="","",入力シート!R97)</f>
        <v>-</v>
      </c>
      <c r="S91" s="26" t="str">
        <f>IF(入力シート!S97="","",入力シート!S97)</f>
        <v>-</v>
      </c>
    </row>
    <row r="92" spans="1:20" ht="24" customHeight="1">
      <c r="A92" s="483"/>
      <c r="B92" s="484"/>
      <c r="C92" s="484"/>
      <c r="D92" s="484"/>
      <c r="E92" s="485"/>
      <c r="F92" s="14">
        <v>3</v>
      </c>
      <c r="G92" s="454" t="s">
        <v>32</v>
      </c>
      <c r="H92" s="427"/>
      <c r="I92" s="427"/>
      <c r="J92" s="427"/>
      <c r="K92" s="427"/>
      <c r="L92" s="427"/>
      <c r="M92" s="427"/>
      <c r="N92" s="427"/>
      <c r="O92" s="427"/>
      <c r="P92" s="427"/>
      <c r="Q92" s="455"/>
      <c r="R92" s="17" t="str">
        <f>IF(入力シート!R98="","",入力シート!R98)</f>
        <v>-</v>
      </c>
      <c r="S92" s="26" t="str">
        <f>IF(入力シート!S98="","",入力シート!S98)</f>
        <v>-</v>
      </c>
    </row>
    <row r="93" spans="1:20" ht="24" customHeight="1">
      <c r="A93" s="483"/>
      <c r="B93" s="484"/>
      <c r="C93" s="484"/>
      <c r="D93" s="484"/>
      <c r="E93" s="485"/>
      <c r="F93" s="14">
        <v>4</v>
      </c>
      <c r="G93" s="454" t="s">
        <v>80</v>
      </c>
      <c r="H93" s="427"/>
      <c r="I93" s="427"/>
      <c r="J93" s="427"/>
      <c r="K93" s="427"/>
      <c r="L93" s="427"/>
      <c r="M93" s="427"/>
      <c r="N93" s="427"/>
      <c r="O93" s="427"/>
      <c r="P93" s="427"/>
      <c r="Q93" s="455"/>
      <c r="R93" s="17" t="str">
        <f>IF(入力シート!R99="","",入力シート!R99)</f>
        <v>-</v>
      </c>
      <c r="S93" s="26" t="str">
        <f>IF(入力シート!S99="","",入力シート!S99)</f>
        <v>-</v>
      </c>
    </row>
    <row r="94" spans="1:20" ht="24" customHeight="1">
      <c r="A94" s="483"/>
      <c r="B94" s="484"/>
      <c r="C94" s="484"/>
      <c r="D94" s="484"/>
      <c r="E94" s="485"/>
      <c r="F94" s="14">
        <v>5</v>
      </c>
      <c r="G94" s="454" t="s">
        <v>81</v>
      </c>
      <c r="H94" s="427"/>
      <c r="I94" s="427"/>
      <c r="J94" s="427"/>
      <c r="K94" s="427"/>
      <c r="L94" s="427"/>
      <c r="M94" s="427"/>
      <c r="N94" s="427"/>
      <c r="O94" s="427"/>
      <c r="P94" s="427"/>
      <c r="Q94" s="455"/>
      <c r="R94" s="17" t="str">
        <f>IF(入力シート!R100="","",入力シート!R100)</f>
        <v>-</v>
      </c>
      <c r="S94" s="26" t="str">
        <f>IF(入力シート!S100="","",入力シート!S100)</f>
        <v>-</v>
      </c>
    </row>
    <row r="95" spans="1:20" ht="24" customHeight="1">
      <c r="A95" s="483"/>
      <c r="B95" s="484"/>
      <c r="C95" s="484"/>
      <c r="D95" s="484"/>
      <c r="E95" s="485"/>
      <c r="F95" s="16">
        <v>6</v>
      </c>
      <c r="G95" s="454" t="s">
        <v>738</v>
      </c>
      <c r="H95" s="427"/>
      <c r="I95" s="427"/>
      <c r="J95" s="427"/>
      <c r="K95" s="427"/>
      <c r="L95" s="427"/>
      <c r="M95" s="427"/>
      <c r="N95" s="427"/>
      <c r="O95" s="427"/>
      <c r="P95" s="427"/>
      <c r="Q95" s="455"/>
      <c r="R95" s="17" t="str">
        <f>IF(入力シート!R101="","",入力シート!R101)</f>
        <v>-</v>
      </c>
      <c r="S95" s="26" t="str">
        <f>IF(入力シート!S101="","",入力シート!S101)</f>
        <v>-</v>
      </c>
      <c r="T95" s="187" t="s">
        <v>123</v>
      </c>
    </row>
    <row r="96" spans="1:20" ht="24" customHeight="1">
      <c r="A96" s="483"/>
      <c r="B96" s="484"/>
      <c r="C96" s="484"/>
      <c r="D96" s="484"/>
      <c r="E96" s="485"/>
      <c r="F96" s="14">
        <v>7</v>
      </c>
      <c r="G96" s="454" t="s">
        <v>82</v>
      </c>
      <c r="H96" s="427"/>
      <c r="I96" s="427"/>
      <c r="J96" s="427"/>
      <c r="K96" s="427"/>
      <c r="L96" s="427"/>
      <c r="M96" s="427"/>
      <c r="N96" s="427"/>
      <c r="O96" s="427"/>
      <c r="P96" s="427"/>
      <c r="Q96" s="455"/>
      <c r="R96" s="17" t="str">
        <f>IF(入力シート!R102="","",入力シート!R102)</f>
        <v>-</v>
      </c>
      <c r="S96" s="26" t="str">
        <f>IF(入力シート!S102="","",入力シート!S102)</f>
        <v>-</v>
      </c>
      <c r="T96" s="187" t="s">
        <v>125</v>
      </c>
    </row>
    <row r="97" spans="1:20" ht="24" customHeight="1">
      <c r="A97" s="486"/>
      <c r="B97" s="487"/>
      <c r="C97" s="487"/>
      <c r="D97" s="487"/>
      <c r="E97" s="488"/>
      <c r="F97" s="14">
        <v>8</v>
      </c>
      <c r="G97" s="454" t="s">
        <v>739</v>
      </c>
      <c r="H97" s="427"/>
      <c r="I97" s="427"/>
      <c r="J97" s="427"/>
      <c r="K97" s="427"/>
      <c r="L97" s="427"/>
      <c r="M97" s="427"/>
      <c r="N97" s="427"/>
      <c r="O97" s="427"/>
      <c r="P97" s="427"/>
      <c r="Q97" s="455"/>
      <c r="R97" s="17" t="str">
        <f>IF(入力シート!R103="","",入力シート!R103)</f>
        <v>-</v>
      </c>
      <c r="S97" s="26" t="str">
        <f>IF(入力シート!S103="","",入力シート!S103)</f>
        <v>-</v>
      </c>
      <c r="T97" s="187" t="s">
        <v>125</v>
      </c>
    </row>
    <row r="98" spans="1:20" ht="31.5" customHeight="1">
      <c r="A98" s="493" t="s">
        <v>113</v>
      </c>
      <c r="B98" s="481"/>
      <c r="C98" s="481"/>
      <c r="D98" s="481"/>
      <c r="E98" s="482"/>
      <c r="F98" s="14">
        <v>1</v>
      </c>
      <c r="G98" s="454" t="s">
        <v>740</v>
      </c>
      <c r="H98" s="427"/>
      <c r="I98" s="427"/>
      <c r="J98" s="427"/>
      <c r="K98" s="427"/>
      <c r="L98" s="427"/>
      <c r="M98" s="427"/>
      <c r="N98" s="427"/>
      <c r="O98" s="427"/>
      <c r="P98" s="427"/>
      <c r="Q98" s="455"/>
      <c r="R98" s="17" t="str">
        <f>IF(入力シート!R104="","",入力シート!R104)</f>
        <v>-</v>
      </c>
      <c r="S98" s="26" t="str">
        <f>IF(入力シート!S104="","",入力シート!S104)</f>
        <v>-</v>
      </c>
    </row>
    <row r="99" spans="1:20" ht="24" customHeight="1">
      <c r="A99" s="483"/>
      <c r="B99" s="484"/>
      <c r="C99" s="484"/>
      <c r="D99" s="484"/>
      <c r="E99" s="485"/>
      <c r="F99" s="16">
        <v>2</v>
      </c>
      <c r="G99" s="526" t="s">
        <v>741</v>
      </c>
      <c r="H99" s="531"/>
      <c r="I99" s="531"/>
      <c r="J99" s="531"/>
      <c r="K99" s="531"/>
      <c r="L99" s="531"/>
      <c r="M99" s="531"/>
      <c r="N99" s="531"/>
      <c r="O99" s="531"/>
      <c r="P99" s="531"/>
      <c r="Q99" s="648"/>
      <c r="R99" s="17" t="str">
        <f>IF(入力シート!R105="","",入力シート!R105)</f>
        <v>-</v>
      </c>
      <c r="S99" s="26" t="str">
        <f>IF(入力シート!S105="","",入力シート!S105)</f>
        <v>-</v>
      </c>
    </row>
    <row r="100" spans="1:20" ht="24" customHeight="1">
      <c r="A100" s="483"/>
      <c r="B100" s="484"/>
      <c r="C100" s="484"/>
      <c r="D100" s="484"/>
      <c r="E100" s="485"/>
      <c r="F100" s="14">
        <v>3</v>
      </c>
      <c r="G100" s="526" t="s">
        <v>742</v>
      </c>
      <c r="H100" s="531"/>
      <c r="I100" s="531"/>
      <c r="J100" s="531"/>
      <c r="K100" s="531"/>
      <c r="L100" s="531"/>
      <c r="M100" s="531"/>
      <c r="N100" s="531"/>
      <c r="O100" s="531"/>
      <c r="P100" s="531"/>
      <c r="Q100" s="648"/>
      <c r="R100" s="17" t="str">
        <f>IF(入力シート!R106="","",入力シート!R106)</f>
        <v>-</v>
      </c>
      <c r="S100" s="26" t="str">
        <f>IF(入力シート!S106="","",入力シート!S106)</f>
        <v>-</v>
      </c>
    </row>
    <row r="101" spans="1:20" ht="31.5" customHeight="1">
      <c r="A101" s="483"/>
      <c r="B101" s="484"/>
      <c r="C101" s="484"/>
      <c r="D101" s="484"/>
      <c r="E101" s="485"/>
      <c r="F101" s="16">
        <v>4</v>
      </c>
      <c r="G101" s="526" t="s">
        <v>762</v>
      </c>
      <c r="H101" s="531"/>
      <c r="I101" s="531"/>
      <c r="J101" s="531"/>
      <c r="K101" s="531"/>
      <c r="L101" s="531"/>
      <c r="M101" s="531"/>
      <c r="N101" s="531"/>
      <c r="O101" s="531"/>
      <c r="P101" s="531"/>
      <c r="Q101" s="648"/>
      <c r="R101" s="17" t="str">
        <f>IF(入力シート!R107="","",入力シート!R107)</f>
        <v>-</v>
      </c>
      <c r="S101" s="26" t="str">
        <f>IF(入力シート!S107="","",入力シート!S107)</f>
        <v>-</v>
      </c>
    </row>
    <row r="102" spans="1:20" ht="24" customHeight="1">
      <c r="A102" s="483"/>
      <c r="B102" s="484"/>
      <c r="C102" s="484"/>
      <c r="D102" s="484"/>
      <c r="E102" s="485"/>
      <c r="F102" s="14">
        <v>5</v>
      </c>
      <c r="G102" s="526" t="s">
        <v>83</v>
      </c>
      <c r="H102" s="531"/>
      <c r="I102" s="531"/>
      <c r="J102" s="531"/>
      <c r="K102" s="531"/>
      <c r="L102" s="531"/>
      <c r="M102" s="531"/>
      <c r="N102" s="531"/>
      <c r="O102" s="531"/>
      <c r="P102" s="531"/>
      <c r="Q102" s="648"/>
      <c r="R102" s="17" t="str">
        <f>IF(入力シート!R108="","",入力シート!R108)</f>
        <v>-</v>
      </c>
      <c r="S102" s="26" t="str">
        <f>IF(入力シート!S108="","",入力シート!S108)</f>
        <v>-</v>
      </c>
    </row>
    <row r="103" spans="1:20" ht="24" customHeight="1">
      <c r="A103" s="483"/>
      <c r="B103" s="484"/>
      <c r="C103" s="484"/>
      <c r="D103" s="484"/>
      <c r="E103" s="485"/>
      <c r="F103" s="14">
        <v>6</v>
      </c>
      <c r="G103" s="526" t="s">
        <v>743</v>
      </c>
      <c r="H103" s="531"/>
      <c r="I103" s="531"/>
      <c r="J103" s="531"/>
      <c r="K103" s="531"/>
      <c r="L103" s="531"/>
      <c r="M103" s="531"/>
      <c r="N103" s="531"/>
      <c r="O103" s="531"/>
      <c r="P103" s="531"/>
      <c r="Q103" s="648"/>
      <c r="R103" s="17" t="str">
        <f>IF(入力シート!R109="","",入力シート!R109)</f>
        <v>-</v>
      </c>
      <c r="S103" s="26" t="str">
        <f>IF(入力シート!S109="","",入力シート!S109)</f>
        <v>-</v>
      </c>
    </row>
    <row r="104" spans="1:20" ht="29.25" customHeight="1">
      <c r="A104" s="483"/>
      <c r="B104" s="484"/>
      <c r="C104" s="484"/>
      <c r="D104" s="484"/>
      <c r="E104" s="485"/>
      <c r="F104" s="14">
        <v>7</v>
      </c>
      <c r="G104" s="526" t="s">
        <v>84</v>
      </c>
      <c r="H104" s="531"/>
      <c r="I104" s="531"/>
      <c r="J104" s="531"/>
      <c r="K104" s="531"/>
      <c r="L104" s="531"/>
      <c r="M104" s="531"/>
      <c r="N104" s="531"/>
      <c r="O104" s="531"/>
      <c r="P104" s="531"/>
      <c r="Q104" s="648"/>
      <c r="R104" s="17" t="str">
        <f>IF(入力シート!R110="","",入力シート!R110)</f>
        <v>-</v>
      </c>
      <c r="S104" s="26" t="str">
        <f>IF(入力シート!S110="","",入力シート!S110)</f>
        <v>-</v>
      </c>
    </row>
    <row r="105" spans="1:20" ht="45.75" customHeight="1">
      <c r="A105" s="486"/>
      <c r="B105" s="487"/>
      <c r="C105" s="487"/>
      <c r="D105" s="487"/>
      <c r="E105" s="488"/>
      <c r="F105" s="16">
        <v>8</v>
      </c>
      <c r="G105" s="454" t="s">
        <v>764</v>
      </c>
      <c r="H105" s="427"/>
      <c r="I105" s="427"/>
      <c r="J105" s="427"/>
      <c r="K105" s="427"/>
      <c r="L105" s="427"/>
      <c r="M105" s="427"/>
      <c r="N105" s="427"/>
      <c r="O105" s="427"/>
      <c r="P105" s="427"/>
      <c r="Q105" s="455"/>
      <c r="R105" s="17" t="str">
        <f>IF(入力シート!R111="","",入力シート!R111)</f>
        <v>-</v>
      </c>
      <c r="S105" s="26" t="str">
        <f>IF(入力シート!S111="","",入力シート!S111)</f>
        <v>-</v>
      </c>
      <c r="T105" s="187" t="s">
        <v>125</v>
      </c>
    </row>
    <row r="106" spans="1:20" ht="34.5" customHeight="1">
      <c r="A106" s="497" t="s">
        <v>892</v>
      </c>
      <c r="B106" s="498"/>
      <c r="C106" s="498"/>
      <c r="D106" s="498"/>
      <c r="E106" s="499"/>
      <c r="F106" s="16">
        <v>1</v>
      </c>
      <c r="G106" s="454" t="s">
        <v>110</v>
      </c>
      <c r="H106" s="427"/>
      <c r="I106" s="427"/>
      <c r="J106" s="427"/>
      <c r="K106" s="427"/>
      <c r="L106" s="427"/>
      <c r="M106" s="427"/>
      <c r="N106" s="427"/>
      <c r="O106" s="427"/>
      <c r="P106" s="427"/>
      <c r="Q106" s="455"/>
      <c r="R106" s="17" t="str">
        <f>IF(入力シート!R112="","",入力シート!R112)</f>
        <v>-</v>
      </c>
      <c r="S106" s="26" t="str">
        <f>IF(入力シート!S112="","",入力シート!S112)</f>
        <v>-</v>
      </c>
    </row>
    <row r="107" spans="1:20" ht="34.5" customHeight="1">
      <c r="A107" s="500"/>
      <c r="B107" s="501"/>
      <c r="C107" s="501"/>
      <c r="D107" s="501"/>
      <c r="E107" s="502"/>
      <c r="F107" s="16">
        <v>2</v>
      </c>
      <c r="G107" s="454" t="s">
        <v>111</v>
      </c>
      <c r="H107" s="427"/>
      <c r="I107" s="427"/>
      <c r="J107" s="427"/>
      <c r="K107" s="427"/>
      <c r="L107" s="427"/>
      <c r="M107" s="427"/>
      <c r="N107" s="427"/>
      <c r="O107" s="427"/>
      <c r="P107" s="427"/>
      <c r="Q107" s="455"/>
      <c r="R107" s="17" t="str">
        <f>IF(入力シート!R113="","",入力シート!R113)</f>
        <v>-</v>
      </c>
      <c r="S107" s="26" t="str">
        <f>IF(入力シート!S113="","",入力シート!S113)</f>
        <v>-</v>
      </c>
    </row>
    <row r="108" spans="1:20" ht="35.25" customHeight="1">
      <c r="A108" s="649" t="s">
        <v>804</v>
      </c>
      <c r="B108" s="649"/>
      <c r="C108" s="649"/>
      <c r="D108" s="649"/>
      <c r="E108" s="649"/>
      <c r="F108" s="16">
        <v>1</v>
      </c>
      <c r="G108" s="454" t="s">
        <v>805</v>
      </c>
      <c r="H108" s="427"/>
      <c r="I108" s="427"/>
      <c r="J108" s="427"/>
      <c r="K108" s="427"/>
      <c r="L108" s="427"/>
      <c r="M108" s="427"/>
      <c r="N108" s="427"/>
      <c r="O108" s="427"/>
      <c r="P108" s="427"/>
      <c r="Q108" s="455"/>
      <c r="R108" s="17" t="str">
        <f>IF(入力シート!R115="","",入力シート!R115)</f>
        <v>-</v>
      </c>
      <c r="S108" s="26" t="str">
        <f>IF(入力シート!S115="","",入力シート!S115)</f>
        <v>-</v>
      </c>
    </row>
    <row r="109" spans="1:20" ht="35.25" customHeight="1">
      <c r="A109" s="649"/>
      <c r="B109" s="649"/>
      <c r="C109" s="649"/>
      <c r="D109" s="649"/>
      <c r="E109" s="649"/>
      <c r="F109" s="16">
        <v>2</v>
      </c>
      <c r="G109" s="454" t="s">
        <v>806</v>
      </c>
      <c r="H109" s="427"/>
      <c r="I109" s="427"/>
      <c r="J109" s="427"/>
      <c r="K109" s="427"/>
      <c r="L109" s="427"/>
      <c r="M109" s="427"/>
      <c r="N109" s="427"/>
      <c r="O109" s="427"/>
      <c r="P109" s="427"/>
      <c r="Q109" s="455"/>
      <c r="R109" s="17" t="str">
        <f>IF(入力シート!R116="","",入力シート!R116)</f>
        <v>-</v>
      </c>
      <c r="S109" s="26" t="str">
        <f>IF(入力シート!S116="","",入力シート!S116)</f>
        <v>-</v>
      </c>
    </row>
    <row r="110" spans="1:20" ht="35.25" customHeight="1">
      <c r="A110" s="649"/>
      <c r="B110" s="649"/>
      <c r="C110" s="649"/>
      <c r="D110" s="649"/>
      <c r="E110" s="649"/>
      <c r="F110" s="14">
        <v>3</v>
      </c>
      <c r="G110" s="454" t="s">
        <v>807</v>
      </c>
      <c r="H110" s="427"/>
      <c r="I110" s="427"/>
      <c r="J110" s="427"/>
      <c r="K110" s="427"/>
      <c r="L110" s="427"/>
      <c r="M110" s="427"/>
      <c r="N110" s="427"/>
      <c r="O110" s="427"/>
      <c r="P110" s="427"/>
      <c r="Q110" s="455"/>
      <c r="R110" s="17" t="str">
        <f>IF(入力シート!R117="","",入力シート!R117)</f>
        <v>-</v>
      </c>
      <c r="S110" s="26" t="str">
        <f>IF(入力シート!S117="","",入力シート!S117)</f>
        <v>-</v>
      </c>
    </row>
    <row r="111" spans="1:20" ht="35.25" customHeight="1" thickBot="1">
      <c r="A111" s="649"/>
      <c r="B111" s="649"/>
      <c r="C111" s="649"/>
      <c r="D111" s="649"/>
      <c r="E111" s="649"/>
      <c r="F111" s="14">
        <v>4</v>
      </c>
      <c r="G111" s="454" t="s">
        <v>808</v>
      </c>
      <c r="H111" s="427"/>
      <c r="I111" s="427"/>
      <c r="J111" s="427"/>
      <c r="K111" s="427"/>
      <c r="L111" s="427"/>
      <c r="M111" s="427"/>
      <c r="N111" s="427"/>
      <c r="O111" s="427"/>
      <c r="P111" s="427"/>
      <c r="Q111" s="455"/>
      <c r="R111" s="52" t="str">
        <f>IF(入力シート!R118="","",入力シート!R118)</f>
        <v>-</v>
      </c>
      <c r="S111" s="53" t="str">
        <f>IF(入力シート!S118="","",入力シート!S118)</f>
        <v>-</v>
      </c>
    </row>
    <row r="112" spans="1:20" ht="9.6" customHeight="1">
      <c r="C112" s="4"/>
      <c r="D112" s="4"/>
      <c r="E112" s="4"/>
      <c r="F112" s="4"/>
      <c r="G112" s="4"/>
      <c r="H112" s="4"/>
      <c r="I112" s="4"/>
      <c r="J112" s="4"/>
      <c r="K112" s="4"/>
      <c r="L112" s="4"/>
      <c r="M112" s="4"/>
      <c r="N112" s="4"/>
      <c r="O112" s="4"/>
      <c r="P112" s="4"/>
      <c r="Q112" s="4"/>
      <c r="R112" s="4"/>
      <c r="S112" s="4"/>
    </row>
    <row r="113" spans="1:19" ht="24" customHeight="1">
      <c r="A113" s="444" t="s">
        <v>37</v>
      </c>
      <c r="B113" s="444"/>
      <c r="C113" s="333"/>
      <c r="D113" s="333"/>
      <c r="E113" s="333"/>
      <c r="F113" s="270" t="s">
        <v>35</v>
      </c>
      <c r="G113" s="271"/>
      <c r="H113" s="271"/>
      <c r="I113" s="271"/>
      <c r="J113" s="271"/>
      <c r="K113" s="271"/>
      <c r="L113" s="271"/>
      <c r="M113" s="271"/>
      <c r="N113" s="271"/>
      <c r="O113" s="271"/>
      <c r="P113" s="271"/>
      <c r="Q113" s="271"/>
      <c r="R113" s="271"/>
      <c r="S113" s="271"/>
    </row>
    <row r="114" spans="1:19" ht="24" customHeight="1" thickBot="1">
      <c r="A114" s="333"/>
      <c r="B114" s="333"/>
      <c r="C114" s="333"/>
      <c r="D114" s="333"/>
      <c r="E114" s="333"/>
      <c r="F114" s="479" t="s">
        <v>36</v>
      </c>
      <c r="G114" s="259"/>
      <c r="H114" s="259"/>
      <c r="I114" s="259"/>
      <c r="J114" s="259"/>
      <c r="K114" s="259"/>
      <c r="L114" s="259"/>
      <c r="M114" s="259"/>
      <c r="N114" s="259"/>
      <c r="O114" s="259"/>
      <c r="P114" s="259"/>
      <c r="Q114" s="259"/>
      <c r="R114" s="13" t="s">
        <v>5</v>
      </c>
      <c r="S114" s="13" t="s">
        <v>9</v>
      </c>
    </row>
    <row r="115" spans="1:19" ht="31.5" customHeight="1">
      <c r="A115" s="493" t="s">
        <v>115</v>
      </c>
      <c r="B115" s="877"/>
      <c r="C115" s="877"/>
      <c r="D115" s="877"/>
      <c r="E115" s="878"/>
      <c r="F115" s="14">
        <v>1</v>
      </c>
      <c r="G115" s="526" t="s">
        <v>837</v>
      </c>
      <c r="H115" s="531"/>
      <c r="I115" s="531"/>
      <c r="J115" s="531"/>
      <c r="K115" s="531"/>
      <c r="L115" s="531"/>
      <c r="M115" s="531"/>
      <c r="N115" s="531"/>
      <c r="O115" s="531"/>
      <c r="P115" s="531"/>
      <c r="Q115" s="648"/>
      <c r="R115" s="15" t="str">
        <f>IF(入力シート!R120="","",入力シート!R120)</f>
        <v>-</v>
      </c>
      <c r="S115" s="25" t="str">
        <f>IF(入力シート!S120="","",入力シート!S120)</f>
        <v>-</v>
      </c>
    </row>
    <row r="116" spans="1:19" ht="30" customHeight="1">
      <c r="A116" s="748"/>
      <c r="B116" s="749"/>
      <c r="C116" s="749"/>
      <c r="D116" s="749"/>
      <c r="E116" s="750"/>
      <c r="F116" s="14">
        <v>2</v>
      </c>
      <c r="G116" s="526" t="s">
        <v>838</v>
      </c>
      <c r="H116" s="531"/>
      <c r="I116" s="531"/>
      <c r="J116" s="531"/>
      <c r="K116" s="531"/>
      <c r="L116" s="531"/>
      <c r="M116" s="531"/>
      <c r="N116" s="531"/>
      <c r="O116" s="531"/>
      <c r="P116" s="531"/>
      <c r="Q116" s="648"/>
      <c r="R116" s="17" t="str">
        <f>IF(入力シート!R121="","",入力シート!R121)</f>
        <v>-</v>
      </c>
      <c r="S116" s="26" t="str">
        <f>IF(入力シート!S121="","",入力シート!S121)</f>
        <v>-</v>
      </c>
    </row>
    <row r="117" spans="1:19" ht="24" customHeight="1">
      <c r="A117" s="748"/>
      <c r="B117" s="749"/>
      <c r="C117" s="749"/>
      <c r="D117" s="749"/>
      <c r="E117" s="750"/>
      <c r="F117" s="16">
        <v>3</v>
      </c>
      <c r="G117" s="454" t="s">
        <v>85</v>
      </c>
      <c r="H117" s="427"/>
      <c r="I117" s="427"/>
      <c r="J117" s="427"/>
      <c r="K117" s="427"/>
      <c r="L117" s="427"/>
      <c r="M117" s="427"/>
      <c r="N117" s="427"/>
      <c r="O117" s="427"/>
      <c r="P117" s="427"/>
      <c r="Q117" s="455"/>
      <c r="R117" s="17" t="str">
        <f>IF(入力シート!R122="","",入力シート!R122)</f>
        <v>-</v>
      </c>
      <c r="S117" s="26" t="str">
        <f>IF(入力シート!S122="","",入力シート!S122)</f>
        <v>-</v>
      </c>
    </row>
    <row r="118" spans="1:19" ht="24" customHeight="1">
      <c r="A118" s="748"/>
      <c r="B118" s="749"/>
      <c r="C118" s="749"/>
      <c r="D118" s="749"/>
      <c r="E118" s="750"/>
      <c r="F118" s="14">
        <v>4</v>
      </c>
      <c r="G118" s="454" t="s">
        <v>731</v>
      </c>
      <c r="H118" s="427"/>
      <c r="I118" s="427"/>
      <c r="J118" s="427"/>
      <c r="K118" s="427"/>
      <c r="L118" s="427"/>
      <c r="M118" s="427"/>
      <c r="N118" s="427"/>
      <c r="O118" s="427"/>
      <c r="P118" s="427"/>
      <c r="Q118" s="455"/>
      <c r="R118" s="17" t="str">
        <f>IF(入力シート!R123="","",入力シート!R123)</f>
        <v>-</v>
      </c>
      <c r="S118" s="26" t="str">
        <f>IF(入力シート!S123="","",入力シート!S123)</f>
        <v>-</v>
      </c>
    </row>
    <row r="119" spans="1:19" ht="24" customHeight="1">
      <c r="A119" s="748"/>
      <c r="B119" s="749"/>
      <c r="C119" s="749"/>
      <c r="D119" s="749"/>
      <c r="E119" s="750"/>
      <c r="F119" s="14">
        <v>5</v>
      </c>
      <c r="G119" s="454" t="s">
        <v>67</v>
      </c>
      <c r="H119" s="427"/>
      <c r="I119" s="427"/>
      <c r="J119" s="427"/>
      <c r="K119" s="427"/>
      <c r="L119" s="427"/>
      <c r="M119" s="427"/>
      <c r="N119" s="427"/>
      <c r="O119" s="427"/>
      <c r="P119" s="427"/>
      <c r="Q119" s="455"/>
      <c r="R119" s="17" t="str">
        <f>IF(入力シート!R124="","",入力シート!R124)</f>
        <v>-</v>
      </c>
      <c r="S119" s="26" t="str">
        <f>IF(入力シート!S124="","",入力シート!S124)</f>
        <v>-</v>
      </c>
    </row>
    <row r="120" spans="1:19" ht="30" customHeight="1">
      <c r="A120" s="879"/>
      <c r="B120" s="880"/>
      <c r="C120" s="880"/>
      <c r="D120" s="880"/>
      <c r="E120" s="881"/>
      <c r="F120" s="14">
        <v>6</v>
      </c>
      <c r="G120" s="454" t="s">
        <v>732</v>
      </c>
      <c r="H120" s="427"/>
      <c r="I120" s="427"/>
      <c r="J120" s="427"/>
      <c r="K120" s="427"/>
      <c r="L120" s="427"/>
      <c r="M120" s="427"/>
      <c r="N120" s="427"/>
      <c r="O120" s="427"/>
      <c r="P120" s="427"/>
      <c r="Q120" s="455"/>
      <c r="R120" s="17" t="str">
        <f>IF(入力シート!R125="","",入力シート!R125)</f>
        <v>-</v>
      </c>
      <c r="S120" s="26" t="str">
        <f>IF(入力シート!S125="","",入力シート!S125)</f>
        <v>-</v>
      </c>
    </row>
    <row r="121" spans="1:19" ht="24" customHeight="1">
      <c r="A121" s="480" t="s">
        <v>116</v>
      </c>
      <c r="B121" s="882"/>
      <c r="C121" s="882"/>
      <c r="D121" s="882"/>
      <c r="E121" s="579"/>
      <c r="F121" s="14">
        <v>1</v>
      </c>
      <c r="G121" s="454" t="s">
        <v>729</v>
      </c>
      <c r="H121" s="259"/>
      <c r="I121" s="259"/>
      <c r="J121" s="259"/>
      <c r="K121" s="259"/>
      <c r="L121" s="259"/>
      <c r="M121" s="259"/>
      <c r="N121" s="259"/>
      <c r="O121" s="259"/>
      <c r="P121" s="259"/>
      <c r="Q121" s="260"/>
      <c r="R121" s="17" t="str">
        <f>IF(入力シート!R127="","",入力シート!R127)</f>
        <v>-</v>
      </c>
      <c r="S121" s="26" t="str">
        <f>IF(入力シート!S127="","",入力シート!S127)</f>
        <v>-</v>
      </c>
    </row>
    <row r="122" spans="1:19" ht="31.5" customHeight="1">
      <c r="A122" s="580"/>
      <c r="B122" s="883"/>
      <c r="C122" s="883"/>
      <c r="D122" s="883"/>
      <c r="E122" s="581"/>
      <c r="F122" s="16">
        <v>2</v>
      </c>
      <c r="G122" s="454" t="s">
        <v>863</v>
      </c>
      <c r="H122" s="259"/>
      <c r="I122" s="259"/>
      <c r="J122" s="259"/>
      <c r="K122" s="259"/>
      <c r="L122" s="259"/>
      <c r="M122" s="259"/>
      <c r="N122" s="259"/>
      <c r="O122" s="259"/>
      <c r="P122" s="259"/>
      <c r="Q122" s="260"/>
      <c r="R122" s="17" t="str">
        <f>IF(入力シート!R128="","",入力シート!R128)</f>
        <v>-</v>
      </c>
      <c r="S122" s="26" t="str">
        <f>IF(入力シート!S128="","",入力シート!S128)</f>
        <v>-</v>
      </c>
    </row>
    <row r="123" spans="1:19" ht="31.5" customHeight="1">
      <c r="A123" s="582"/>
      <c r="B123" s="884"/>
      <c r="C123" s="884"/>
      <c r="D123" s="884"/>
      <c r="E123" s="583"/>
      <c r="F123" s="14">
        <v>3</v>
      </c>
      <c r="G123" s="454" t="s">
        <v>730</v>
      </c>
      <c r="H123" s="259"/>
      <c r="I123" s="259"/>
      <c r="J123" s="259"/>
      <c r="K123" s="259"/>
      <c r="L123" s="259"/>
      <c r="M123" s="259"/>
      <c r="N123" s="259"/>
      <c r="O123" s="259"/>
      <c r="P123" s="259"/>
      <c r="Q123" s="260"/>
      <c r="R123" s="17" t="str">
        <f>IF(入力シート!R129="","",入力シート!R129)</f>
        <v>-</v>
      </c>
      <c r="S123" s="26" t="str">
        <f>IF(入力シート!S129="","",入力シート!S129)</f>
        <v>-</v>
      </c>
    </row>
    <row r="124" spans="1:19" ht="24" customHeight="1">
      <c r="A124" s="493" t="s">
        <v>733</v>
      </c>
      <c r="B124" s="877"/>
      <c r="C124" s="878"/>
      <c r="D124" s="524" t="s">
        <v>86</v>
      </c>
      <c r="E124" s="525"/>
      <c r="F124" s="14">
        <v>1</v>
      </c>
      <c r="G124" s="526" t="s">
        <v>87</v>
      </c>
      <c r="H124" s="527"/>
      <c r="I124" s="527"/>
      <c r="J124" s="527"/>
      <c r="K124" s="527"/>
      <c r="L124" s="527"/>
      <c r="M124" s="527"/>
      <c r="N124" s="527"/>
      <c r="O124" s="527"/>
      <c r="P124" s="527"/>
      <c r="Q124" s="697"/>
      <c r="R124" s="17" t="str">
        <f>IF(入力シート!R131="","",入力シート!R131)</f>
        <v>-</v>
      </c>
      <c r="S124" s="26" t="str">
        <f>IF(入力シート!S131="","",入力シート!S131)</f>
        <v>-</v>
      </c>
    </row>
    <row r="125" spans="1:19" ht="32.25" customHeight="1">
      <c r="A125" s="748"/>
      <c r="B125" s="749"/>
      <c r="C125" s="750"/>
      <c r="D125" s="480" t="s">
        <v>698</v>
      </c>
      <c r="E125" s="579"/>
      <c r="F125" s="14">
        <v>1</v>
      </c>
      <c r="G125" s="454" t="s">
        <v>31</v>
      </c>
      <c r="H125" s="427"/>
      <c r="I125" s="427"/>
      <c r="J125" s="427"/>
      <c r="K125" s="427"/>
      <c r="L125" s="427"/>
      <c r="M125" s="427"/>
      <c r="N125" s="427"/>
      <c r="O125" s="427"/>
      <c r="P125" s="427"/>
      <c r="Q125" s="455"/>
      <c r="R125" s="17" t="str">
        <f>IF(入力シート!R132="","",入力シート!R132)</f>
        <v>-</v>
      </c>
      <c r="S125" s="26" t="str">
        <f>IF(入力シート!S132="","",入力シート!S132)</f>
        <v>-</v>
      </c>
    </row>
    <row r="126" spans="1:19" ht="24" customHeight="1">
      <c r="A126" s="748"/>
      <c r="B126" s="749"/>
      <c r="C126" s="750"/>
      <c r="D126" s="580"/>
      <c r="E126" s="581"/>
      <c r="F126" s="14">
        <v>2</v>
      </c>
      <c r="G126" s="454" t="s">
        <v>725</v>
      </c>
      <c r="H126" s="427"/>
      <c r="I126" s="427"/>
      <c r="J126" s="427"/>
      <c r="K126" s="427"/>
      <c r="L126" s="427"/>
      <c r="M126" s="427"/>
      <c r="N126" s="427"/>
      <c r="O126" s="427"/>
      <c r="P126" s="427"/>
      <c r="Q126" s="455"/>
      <c r="R126" s="17" t="str">
        <f>IF(入力シート!R133="","",入力シート!R133)</f>
        <v>-</v>
      </c>
      <c r="S126" s="26" t="str">
        <f>IF(入力シート!S133="","",入力シート!S133)</f>
        <v>-</v>
      </c>
    </row>
    <row r="127" spans="1:19" ht="24" customHeight="1">
      <c r="A127" s="748"/>
      <c r="B127" s="749"/>
      <c r="C127" s="750"/>
      <c r="D127" s="580"/>
      <c r="E127" s="581"/>
      <c r="F127" s="16">
        <v>3</v>
      </c>
      <c r="G127" s="454" t="s">
        <v>30</v>
      </c>
      <c r="H127" s="427"/>
      <c r="I127" s="427"/>
      <c r="J127" s="427"/>
      <c r="K127" s="427"/>
      <c r="L127" s="427"/>
      <c r="M127" s="427"/>
      <c r="N127" s="427"/>
      <c r="O127" s="427"/>
      <c r="P127" s="427"/>
      <c r="Q127" s="455"/>
      <c r="R127" s="17" t="str">
        <f>IF(入力シート!R134="","",入力シート!R134)</f>
        <v>-</v>
      </c>
      <c r="S127" s="26" t="str">
        <f>IF(入力シート!S134="","",入力シート!S134)</f>
        <v>-</v>
      </c>
    </row>
    <row r="128" spans="1:19" ht="24" customHeight="1">
      <c r="A128" s="748"/>
      <c r="B128" s="749"/>
      <c r="C128" s="750"/>
      <c r="D128" s="582"/>
      <c r="E128" s="583"/>
      <c r="F128" s="16">
        <v>4</v>
      </c>
      <c r="G128" s="454" t="s">
        <v>721</v>
      </c>
      <c r="H128" s="427"/>
      <c r="I128" s="427"/>
      <c r="J128" s="427"/>
      <c r="K128" s="427"/>
      <c r="L128" s="427"/>
      <c r="M128" s="427"/>
      <c r="N128" s="427"/>
      <c r="O128" s="427"/>
      <c r="P128" s="427"/>
      <c r="Q128" s="455"/>
      <c r="R128" s="17" t="str">
        <f>IF(入力シート!R135="","",入力シート!R135)</f>
        <v>-</v>
      </c>
      <c r="S128" s="26" t="str">
        <f>IF(入力シート!S135="","",入力シート!S135)</f>
        <v>-</v>
      </c>
    </row>
    <row r="129" spans="1:19" ht="32.25" customHeight="1">
      <c r="A129" s="748"/>
      <c r="B129" s="749"/>
      <c r="C129" s="750"/>
      <c r="D129" s="509" t="s">
        <v>34</v>
      </c>
      <c r="E129" s="510"/>
      <c r="F129" s="14">
        <v>1</v>
      </c>
      <c r="G129" s="454" t="s">
        <v>763</v>
      </c>
      <c r="H129" s="427"/>
      <c r="I129" s="427"/>
      <c r="J129" s="427"/>
      <c r="K129" s="427"/>
      <c r="L129" s="427"/>
      <c r="M129" s="427"/>
      <c r="N129" s="427"/>
      <c r="O129" s="427"/>
      <c r="P129" s="427"/>
      <c r="Q129" s="455"/>
      <c r="R129" s="17" t="str">
        <f>IF(入力シート!R136="","",入力シート!R136)</f>
        <v>-</v>
      </c>
      <c r="S129" s="26" t="str">
        <f>IF(入力シート!S136="","",入力シート!S136)</f>
        <v>-</v>
      </c>
    </row>
    <row r="130" spans="1:19" ht="30.75" customHeight="1">
      <c r="A130" s="748"/>
      <c r="B130" s="749"/>
      <c r="C130" s="750"/>
      <c r="D130" s="509"/>
      <c r="E130" s="510"/>
      <c r="F130" s="14">
        <v>2</v>
      </c>
      <c r="G130" s="526" t="s">
        <v>58</v>
      </c>
      <c r="H130" s="527"/>
      <c r="I130" s="527"/>
      <c r="J130" s="527"/>
      <c r="K130" s="527"/>
      <c r="L130" s="527"/>
      <c r="M130" s="527"/>
      <c r="N130" s="527"/>
      <c r="O130" s="527"/>
      <c r="P130" s="527"/>
      <c r="Q130" s="697"/>
      <c r="R130" s="17" t="str">
        <f>IF(入力シート!R137="","",入力シート!R137)</f>
        <v>-</v>
      </c>
      <c r="S130" s="26" t="str">
        <f>IF(入力シート!S137="","",入力シート!S137)</f>
        <v>-</v>
      </c>
    </row>
    <row r="131" spans="1:19" ht="24" customHeight="1">
      <c r="A131" s="748"/>
      <c r="B131" s="749"/>
      <c r="C131" s="750"/>
      <c r="D131" s="510"/>
      <c r="E131" s="510"/>
      <c r="F131" s="16">
        <v>3</v>
      </c>
      <c r="G131" s="454" t="s">
        <v>864</v>
      </c>
      <c r="H131" s="427"/>
      <c r="I131" s="427"/>
      <c r="J131" s="427"/>
      <c r="K131" s="427"/>
      <c r="L131" s="427"/>
      <c r="M131" s="427"/>
      <c r="N131" s="427"/>
      <c r="O131" s="427"/>
      <c r="P131" s="427"/>
      <c r="Q131" s="455"/>
      <c r="R131" s="17" t="str">
        <f>IF(入力シート!R138="","",入力シート!R138)</f>
        <v>-</v>
      </c>
      <c r="S131" s="26" t="str">
        <f>IF(入力シート!S138="","",入力シート!S138)</f>
        <v>-</v>
      </c>
    </row>
    <row r="132" spans="1:19" ht="24" customHeight="1">
      <c r="A132" s="748"/>
      <c r="B132" s="749"/>
      <c r="C132" s="750"/>
      <c r="D132" s="480" t="s">
        <v>735</v>
      </c>
      <c r="E132" s="579"/>
      <c r="F132" s="14">
        <v>1</v>
      </c>
      <c r="G132" s="454" t="s">
        <v>723</v>
      </c>
      <c r="H132" s="427"/>
      <c r="I132" s="427"/>
      <c r="J132" s="427"/>
      <c r="K132" s="427"/>
      <c r="L132" s="427"/>
      <c r="M132" s="427"/>
      <c r="N132" s="427"/>
      <c r="O132" s="427"/>
      <c r="P132" s="427"/>
      <c r="Q132" s="455"/>
      <c r="R132" s="17" t="str">
        <f>IF(入力シート!R139="","",入力シート!R139)</f>
        <v>-</v>
      </c>
      <c r="S132" s="26" t="str">
        <f>IF(入力シート!S139="","",入力シート!S139)</f>
        <v>-</v>
      </c>
    </row>
    <row r="133" spans="1:19" ht="24" customHeight="1">
      <c r="A133" s="748"/>
      <c r="B133" s="749"/>
      <c r="C133" s="750"/>
      <c r="D133" s="580"/>
      <c r="E133" s="581"/>
      <c r="F133" s="16">
        <v>2</v>
      </c>
      <c r="G133" s="454" t="s">
        <v>726</v>
      </c>
      <c r="H133" s="427"/>
      <c r="I133" s="427"/>
      <c r="J133" s="427"/>
      <c r="K133" s="427"/>
      <c r="L133" s="427"/>
      <c r="M133" s="427"/>
      <c r="N133" s="427"/>
      <c r="O133" s="427"/>
      <c r="P133" s="427"/>
      <c r="Q133" s="455"/>
      <c r="R133" s="17" t="str">
        <f>IF(入力シート!R140="","",入力シート!R140)</f>
        <v>-</v>
      </c>
      <c r="S133" s="26" t="str">
        <f>IF(入力シート!S140="","",入力シート!S140)</f>
        <v>-</v>
      </c>
    </row>
    <row r="134" spans="1:19" ht="31.5" customHeight="1">
      <c r="A134" s="748"/>
      <c r="B134" s="749"/>
      <c r="C134" s="750"/>
      <c r="D134" s="580"/>
      <c r="E134" s="581"/>
      <c r="F134" s="18">
        <v>3</v>
      </c>
      <c r="G134" s="529" t="s">
        <v>727</v>
      </c>
      <c r="H134" s="530"/>
      <c r="I134" s="530"/>
      <c r="J134" s="530"/>
      <c r="K134" s="530"/>
      <c r="L134" s="530"/>
      <c r="M134" s="530"/>
      <c r="N134" s="530"/>
      <c r="O134" s="530"/>
      <c r="P134" s="530"/>
      <c r="Q134" s="318"/>
      <c r="R134" s="17" t="str">
        <f>IF(入力シート!R141="","",入力シート!R141)</f>
        <v>-</v>
      </c>
      <c r="S134" s="26" t="str">
        <f>IF(入力シート!S141="","",入力シート!S141)</f>
        <v>-</v>
      </c>
    </row>
    <row r="135" spans="1:19" ht="31.5" customHeight="1">
      <c r="A135" s="748"/>
      <c r="B135" s="749"/>
      <c r="C135" s="750"/>
      <c r="D135" s="580"/>
      <c r="E135" s="581"/>
      <c r="F135" s="18">
        <v>4</v>
      </c>
      <c r="G135" s="526" t="s">
        <v>728</v>
      </c>
      <c r="H135" s="527"/>
      <c r="I135" s="527"/>
      <c r="J135" s="527"/>
      <c r="K135" s="527"/>
      <c r="L135" s="527"/>
      <c r="M135" s="527"/>
      <c r="N135" s="527"/>
      <c r="O135" s="527"/>
      <c r="P135" s="527"/>
      <c r="Q135" s="697"/>
      <c r="R135" s="27" t="str">
        <f>IF(入力シート!R142="","",入力シート!R142)</f>
        <v>-</v>
      </c>
      <c r="S135" s="28" t="str">
        <f>IF(入力シート!S142="","",入力シート!S142)</f>
        <v>-</v>
      </c>
    </row>
    <row r="136" spans="1:19" ht="24" customHeight="1">
      <c r="A136" s="748"/>
      <c r="B136" s="749"/>
      <c r="C136" s="750"/>
      <c r="D136" s="580"/>
      <c r="E136" s="581"/>
      <c r="F136" s="18">
        <v>5</v>
      </c>
      <c r="G136" s="529" t="s">
        <v>724</v>
      </c>
      <c r="H136" s="530"/>
      <c r="I136" s="530"/>
      <c r="J136" s="530"/>
      <c r="K136" s="530"/>
      <c r="L136" s="530"/>
      <c r="M136" s="530"/>
      <c r="N136" s="530"/>
      <c r="O136" s="530"/>
      <c r="P136" s="530"/>
      <c r="Q136" s="318"/>
      <c r="R136" s="17" t="str">
        <f>IF(入力シート!R143="","",入力シート!R143)</f>
        <v>-</v>
      </c>
      <c r="S136" s="26" t="str">
        <f>IF(入力シート!S143="","",入力シート!S143)</f>
        <v>-</v>
      </c>
    </row>
    <row r="137" spans="1:19" ht="24" customHeight="1" thickBot="1">
      <c r="A137" s="751"/>
      <c r="B137" s="752"/>
      <c r="C137" s="753"/>
      <c r="D137" s="973"/>
      <c r="E137" s="974"/>
      <c r="F137" s="18">
        <v>6</v>
      </c>
      <c r="G137" s="529" t="s">
        <v>722</v>
      </c>
      <c r="H137" s="530"/>
      <c r="I137" s="530"/>
      <c r="J137" s="530"/>
      <c r="K137" s="530"/>
      <c r="L137" s="530"/>
      <c r="M137" s="530"/>
      <c r="N137" s="530"/>
      <c r="O137" s="530"/>
      <c r="P137" s="530"/>
      <c r="Q137" s="318"/>
      <c r="R137" s="179" t="str">
        <f>IF(入力シート!R144="","",入力シート!R144)</f>
        <v>-</v>
      </c>
      <c r="S137" s="180" t="str">
        <f>IF(入力シート!S144="","",入力シート!S144)</f>
        <v>-</v>
      </c>
    </row>
    <row r="138" spans="1:19" ht="21.75" customHeight="1">
      <c r="A138" s="874" t="s">
        <v>802</v>
      </c>
      <c r="B138" s="567"/>
      <c r="C138" s="567"/>
      <c r="D138" s="567"/>
      <c r="E138" s="567"/>
      <c r="F138" s="567"/>
      <c r="G138" s="567"/>
      <c r="H138" s="567"/>
      <c r="I138" s="567"/>
      <c r="J138" s="567"/>
      <c r="K138" s="567"/>
      <c r="L138" s="567"/>
      <c r="M138" s="567"/>
      <c r="N138" s="567"/>
      <c r="O138" s="567"/>
      <c r="P138" s="567"/>
      <c r="Q138" s="567"/>
      <c r="R138" s="567"/>
      <c r="S138" s="875"/>
    </row>
    <row r="139" spans="1:19" ht="43.5" customHeight="1">
      <c r="A139" s="738" t="str">
        <f>IF(入力シート!A146="","",入力シート!A146)</f>
        <v/>
      </c>
      <c r="B139" s="739"/>
      <c r="C139" s="740"/>
      <c r="D139" s="740"/>
      <c r="E139" s="740"/>
      <c r="F139" s="740"/>
      <c r="G139" s="740"/>
      <c r="H139" s="740"/>
      <c r="I139" s="740"/>
      <c r="J139" s="740"/>
      <c r="K139" s="740"/>
      <c r="L139" s="740"/>
      <c r="M139" s="740"/>
      <c r="N139" s="740"/>
      <c r="O139" s="740"/>
      <c r="P139" s="740"/>
      <c r="Q139" s="740"/>
      <c r="R139" s="740"/>
      <c r="S139" s="741"/>
    </row>
    <row r="140" spans="1:19" ht="43.5" customHeight="1" thickBot="1">
      <c r="A140" s="742"/>
      <c r="B140" s="743"/>
      <c r="C140" s="743"/>
      <c r="D140" s="743"/>
      <c r="E140" s="743"/>
      <c r="F140" s="743"/>
      <c r="G140" s="743"/>
      <c r="H140" s="743"/>
      <c r="I140" s="743"/>
      <c r="J140" s="743"/>
      <c r="K140" s="743"/>
      <c r="L140" s="743"/>
      <c r="M140" s="743"/>
      <c r="N140" s="743"/>
      <c r="O140" s="743"/>
      <c r="P140" s="743"/>
      <c r="Q140" s="743"/>
      <c r="R140" s="743"/>
      <c r="S140" s="744"/>
    </row>
    <row r="141" spans="1:19" ht="18" customHeight="1">
      <c r="A141" s="745" t="s">
        <v>44</v>
      </c>
      <c r="B141" s="745"/>
      <c r="C141" s="746"/>
      <c r="D141" s="746"/>
      <c r="E141" s="746"/>
      <c r="F141" s="746"/>
      <c r="G141" s="746"/>
      <c r="H141" s="746"/>
      <c r="I141" s="746"/>
      <c r="J141" s="746"/>
      <c r="K141" s="746"/>
      <c r="L141" s="746"/>
      <c r="M141" s="746"/>
      <c r="N141" s="746"/>
      <c r="O141" s="746"/>
      <c r="P141" s="746"/>
      <c r="Q141" s="746"/>
      <c r="R141" s="746"/>
      <c r="S141" s="746"/>
    </row>
    <row r="142" spans="1:19" ht="18" customHeight="1">
      <c r="A142" s="747" t="s">
        <v>45</v>
      </c>
      <c r="B142" s="747"/>
      <c r="C142" s="611"/>
      <c r="D142" s="611"/>
      <c r="E142" s="611"/>
      <c r="F142" s="611"/>
      <c r="G142" s="611"/>
      <c r="H142" s="611"/>
      <c r="I142" s="611"/>
      <c r="J142" s="611"/>
      <c r="K142" s="611"/>
      <c r="L142" s="611"/>
      <c r="M142" s="611"/>
      <c r="N142" s="611"/>
      <c r="O142" s="611"/>
      <c r="P142" s="611"/>
      <c r="Q142" s="611"/>
      <c r="R142" s="611"/>
      <c r="S142" s="611"/>
    </row>
    <row r="143" spans="1:19" ht="30" customHeight="1">
      <c r="A143" s="747" t="s">
        <v>840</v>
      </c>
      <c r="B143" s="747"/>
      <c r="C143" s="611"/>
      <c r="D143" s="611"/>
      <c r="E143" s="611"/>
      <c r="F143" s="611"/>
      <c r="G143" s="611"/>
      <c r="H143" s="611"/>
      <c r="I143" s="611"/>
      <c r="J143" s="611"/>
      <c r="K143" s="611"/>
      <c r="L143" s="611"/>
      <c r="M143" s="611"/>
      <c r="N143" s="611"/>
      <c r="O143" s="611"/>
      <c r="P143" s="611"/>
      <c r="Q143" s="611"/>
      <c r="R143" s="611"/>
      <c r="S143" s="611"/>
    </row>
    <row r="144" spans="1:19">
      <c r="A144" s="933"/>
      <c r="B144" s="934"/>
      <c r="C144" s="934"/>
      <c r="D144" s="934"/>
      <c r="E144" s="934"/>
      <c r="F144" s="934"/>
      <c r="G144" s="934"/>
      <c r="H144" s="934"/>
      <c r="I144" s="934"/>
      <c r="J144" s="934"/>
      <c r="K144" s="934"/>
      <c r="L144" s="934"/>
      <c r="M144" s="934"/>
      <c r="N144" s="934"/>
      <c r="O144" s="934"/>
      <c r="P144" s="934"/>
      <c r="Q144" s="934"/>
      <c r="R144" s="934"/>
      <c r="S144" s="934"/>
    </row>
  </sheetData>
  <sheetProtection algorithmName="SHA-512" hashValue="xki33j7vCYtMgXGRXW7u9vlrLVseusMX2KJkUFq33JpUbc68HgVXRlYVmriZRrLzDlOTC5eoyMG+xSNVHPOALA==" saltValue="MdXU03BLfetgPLaWJ+hAZQ==" spinCount="100000" sheet="1" objects="1" scenarios="1"/>
  <mergeCells count="276">
    <mergeCell ref="A54:D54"/>
    <mergeCell ref="E54:F54"/>
    <mergeCell ref="G54:H54"/>
    <mergeCell ref="I54:J54"/>
    <mergeCell ref="K54:P54"/>
    <mergeCell ref="Q54:S54"/>
    <mergeCell ref="A55:S55"/>
    <mergeCell ref="B52:D52"/>
    <mergeCell ref="E52:F52"/>
    <mergeCell ref="G52:H52"/>
    <mergeCell ref="G53:H53"/>
    <mergeCell ref="I53:J53"/>
    <mergeCell ref="L53:O53"/>
    <mergeCell ref="P53:S53"/>
    <mergeCell ref="E53:F53"/>
    <mergeCell ref="I52:J52"/>
    <mergeCell ref="L52:O52"/>
    <mergeCell ref="P52:S52"/>
    <mergeCell ref="B53:D53"/>
    <mergeCell ref="A143:S143"/>
    <mergeCell ref="A139:S140"/>
    <mergeCell ref="D79:M79"/>
    <mergeCell ref="E69:H69"/>
    <mergeCell ref="I69:L69"/>
    <mergeCell ref="M69:P69"/>
    <mergeCell ref="F89:Q89"/>
    <mergeCell ref="G91:Q91"/>
    <mergeCell ref="A75:S75"/>
    <mergeCell ref="A79:C79"/>
    <mergeCell ref="G125:Q125"/>
    <mergeCell ref="G127:Q127"/>
    <mergeCell ref="D129:E131"/>
    <mergeCell ref="G129:Q129"/>
    <mergeCell ref="G137:Q137"/>
    <mergeCell ref="D132:E137"/>
    <mergeCell ref="A124:C137"/>
    <mergeCell ref="D125:E128"/>
    <mergeCell ref="G128:Q128"/>
    <mergeCell ref="A81:S81"/>
    <mergeCell ref="A82:S82"/>
    <mergeCell ref="A138:S138"/>
    <mergeCell ref="G130:Q130"/>
    <mergeCell ref="G131:Q131"/>
    <mergeCell ref="Q71:S71"/>
    <mergeCell ref="A71:D71"/>
    <mergeCell ref="A66:D68"/>
    <mergeCell ref="E66:H66"/>
    <mergeCell ref="I66:L66"/>
    <mergeCell ref="M66:P66"/>
    <mergeCell ref="Q66:S68"/>
    <mergeCell ref="M74:P74"/>
    <mergeCell ref="A141:S141"/>
    <mergeCell ref="G126:Q126"/>
    <mergeCell ref="D124:E124"/>
    <mergeCell ref="G124:Q124"/>
    <mergeCell ref="G107:Q107"/>
    <mergeCell ref="A121:E123"/>
    <mergeCell ref="G115:Q115"/>
    <mergeCell ref="G123:Q123"/>
    <mergeCell ref="G116:Q116"/>
    <mergeCell ref="G117:Q117"/>
    <mergeCell ref="G118:Q118"/>
    <mergeCell ref="G119:Q119"/>
    <mergeCell ref="G120:Q120"/>
    <mergeCell ref="G121:Q121"/>
    <mergeCell ref="G122:Q122"/>
    <mergeCell ref="G133:Q133"/>
    <mergeCell ref="G134:Q134"/>
    <mergeCell ref="G135:Q135"/>
    <mergeCell ref="G136:Q136"/>
    <mergeCell ref="G105:Q105"/>
    <mergeCell ref="A106:E107"/>
    <mergeCell ref="G106:Q106"/>
    <mergeCell ref="A57:S57"/>
    <mergeCell ref="A58:S58"/>
    <mergeCell ref="A59:S59"/>
    <mergeCell ref="A69:D69"/>
    <mergeCell ref="A70:D70"/>
    <mergeCell ref="A61:S61"/>
    <mergeCell ref="M68:P68"/>
    <mergeCell ref="M73:P73"/>
    <mergeCell ref="Q73:S73"/>
    <mergeCell ref="E68:H68"/>
    <mergeCell ref="I68:L68"/>
    <mergeCell ref="Q74:S74"/>
    <mergeCell ref="E67:H67"/>
    <mergeCell ref="I67:L67"/>
    <mergeCell ref="A65:S65"/>
    <mergeCell ref="A63:S63"/>
    <mergeCell ref="M67:P67"/>
    <mergeCell ref="I74:L74"/>
    <mergeCell ref="B51:D51"/>
    <mergeCell ref="E51:F51"/>
    <mergeCell ref="G51:H51"/>
    <mergeCell ref="I51:J51"/>
    <mergeCell ref="L51:O51"/>
    <mergeCell ref="P51:S51"/>
    <mergeCell ref="G50:H50"/>
    <mergeCell ref="B50:D50"/>
    <mergeCell ref="G132:Q132"/>
    <mergeCell ref="E72:H72"/>
    <mergeCell ref="I72:L72"/>
    <mergeCell ref="M72:P72"/>
    <mergeCell ref="Q72:S72"/>
    <mergeCell ref="E73:H73"/>
    <mergeCell ref="I73:L73"/>
    <mergeCell ref="A88:E89"/>
    <mergeCell ref="F88:S88"/>
    <mergeCell ref="E70:H70"/>
    <mergeCell ref="I70:L70"/>
    <mergeCell ref="M70:P70"/>
    <mergeCell ref="Q70:S70"/>
    <mergeCell ref="E71:H71"/>
    <mergeCell ref="I71:L71"/>
    <mergeCell ref="M71:P71"/>
    <mergeCell ref="A86:S86"/>
    <mergeCell ref="A108:E111"/>
    <mergeCell ref="A115:E120"/>
    <mergeCell ref="A72:D72"/>
    <mergeCell ref="A73:D73"/>
    <mergeCell ref="A74:D74"/>
    <mergeCell ref="G110:Q110"/>
    <mergeCell ref="G111:Q111"/>
    <mergeCell ref="R79:S79"/>
    <mergeCell ref="E74:H74"/>
    <mergeCell ref="A84:S84"/>
    <mergeCell ref="A80:S80"/>
    <mergeCell ref="A78:S78"/>
    <mergeCell ref="G108:Q108"/>
    <mergeCell ref="G109:Q109"/>
    <mergeCell ref="A83:S83"/>
    <mergeCell ref="A113:E114"/>
    <mergeCell ref="F113:S113"/>
    <mergeCell ref="F114:Q114"/>
    <mergeCell ref="A60:S60"/>
    <mergeCell ref="A62:S62"/>
    <mergeCell ref="L34:O34"/>
    <mergeCell ref="P33:R33"/>
    <mergeCell ref="A48:A53"/>
    <mergeCell ref="B48:D48"/>
    <mergeCell ref="E48:F48"/>
    <mergeCell ref="A42:S42"/>
    <mergeCell ref="A37:S37"/>
    <mergeCell ref="A40:S40"/>
    <mergeCell ref="A38:S38"/>
    <mergeCell ref="E45:F45"/>
    <mergeCell ref="G45:H45"/>
    <mergeCell ref="I45:J45"/>
    <mergeCell ref="L45:S45"/>
    <mergeCell ref="E46:F46"/>
    <mergeCell ref="G46:H46"/>
    <mergeCell ref="I46:J46"/>
    <mergeCell ref="P47:S47"/>
    <mergeCell ref="E50:F50"/>
    <mergeCell ref="I50:J50"/>
    <mergeCell ref="A39:S39"/>
    <mergeCell ref="L50:O50"/>
    <mergeCell ref="P50:S50"/>
    <mergeCell ref="L46:O46"/>
    <mergeCell ref="P46:S46"/>
    <mergeCell ref="A41:C41"/>
    <mergeCell ref="D41:M41"/>
    <mergeCell ref="R41:S41"/>
    <mergeCell ref="B49:D49"/>
    <mergeCell ref="E49:F49"/>
    <mergeCell ref="G49:H49"/>
    <mergeCell ref="I49:J49"/>
    <mergeCell ref="L49:O49"/>
    <mergeCell ref="P49:S49"/>
    <mergeCell ref="A43:S43"/>
    <mergeCell ref="I44:J44"/>
    <mergeCell ref="K44:K46"/>
    <mergeCell ref="L44:S44"/>
    <mergeCell ref="G48:H48"/>
    <mergeCell ref="I48:J48"/>
    <mergeCell ref="L48:O48"/>
    <mergeCell ref="P48:S48"/>
    <mergeCell ref="E44:F44"/>
    <mergeCell ref="G44:H44"/>
    <mergeCell ref="A142:S142"/>
    <mergeCell ref="A144:S144"/>
    <mergeCell ref="R26:S26"/>
    <mergeCell ref="A98:E105"/>
    <mergeCell ref="G98:Q98"/>
    <mergeCell ref="G99:Q99"/>
    <mergeCell ref="G100:Q100"/>
    <mergeCell ref="G101:Q101"/>
    <mergeCell ref="G102:Q102"/>
    <mergeCell ref="G103:Q103"/>
    <mergeCell ref="G104:Q104"/>
    <mergeCell ref="G90:Q90"/>
    <mergeCell ref="G92:Q92"/>
    <mergeCell ref="G93:Q93"/>
    <mergeCell ref="A90:E97"/>
    <mergeCell ref="G94:Q94"/>
    <mergeCell ref="G95:Q95"/>
    <mergeCell ref="G96:Q96"/>
    <mergeCell ref="G97:Q97"/>
    <mergeCell ref="A47:D47"/>
    <mergeCell ref="E47:F47"/>
    <mergeCell ref="L32:N32"/>
    <mergeCell ref="P32:R32"/>
    <mergeCell ref="Q69:S69"/>
    <mergeCell ref="R27:S27"/>
    <mergeCell ref="A29:C33"/>
    <mergeCell ref="A34:C35"/>
    <mergeCell ref="D34:G34"/>
    <mergeCell ref="H34:K34"/>
    <mergeCell ref="P34:S34"/>
    <mergeCell ref="P35:R35"/>
    <mergeCell ref="G26:Q26"/>
    <mergeCell ref="G27:Q27"/>
    <mergeCell ref="G28:Q28"/>
    <mergeCell ref="L30:N30"/>
    <mergeCell ref="A26:F28"/>
    <mergeCell ref="H30:J30"/>
    <mergeCell ref="P30:R30"/>
    <mergeCell ref="H31:J31"/>
    <mergeCell ref="P31:S31"/>
    <mergeCell ref="D32:G33"/>
    <mergeCell ref="H32:J32"/>
    <mergeCell ref="H33:N33"/>
    <mergeCell ref="C3:S3"/>
    <mergeCell ref="A4:S4"/>
    <mergeCell ref="A6:I6"/>
    <mergeCell ref="J6:S6"/>
    <mergeCell ref="A7:I7"/>
    <mergeCell ref="J7:S7"/>
    <mergeCell ref="J8:S8"/>
    <mergeCell ref="J9:S9"/>
    <mergeCell ref="J10:S10"/>
    <mergeCell ref="D17:I17"/>
    <mergeCell ref="J17:S17"/>
    <mergeCell ref="A19:S19"/>
    <mergeCell ref="A12:C17"/>
    <mergeCell ref="D12:I12"/>
    <mergeCell ref="J12:S12"/>
    <mergeCell ref="D13:I13"/>
    <mergeCell ref="J13:S13"/>
    <mergeCell ref="D14:I14"/>
    <mergeCell ref="J14:S14"/>
    <mergeCell ref="D15:I15"/>
    <mergeCell ref="J11:S11"/>
    <mergeCell ref="A8:F9"/>
    <mergeCell ref="G8:I8"/>
    <mergeCell ref="G9:I9"/>
    <mergeCell ref="A10:F11"/>
    <mergeCell ref="G10:I10"/>
    <mergeCell ref="G11:I11"/>
    <mergeCell ref="J15:S15"/>
    <mergeCell ref="D16:I16"/>
    <mergeCell ref="J16:S16"/>
    <mergeCell ref="A20:S20"/>
    <mergeCell ref="G47:H47"/>
    <mergeCell ref="I47:J47"/>
    <mergeCell ref="L47:O47"/>
    <mergeCell ref="D29:E31"/>
    <mergeCell ref="F29:R29"/>
    <mergeCell ref="F30:G31"/>
    <mergeCell ref="A21:I21"/>
    <mergeCell ref="J21:S21"/>
    <mergeCell ref="J22:S22"/>
    <mergeCell ref="J24:S24"/>
    <mergeCell ref="A22:I22"/>
    <mergeCell ref="J23:S23"/>
    <mergeCell ref="R28:S28"/>
    <mergeCell ref="A23:C24"/>
    <mergeCell ref="D23:I23"/>
    <mergeCell ref="D24:I24"/>
    <mergeCell ref="A44:D46"/>
    <mergeCell ref="L31:N31"/>
    <mergeCell ref="J25:S25"/>
    <mergeCell ref="D35:F35"/>
    <mergeCell ref="H35:J35"/>
    <mergeCell ref="L35:N35"/>
    <mergeCell ref="A25:I25"/>
  </mergeCells>
  <phoneticPr fontId="3"/>
  <pageMargins left="0.6692913385826772" right="0.6692913385826772" top="0.47244094488188981" bottom="0.47244094488188981" header="0.51181102362204722" footer="0.51181102362204722"/>
  <pageSetup paperSize="9" scale="99" fitToHeight="0" orientation="portrait" r:id="rId1"/>
  <headerFooter alignWithMargins="0"/>
  <rowBreaks count="3" manualBreakCount="3">
    <brk id="41" max="18" man="1"/>
    <brk id="78" max="18" man="1"/>
    <brk id="112" max="18" man="1"/>
  </rowBreaks>
  <extLst>
    <ext xmlns:x14="http://schemas.microsoft.com/office/spreadsheetml/2009/9/main" uri="{78C0D931-6437-407d-A8EE-F0AAD7539E65}">
      <x14:conditionalFormattings>
        <x14:conditionalFormatting xmlns:xm="http://schemas.microsoft.com/office/excel/2006/main">
          <x14:cfRule type="expression" priority="1" id="{9023C27F-E209-4535-AF72-36A060B6EAD1}">
            <xm:f>選択肢!$C$54=選択肢!$I$18</xm:f>
            <x14:dxf>
              <font>
                <color theme="0" tint="-0.34998626667073579"/>
              </font>
            </x14:dxf>
          </x14:cfRule>
          <xm:sqref>A1</xm:sqref>
        </x14:conditionalFormatting>
        <x14:conditionalFormatting xmlns:xm="http://schemas.microsoft.com/office/excel/2006/main">
          <x14:cfRule type="expression" priority="2" id="{6348B976-BBFD-438F-9EEF-235F85E8B1AE}">
            <xm:f>選択肢!$C$54&lt;&gt;選択肢!$I$42</xm:f>
            <x14:dxf>
              <fill>
                <patternFill>
                  <bgColor theme="0" tint="-0.24994659260841701"/>
                </patternFill>
              </fill>
            </x14:dxf>
          </x14:cfRule>
          <xm:sqref>A2:S42 A43 A44:S61 A62 A63:S64 A65 A66:S77 A78 A79:S85 A86 A87:S123 A124 D124:S124 D125 F125:S128 D129:S131 D132 F132:S137 A138 A139:S143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3E9A3-BF6E-4CD1-8D9C-ED8FE304D15B}">
  <sheetPr codeName="Sheet5">
    <tabColor rgb="FFFFFF00"/>
    <pageSetUpPr fitToPage="1"/>
  </sheetPr>
  <dimension ref="A1:WWB134"/>
  <sheetViews>
    <sheetView view="pageBreakPreview" zoomScaleNormal="100" zoomScaleSheetLayoutView="100" workbookViewId="0">
      <selection activeCell="J7" sqref="J7:S7"/>
    </sheetView>
  </sheetViews>
  <sheetFormatPr defaultColWidth="0" defaultRowHeight="13.5" zeroHeight="1"/>
  <cols>
    <col min="1" max="1" width="5" style="227" customWidth="1"/>
    <col min="2" max="2" width="2.5" style="227" customWidth="1"/>
    <col min="3" max="3" width="2.875" style="227" customWidth="1"/>
    <col min="4" max="19" width="5" style="227" customWidth="1"/>
    <col min="20" max="20" width="3.125" style="182" customWidth="1"/>
    <col min="21" max="22" width="0.125" style="187" customWidth="1"/>
    <col min="23" max="27" width="5" style="227" hidden="1"/>
    <col min="28" max="28" width="6.5" style="227" hidden="1"/>
    <col min="29" max="31" width="9.375" style="227" hidden="1"/>
    <col min="32" max="267" width="9" style="227" hidden="1"/>
    <col min="268" max="268" width="9.625" style="227" hidden="1"/>
    <col min="269" max="269" width="6.875" style="227" hidden="1"/>
    <col min="270" max="270" width="16.125" style="227" hidden="1"/>
    <col min="271" max="271" width="10.5" style="227" hidden="1"/>
    <col min="272" max="272" width="9.5" style="227" hidden="1"/>
    <col min="273" max="275" width="9.125" style="227" hidden="1"/>
    <col min="276" max="276" width="9.875" style="227" hidden="1"/>
    <col min="277" max="523" width="9" style="227" hidden="1"/>
    <col min="524" max="524" width="9.625" style="227" hidden="1"/>
    <col min="525" max="525" width="6.875" style="227" hidden="1"/>
    <col min="526" max="526" width="16.125" style="227" hidden="1"/>
    <col min="527" max="527" width="10.5" style="227" hidden="1"/>
    <col min="528" max="528" width="9.5" style="227" hidden="1"/>
    <col min="529" max="531" width="9.125" style="227" hidden="1"/>
    <col min="532" max="532" width="9.875" style="227" hidden="1"/>
    <col min="533" max="779" width="9" style="227" hidden="1"/>
    <col min="780" max="780" width="9.625" style="227" hidden="1"/>
    <col min="781" max="781" width="6.875" style="227" hidden="1"/>
    <col min="782" max="782" width="16.125" style="227" hidden="1"/>
    <col min="783" max="783" width="10.5" style="227" hidden="1"/>
    <col min="784" max="784" width="9.5" style="227" hidden="1"/>
    <col min="785" max="787" width="9.125" style="227" hidden="1"/>
    <col min="788" max="788" width="9.875" style="227" hidden="1"/>
    <col min="789" max="1035" width="9" style="227" hidden="1"/>
    <col min="1036" max="1036" width="9.625" style="227" hidden="1"/>
    <col min="1037" max="1037" width="6.875" style="227" hidden="1"/>
    <col min="1038" max="1038" width="16.125" style="227" hidden="1"/>
    <col min="1039" max="1039" width="10.5" style="227" hidden="1"/>
    <col min="1040" max="1040" width="9.5" style="227" hidden="1"/>
    <col min="1041" max="1043" width="9.125" style="227" hidden="1"/>
    <col min="1044" max="1044" width="9.875" style="227" hidden="1"/>
    <col min="1045" max="1291" width="9" style="227" hidden="1"/>
    <col min="1292" max="1292" width="9.625" style="227" hidden="1"/>
    <col min="1293" max="1293" width="6.875" style="227" hidden="1"/>
    <col min="1294" max="1294" width="16.125" style="227" hidden="1"/>
    <col min="1295" max="1295" width="10.5" style="227" hidden="1"/>
    <col min="1296" max="1296" width="9.5" style="227" hidden="1"/>
    <col min="1297" max="1299" width="9.125" style="227" hidden="1"/>
    <col min="1300" max="1300" width="9.875" style="227" hidden="1"/>
    <col min="1301" max="1547" width="9" style="227" hidden="1"/>
    <col min="1548" max="1548" width="9.625" style="227" hidden="1"/>
    <col min="1549" max="1549" width="6.875" style="227" hidden="1"/>
    <col min="1550" max="1550" width="16.125" style="227" hidden="1"/>
    <col min="1551" max="1551" width="10.5" style="227" hidden="1"/>
    <col min="1552" max="1552" width="9.5" style="227" hidden="1"/>
    <col min="1553" max="1555" width="9.125" style="227" hidden="1"/>
    <col min="1556" max="1556" width="9.875" style="227" hidden="1"/>
    <col min="1557" max="1803" width="9" style="227" hidden="1"/>
    <col min="1804" max="1804" width="9.625" style="227" hidden="1"/>
    <col min="1805" max="1805" width="6.875" style="227" hidden="1"/>
    <col min="1806" max="1806" width="16.125" style="227" hidden="1"/>
    <col min="1807" max="1807" width="10.5" style="227" hidden="1"/>
    <col min="1808" max="1808" width="9.5" style="227" hidden="1"/>
    <col min="1809" max="1811" width="9.125" style="227" hidden="1"/>
    <col min="1812" max="1812" width="9.875" style="227" hidden="1"/>
    <col min="1813" max="2059" width="9" style="227" hidden="1"/>
    <col min="2060" max="2060" width="9.625" style="227" hidden="1"/>
    <col min="2061" max="2061" width="6.875" style="227" hidden="1"/>
    <col min="2062" max="2062" width="16.125" style="227" hidden="1"/>
    <col min="2063" max="2063" width="10.5" style="227" hidden="1"/>
    <col min="2064" max="2064" width="9.5" style="227" hidden="1"/>
    <col min="2065" max="2067" width="9.125" style="227" hidden="1"/>
    <col min="2068" max="2068" width="9.875" style="227" hidden="1"/>
    <col min="2069" max="2315" width="9" style="227" hidden="1"/>
    <col min="2316" max="2316" width="9.625" style="227" hidden="1"/>
    <col min="2317" max="2317" width="6.875" style="227" hidden="1"/>
    <col min="2318" max="2318" width="16.125" style="227" hidden="1"/>
    <col min="2319" max="2319" width="10.5" style="227" hidden="1"/>
    <col min="2320" max="2320" width="9.5" style="227" hidden="1"/>
    <col min="2321" max="2323" width="9.125" style="227" hidden="1"/>
    <col min="2324" max="2324" width="9.875" style="227" hidden="1"/>
    <col min="2325" max="2571" width="9" style="227" hidden="1"/>
    <col min="2572" max="2572" width="9.625" style="227" hidden="1"/>
    <col min="2573" max="2573" width="6.875" style="227" hidden="1"/>
    <col min="2574" max="2574" width="16.125" style="227" hidden="1"/>
    <col min="2575" max="2575" width="10.5" style="227" hidden="1"/>
    <col min="2576" max="2576" width="9.5" style="227" hidden="1"/>
    <col min="2577" max="2579" width="9.125" style="227" hidden="1"/>
    <col min="2580" max="2580" width="9.875" style="227" hidden="1"/>
    <col min="2581" max="2827" width="9" style="227" hidden="1"/>
    <col min="2828" max="2828" width="9.625" style="227" hidden="1"/>
    <col min="2829" max="2829" width="6.875" style="227" hidden="1"/>
    <col min="2830" max="2830" width="16.125" style="227" hidden="1"/>
    <col min="2831" max="2831" width="10.5" style="227" hidden="1"/>
    <col min="2832" max="2832" width="9.5" style="227" hidden="1"/>
    <col min="2833" max="2835" width="9.125" style="227" hidden="1"/>
    <col min="2836" max="2836" width="9.875" style="227" hidden="1"/>
    <col min="2837" max="3083" width="9" style="227" hidden="1"/>
    <col min="3084" max="3084" width="9.625" style="227" hidden="1"/>
    <col min="3085" max="3085" width="6.875" style="227" hidden="1"/>
    <col min="3086" max="3086" width="16.125" style="227" hidden="1"/>
    <col min="3087" max="3087" width="10.5" style="227" hidden="1"/>
    <col min="3088" max="3088" width="9.5" style="227" hidden="1"/>
    <col min="3089" max="3091" width="9.125" style="227" hidden="1"/>
    <col min="3092" max="3092" width="9.875" style="227" hidden="1"/>
    <col min="3093" max="3339" width="9" style="227" hidden="1"/>
    <col min="3340" max="3340" width="9.625" style="227" hidden="1"/>
    <col min="3341" max="3341" width="6.875" style="227" hidden="1"/>
    <col min="3342" max="3342" width="16.125" style="227" hidden="1"/>
    <col min="3343" max="3343" width="10.5" style="227" hidden="1"/>
    <col min="3344" max="3344" width="9.5" style="227" hidden="1"/>
    <col min="3345" max="3347" width="9.125" style="227" hidden="1"/>
    <col min="3348" max="3348" width="9.875" style="227" hidden="1"/>
    <col min="3349" max="3595" width="9" style="227" hidden="1"/>
    <col min="3596" max="3596" width="9.625" style="227" hidden="1"/>
    <col min="3597" max="3597" width="6.875" style="227" hidden="1"/>
    <col min="3598" max="3598" width="16.125" style="227" hidden="1"/>
    <col min="3599" max="3599" width="10.5" style="227" hidden="1"/>
    <col min="3600" max="3600" width="9.5" style="227" hidden="1"/>
    <col min="3601" max="3603" width="9.125" style="227" hidden="1"/>
    <col min="3604" max="3604" width="9.875" style="227" hidden="1"/>
    <col min="3605" max="3851" width="9" style="227" hidden="1"/>
    <col min="3852" max="3852" width="9.625" style="227" hidden="1"/>
    <col min="3853" max="3853" width="6.875" style="227" hidden="1"/>
    <col min="3854" max="3854" width="16.125" style="227" hidden="1"/>
    <col min="3855" max="3855" width="10.5" style="227" hidden="1"/>
    <col min="3856" max="3856" width="9.5" style="227" hidden="1"/>
    <col min="3857" max="3859" width="9.125" style="227" hidden="1"/>
    <col min="3860" max="3860" width="9.875" style="227" hidden="1"/>
    <col min="3861" max="4107" width="9" style="227" hidden="1"/>
    <col min="4108" max="4108" width="9.625" style="227" hidden="1"/>
    <col min="4109" max="4109" width="6.875" style="227" hidden="1"/>
    <col min="4110" max="4110" width="16.125" style="227" hidden="1"/>
    <col min="4111" max="4111" width="10.5" style="227" hidden="1"/>
    <col min="4112" max="4112" width="9.5" style="227" hidden="1"/>
    <col min="4113" max="4115" width="9.125" style="227" hidden="1"/>
    <col min="4116" max="4116" width="9.875" style="227" hidden="1"/>
    <col min="4117" max="4363" width="9" style="227" hidden="1"/>
    <col min="4364" max="4364" width="9.625" style="227" hidden="1"/>
    <col min="4365" max="4365" width="6.875" style="227" hidden="1"/>
    <col min="4366" max="4366" width="16.125" style="227" hidden="1"/>
    <col min="4367" max="4367" width="10.5" style="227" hidden="1"/>
    <col min="4368" max="4368" width="9.5" style="227" hidden="1"/>
    <col min="4369" max="4371" width="9.125" style="227" hidden="1"/>
    <col min="4372" max="4372" width="9.875" style="227" hidden="1"/>
    <col min="4373" max="4619" width="9" style="227" hidden="1"/>
    <col min="4620" max="4620" width="9.625" style="227" hidden="1"/>
    <col min="4621" max="4621" width="6.875" style="227" hidden="1"/>
    <col min="4622" max="4622" width="16.125" style="227" hidden="1"/>
    <col min="4623" max="4623" width="10.5" style="227" hidden="1"/>
    <col min="4624" max="4624" width="9.5" style="227" hidden="1"/>
    <col min="4625" max="4627" width="9.125" style="227" hidden="1"/>
    <col min="4628" max="4628" width="9.875" style="227" hidden="1"/>
    <col min="4629" max="4875" width="9" style="227" hidden="1"/>
    <col min="4876" max="4876" width="9.625" style="227" hidden="1"/>
    <col min="4877" max="4877" width="6.875" style="227" hidden="1"/>
    <col min="4878" max="4878" width="16.125" style="227" hidden="1"/>
    <col min="4879" max="4879" width="10.5" style="227" hidden="1"/>
    <col min="4880" max="4880" width="9.5" style="227" hidden="1"/>
    <col min="4881" max="4883" width="9.125" style="227" hidden="1"/>
    <col min="4884" max="4884" width="9.875" style="227" hidden="1"/>
    <col min="4885" max="5131" width="9" style="227" hidden="1"/>
    <col min="5132" max="5132" width="9.625" style="227" hidden="1"/>
    <col min="5133" max="5133" width="6.875" style="227" hidden="1"/>
    <col min="5134" max="5134" width="16.125" style="227" hidden="1"/>
    <col min="5135" max="5135" width="10.5" style="227" hidden="1"/>
    <col min="5136" max="5136" width="9.5" style="227" hidden="1"/>
    <col min="5137" max="5139" width="9.125" style="227" hidden="1"/>
    <col min="5140" max="5140" width="9.875" style="227" hidden="1"/>
    <col min="5141" max="5387" width="9" style="227" hidden="1"/>
    <col min="5388" max="5388" width="9.625" style="227" hidden="1"/>
    <col min="5389" max="5389" width="6.875" style="227" hidden="1"/>
    <col min="5390" max="5390" width="16.125" style="227" hidden="1"/>
    <col min="5391" max="5391" width="10.5" style="227" hidden="1"/>
    <col min="5392" max="5392" width="9.5" style="227" hidden="1"/>
    <col min="5393" max="5395" width="9.125" style="227" hidden="1"/>
    <col min="5396" max="5396" width="9.875" style="227" hidden="1"/>
    <col min="5397" max="5643" width="9" style="227" hidden="1"/>
    <col min="5644" max="5644" width="9.625" style="227" hidden="1"/>
    <col min="5645" max="5645" width="6.875" style="227" hidden="1"/>
    <col min="5646" max="5646" width="16.125" style="227" hidden="1"/>
    <col min="5647" max="5647" width="10.5" style="227" hidden="1"/>
    <col min="5648" max="5648" width="9.5" style="227" hidden="1"/>
    <col min="5649" max="5651" width="9.125" style="227" hidden="1"/>
    <col min="5652" max="5652" width="9.875" style="227" hidden="1"/>
    <col min="5653" max="5899" width="9" style="227" hidden="1"/>
    <col min="5900" max="5900" width="9.625" style="227" hidden="1"/>
    <col min="5901" max="5901" width="6.875" style="227" hidden="1"/>
    <col min="5902" max="5902" width="16.125" style="227" hidden="1"/>
    <col min="5903" max="5903" width="10.5" style="227" hidden="1"/>
    <col min="5904" max="5904" width="9.5" style="227" hidden="1"/>
    <col min="5905" max="5907" width="9.125" style="227" hidden="1"/>
    <col min="5908" max="5908" width="9.875" style="227" hidden="1"/>
    <col min="5909" max="6155" width="9" style="227" hidden="1"/>
    <col min="6156" max="6156" width="9.625" style="227" hidden="1"/>
    <col min="6157" max="6157" width="6.875" style="227" hidden="1"/>
    <col min="6158" max="6158" width="16.125" style="227" hidden="1"/>
    <col min="6159" max="6159" width="10.5" style="227" hidden="1"/>
    <col min="6160" max="6160" width="9.5" style="227" hidden="1"/>
    <col min="6161" max="6163" width="9.125" style="227" hidden="1"/>
    <col min="6164" max="6164" width="9.875" style="227" hidden="1"/>
    <col min="6165" max="6411" width="9" style="227" hidden="1"/>
    <col min="6412" max="6412" width="9.625" style="227" hidden="1"/>
    <col min="6413" max="6413" width="6.875" style="227" hidden="1"/>
    <col min="6414" max="6414" width="16.125" style="227" hidden="1"/>
    <col min="6415" max="6415" width="10.5" style="227" hidden="1"/>
    <col min="6416" max="6416" width="9.5" style="227" hidden="1"/>
    <col min="6417" max="6419" width="9.125" style="227" hidden="1"/>
    <col min="6420" max="6420" width="9.875" style="227" hidden="1"/>
    <col min="6421" max="6667" width="9" style="227" hidden="1"/>
    <col min="6668" max="6668" width="9.625" style="227" hidden="1"/>
    <col min="6669" max="6669" width="6.875" style="227" hidden="1"/>
    <col min="6670" max="6670" width="16.125" style="227" hidden="1"/>
    <col min="6671" max="6671" width="10.5" style="227" hidden="1"/>
    <col min="6672" max="6672" width="9.5" style="227" hidden="1"/>
    <col min="6673" max="6675" width="9.125" style="227" hidden="1"/>
    <col min="6676" max="6676" width="9.875" style="227" hidden="1"/>
    <col min="6677" max="6923" width="9" style="227" hidden="1"/>
    <col min="6924" max="6924" width="9.625" style="227" hidden="1"/>
    <col min="6925" max="6925" width="6.875" style="227" hidden="1"/>
    <col min="6926" max="6926" width="16.125" style="227" hidden="1"/>
    <col min="6927" max="6927" width="10.5" style="227" hidden="1"/>
    <col min="6928" max="6928" width="9.5" style="227" hidden="1"/>
    <col min="6929" max="6931" width="9.125" style="227" hidden="1"/>
    <col min="6932" max="6932" width="9.875" style="227" hidden="1"/>
    <col min="6933" max="7179" width="9" style="227" hidden="1"/>
    <col min="7180" max="7180" width="9.625" style="227" hidden="1"/>
    <col min="7181" max="7181" width="6.875" style="227" hidden="1"/>
    <col min="7182" max="7182" width="16.125" style="227" hidden="1"/>
    <col min="7183" max="7183" width="10.5" style="227" hidden="1"/>
    <col min="7184" max="7184" width="9.5" style="227" hidden="1"/>
    <col min="7185" max="7187" width="9.125" style="227" hidden="1"/>
    <col min="7188" max="7188" width="9.875" style="227" hidden="1"/>
    <col min="7189" max="7435" width="9" style="227" hidden="1"/>
    <col min="7436" max="7436" width="9.625" style="227" hidden="1"/>
    <col min="7437" max="7437" width="6.875" style="227" hidden="1"/>
    <col min="7438" max="7438" width="16.125" style="227" hidden="1"/>
    <col min="7439" max="7439" width="10.5" style="227" hidden="1"/>
    <col min="7440" max="7440" width="9.5" style="227" hidden="1"/>
    <col min="7441" max="7443" width="9.125" style="227" hidden="1"/>
    <col min="7444" max="7444" width="9.875" style="227" hidden="1"/>
    <col min="7445" max="7691" width="9" style="227" hidden="1"/>
    <col min="7692" max="7692" width="9.625" style="227" hidden="1"/>
    <col min="7693" max="7693" width="6.875" style="227" hidden="1"/>
    <col min="7694" max="7694" width="16.125" style="227" hidden="1"/>
    <col min="7695" max="7695" width="10.5" style="227" hidden="1"/>
    <col min="7696" max="7696" width="9.5" style="227" hidden="1"/>
    <col min="7697" max="7699" width="9.125" style="227" hidden="1"/>
    <col min="7700" max="7700" width="9.875" style="227" hidden="1"/>
    <col min="7701" max="7947" width="9" style="227" hidden="1"/>
    <col min="7948" max="7948" width="9.625" style="227" hidden="1"/>
    <col min="7949" max="7949" width="6.875" style="227" hidden="1"/>
    <col min="7950" max="7950" width="16.125" style="227" hidden="1"/>
    <col min="7951" max="7951" width="10.5" style="227" hidden="1"/>
    <col min="7952" max="7952" width="9.5" style="227" hidden="1"/>
    <col min="7953" max="7955" width="9.125" style="227" hidden="1"/>
    <col min="7956" max="7956" width="9.875" style="227" hidden="1"/>
    <col min="7957" max="8203" width="9" style="227" hidden="1"/>
    <col min="8204" max="8204" width="9.625" style="227" hidden="1"/>
    <col min="8205" max="8205" width="6.875" style="227" hidden="1"/>
    <col min="8206" max="8206" width="16.125" style="227" hidden="1"/>
    <col min="8207" max="8207" width="10.5" style="227" hidden="1"/>
    <col min="8208" max="8208" width="9.5" style="227" hidden="1"/>
    <col min="8209" max="8211" width="9.125" style="227" hidden="1"/>
    <col min="8212" max="8212" width="9.875" style="227" hidden="1"/>
    <col min="8213" max="8459" width="9" style="227" hidden="1"/>
    <col min="8460" max="8460" width="9.625" style="227" hidden="1"/>
    <col min="8461" max="8461" width="6.875" style="227" hidden="1"/>
    <col min="8462" max="8462" width="16.125" style="227" hidden="1"/>
    <col min="8463" max="8463" width="10.5" style="227" hidden="1"/>
    <col min="8464" max="8464" width="9.5" style="227" hidden="1"/>
    <col min="8465" max="8467" width="9.125" style="227" hidden="1"/>
    <col min="8468" max="8468" width="9.875" style="227" hidden="1"/>
    <col min="8469" max="8715" width="9" style="227" hidden="1"/>
    <col min="8716" max="8716" width="9.625" style="227" hidden="1"/>
    <col min="8717" max="8717" width="6.875" style="227" hidden="1"/>
    <col min="8718" max="8718" width="16.125" style="227" hidden="1"/>
    <col min="8719" max="8719" width="10.5" style="227" hidden="1"/>
    <col min="8720" max="8720" width="9.5" style="227" hidden="1"/>
    <col min="8721" max="8723" width="9.125" style="227" hidden="1"/>
    <col min="8724" max="8724" width="9.875" style="227" hidden="1"/>
    <col min="8725" max="8971" width="9" style="227" hidden="1"/>
    <col min="8972" max="8972" width="9.625" style="227" hidden="1"/>
    <col min="8973" max="8973" width="6.875" style="227" hidden="1"/>
    <col min="8974" max="8974" width="16.125" style="227" hidden="1"/>
    <col min="8975" max="8975" width="10.5" style="227" hidden="1"/>
    <col min="8976" max="8976" width="9.5" style="227" hidden="1"/>
    <col min="8977" max="8979" width="9.125" style="227" hidden="1"/>
    <col min="8980" max="8980" width="9.875" style="227" hidden="1"/>
    <col min="8981" max="9227" width="9" style="227" hidden="1"/>
    <col min="9228" max="9228" width="9.625" style="227" hidden="1"/>
    <col min="9229" max="9229" width="6.875" style="227" hidden="1"/>
    <col min="9230" max="9230" width="16.125" style="227" hidden="1"/>
    <col min="9231" max="9231" width="10.5" style="227" hidden="1"/>
    <col min="9232" max="9232" width="9.5" style="227" hidden="1"/>
    <col min="9233" max="9235" width="9.125" style="227" hidden="1"/>
    <col min="9236" max="9236" width="9.875" style="227" hidden="1"/>
    <col min="9237" max="9483" width="9" style="227" hidden="1"/>
    <col min="9484" max="9484" width="9.625" style="227" hidden="1"/>
    <col min="9485" max="9485" width="6.875" style="227" hidden="1"/>
    <col min="9486" max="9486" width="16.125" style="227" hidden="1"/>
    <col min="9487" max="9487" width="10.5" style="227" hidden="1"/>
    <col min="9488" max="9488" width="9.5" style="227" hidden="1"/>
    <col min="9489" max="9491" width="9.125" style="227" hidden="1"/>
    <col min="9492" max="9492" width="9.875" style="227" hidden="1"/>
    <col min="9493" max="9739" width="9" style="227" hidden="1"/>
    <col min="9740" max="9740" width="9.625" style="227" hidden="1"/>
    <col min="9741" max="9741" width="6.875" style="227" hidden="1"/>
    <col min="9742" max="9742" width="16.125" style="227" hidden="1"/>
    <col min="9743" max="9743" width="10.5" style="227" hidden="1"/>
    <col min="9744" max="9744" width="9.5" style="227" hidden="1"/>
    <col min="9745" max="9747" width="9.125" style="227" hidden="1"/>
    <col min="9748" max="9748" width="9.875" style="227" hidden="1"/>
    <col min="9749" max="9995" width="9" style="227" hidden="1"/>
    <col min="9996" max="9996" width="9.625" style="227" hidden="1"/>
    <col min="9997" max="9997" width="6.875" style="227" hidden="1"/>
    <col min="9998" max="9998" width="16.125" style="227" hidden="1"/>
    <col min="9999" max="9999" width="10.5" style="227" hidden="1"/>
    <col min="10000" max="10000" width="9.5" style="227" hidden="1"/>
    <col min="10001" max="10003" width="9.125" style="227" hidden="1"/>
    <col min="10004" max="10004" width="9.875" style="227" hidden="1"/>
    <col min="10005" max="10251" width="9" style="227" hidden="1"/>
    <col min="10252" max="10252" width="9.625" style="227" hidden="1"/>
    <col min="10253" max="10253" width="6.875" style="227" hidden="1"/>
    <col min="10254" max="10254" width="16.125" style="227" hidden="1"/>
    <col min="10255" max="10255" width="10.5" style="227" hidden="1"/>
    <col min="10256" max="10256" width="9.5" style="227" hidden="1"/>
    <col min="10257" max="10259" width="9.125" style="227" hidden="1"/>
    <col min="10260" max="10260" width="9.875" style="227" hidden="1"/>
    <col min="10261" max="10507" width="9" style="227" hidden="1"/>
    <col min="10508" max="10508" width="9.625" style="227" hidden="1"/>
    <col min="10509" max="10509" width="6.875" style="227" hidden="1"/>
    <col min="10510" max="10510" width="16.125" style="227" hidden="1"/>
    <col min="10511" max="10511" width="10.5" style="227" hidden="1"/>
    <col min="10512" max="10512" width="9.5" style="227" hidden="1"/>
    <col min="10513" max="10515" width="9.125" style="227" hidden="1"/>
    <col min="10516" max="10516" width="9.875" style="227" hidden="1"/>
    <col min="10517" max="10763" width="9" style="227" hidden="1"/>
    <col min="10764" max="10764" width="9.625" style="227" hidden="1"/>
    <col min="10765" max="10765" width="6.875" style="227" hidden="1"/>
    <col min="10766" max="10766" width="16.125" style="227" hidden="1"/>
    <col min="10767" max="10767" width="10.5" style="227" hidden="1"/>
    <col min="10768" max="10768" width="9.5" style="227" hidden="1"/>
    <col min="10769" max="10771" width="9.125" style="227" hidden="1"/>
    <col min="10772" max="10772" width="9.875" style="227" hidden="1"/>
    <col min="10773" max="11019" width="9" style="227" hidden="1"/>
    <col min="11020" max="11020" width="9.625" style="227" hidden="1"/>
    <col min="11021" max="11021" width="6.875" style="227" hidden="1"/>
    <col min="11022" max="11022" width="16.125" style="227" hidden="1"/>
    <col min="11023" max="11023" width="10.5" style="227" hidden="1"/>
    <col min="11024" max="11024" width="9.5" style="227" hidden="1"/>
    <col min="11025" max="11027" width="9.125" style="227" hidden="1"/>
    <col min="11028" max="11028" width="9.875" style="227" hidden="1"/>
    <col min="11029" max="11275" width="9" style="227" hidden="1"/>
    <col min="11276" max="11276" width="9.625" style="227" hidden="1"/>
    <col min="11277" max="11277" width="6.875" style="227" hidden="1"/>
    <col min="11278" max="11278" width="16.125" style="227" hidden="1"/>
    <col min="11279" max="11279" width="10.5" style="227" hidden="1"/>
    <col min="11280" max="11280" width="9.5" style="227" hidden="1"/>
    <col min="11281" max="11283" width="9.125" style="227" hidden="1"/>
    <col min="11284" max="11284" width="9.875" style="227" hidden="1"/>
    <col min="11285" max="11531" width="9" style="227" hidden="1"/>
    <col min="11532" max="11532" width="9.625" style="227" hidden="1"/>
    <col min="11533" max="11533" width="6.875" style="227" hidden="1"/>
    <col min="11534" max="11534" width="16.125" style="227" hidden="1"/>
    <col min="11535" max="11535" width="10.5" style="227" hidden="1"/>
    <col min="11536" max="11536" width="9.5" style="227" hidden="1"/>
    <col min="11537" max="11539" width="9.125" style="227" hidden="1"/>
    <col min="11540" max="11540" width="9.875" style="227" hidden="1"/>
    <col min="11541" max="11787" width="9" style="227" hidden="1"/>
    <col min="11788" max="11788" width="9.625" style="227" hidden="1"/>
    <col min="11789" max="11789" width="6.875" style="227" hidden="1"/>
    <col min="11790" max="11790" width="16.125" style="227" hidden="1"/>
    <col min="11791" max="11791" width="10.5" style="227" hidden="1"/>
    <col min="11792" max="11792" width="9.5" style="227" hidden="1"/>
    <col min="11793" max="11795" width="9.125" style="227" hidden="1"/>
    <col min="11796" max="11796" width="9.875" style="227" hidden="1"/>
    <col min="11797" max="12043" width="9" style="227" hidden="1"/>
    <col min="12044" max="12044" width="9.625" style="227" hidden="1"/>
    <col min="12045" max="12045" width="6.875" style="227" hidden="1"/>
    <col min="12046" max="12046" width="16.125" style="227" hidden="1"/>
    <col min="12047" max="12047" width="10.5" style="227" hidden="1"/>
    <col min="12048" max="12048" width="9.5" style="227" hidden="1"/>
    <col min="12049" max="12051" width="9.125" style="227" hidden="1"/>
    <col min="12052" max="12052" width="9.875" style="227" hidden="1"/>
    <col min="12053" max="12299" width="9" style="227" hidden="1"/>
    <col min="12300" max="12300" width="9.625" style="227" hidden="1"/>
    <col min="12301" max="12301" width="6.875" style="227" hidden="1"/>
    <col min="12302" max="12302" width="16.125" style="227" hidden="1"/>
    <col min="12303" max="12303" width="10.5" style="227" hidden="1"/>
    <col min="12304" max="12304" width="9.5" style="227" hidden="1"/>
    <col min="12305" max="12307" width="9.125" style="227" hidden="1"/>
    <col min="12308" max="12308" width="9.875" style="227" hidden="1"/>
    <col min="12309" max="12555" width="9" style="227" hidden="1"/>
    <col min="12556" max="12556" width="9.625" style="227" hidden="1"/>
    <col min="12557" max="12557" width="6.875" style="227" hidden="1"/>
    <col min="12558" max="12558" width="16.125" style="227" hidden="1"/>
    <col min="12559" max="12559" width="10.5" style="227" hidden="1"/>
    <col min="12560" max="12560" width="9.5" style="227" hidden="1"/>
    <col min="12561" max="12563" width="9.125" style="227" hidden="1"/>
    <col min="12564" max="12564" width="9.875" style="227" hidden="1"/>
    <col min="12565" max="12811" width="9" style="227" hidden="1"/>
    <col min="12812" max="12812" width="9.625" style="227" hidden="1"/>
    <col min="12813" max="12813" width="6.875" style="227" hidden="1"/>
    <col min="12814" max="12814" width="16.125" style="227" hidden="1"/>
    <col min="12815" max="12815" width="10.5" style="227" hidden="1"/>
    <col min="12816" max="12816" width="9.5" style="227" hidden="1"/>
    <col min="12817" max="12819" width="9.125" style="227" hidden="1"/>
    <col min="12820" max="12820" width="9.875" style="227" hidden="1"/>
    <col min="12821" max="13067" width="9" style="227" hidden="1"/>
    <col min="13068" max="13068" width="9.625" style="227" hidden="1"/>
    <col min="13069" max="13069" width="6.875" style="227" hidden="1"/>
    <col min="13070" max="13070" width="16.125" style="227" hidden="1"/>
    <col min="13071" max="13071" width="10.5" style="227" hidden="1"/>
    <col min="13072" max="13072" width="9.5" style="227" hidden="1"/>
    <col min="13073" max="13075" width="9.125" style="227" hidden="1"/>
    <col min="13076" max="13076" width="9.875" style="227" hidden="1"/>
    <col min="13077" max="13323" width="9" style="227" hidden="1"/>
    <col min="13324" max="13324" width="9.625" style="227" hidden="1"/>
    <col min="13325" max="13325" width="6.875" style="227" hidden="1"/>
    <col min="13326" max="13326" width="16.125" style="227" hidden="1"/>
    <col min="13327" max="13327" width="10.5" style="227" hidden="1"/>
    <col min="13328" max="13328" width="9.5" style="227" hidden="1"/>
    <col min="13329" max="13331" width="9.125" style="227" hidden="1"/>
    <col min="13332" max="13332" width="9.875" style="227" hidden="1"/>
    <col min="13333" max="13579" width="9" style="227" hidden="1"/>
    <col min="13580" max="13580" width="9.625" style="227" hidden="1"/>
    <col min="13581" max="13581" width="6.875" style="227" hidden="1"/>
    <col min="13582" max="13582" width="16.125" style="227" hidden="1"/>
    <col min="13583" max="13583" width="10.5" style="227" hidden="1"/>
    <col min="13584" max="13584" width="9.5" style="227" hidden="1"/>
    <col min="13585" max="13587" width="9.125" style="227" hidden="1"/>
    <col min="13588" max="13588" width="9.875" style="227" hidden="1"/>
    <col min="13589" max="13835" width="9" style="227" hidden="1"/>
    <col min="13836" max="13836" width="9.625" style="227" hidden="1"/>
    <col min="13837" max="13837" width="6.875" style="227" hidden="1"/>
    <col min="13838" max="13838" width="16.125" style="227" hidden="1"/>
    <col min="13839" max="13839" width="10.5" style="227" hidden="1"/>
    <col min="13840" max="13840" width="9.5" style="227" hidden="1"/>
    <col min="13841" max="13843" width="9.125" style="227" hidden="1"/>
    <col min="13844" max="13844" width="9.875" style="227" hidden="1"/>
    <col min="13845" max="14091" width="9" style="227" hidden="1"/>
    <col min="14092" max="14092" width="9.625" style="227" hidden="1"/>
    <col min="14093" max="14093" width="6.875" style="227" hidden="1"/>
    <col min="14094" max="14094" width="16.125" style="227" hidden="1"/>
    <col min="14095" max="14095" width="10.5" style="227" hidden="1"/>
    <col min="14096" max="14096" width="9.5" style="227" hidden="1"/>
    <col min="14097" max="14099" width="9.125" style="227" hidden="1"/>
    <col min="14100" max="14100" width="9.875" style="227" hidden="1"/>
    <col min="14101" max="14347" width="9" style="227" hidden="1"/>
    <col min="14348" max="14348" width="9.625" style="227" hidden="1"/>
    <col min="14349" max="14349" width="6.875" style="227" hidden="1"/>
    <col min="14350" max="14350" width="16.125" style="227" hidden="1"/>
    <col min="14351" max="14351" width="10.5" style="227" hidden="1"/>
    <col min="14352" max="14352" width="9.5" style="227" hidden="1"/>
    <col min="14353" max="14355" width="9.125" style="227" hidden="1"/>
    <col min="14356" max="14356" width="9.875" style="227" hidden="1"/>
    <col min="14357" max="14603" width="9" style="227" hidden="1"/>
    <col min="14604" max="14604" width="9.625" style="227" hidden="1"/>
    <col min="14605" max="14605" width="6.875" style="227" hidden="1"/>
    <col min="14606" max="14606" width="16.125" style="227" hidden="1"/>
    <col min="14607" max="14607" width="10.5" style="227" hidden="1"/>
    <col min="14608" max="14608" width="9.5" style="227" hidden="1"/>
    <col min="14609" max="14611" width="9.125" style="227" hidden="1"/>
    <col min="14612" max="14612" width="9.875" style="227" hidden="1"/>
    <col min="14613" max="14859" width="9" style="227" hidden="1"/>
    <col min="14860" max="14860" width="9.625" style="227" hidden="1"/>
    <col min="14861" max="14861" width="6.875" style="227" hidden="1"/>
    <col min="14862" max="14862" width="16.125" style="227" hidden="1"/>
    <col min="14863" max="14863" width="10.5" style="227" hidden="1"/>
    <col min="14864" max="14864" width="9.5" style="227" hidden="1"/>
    <col min="14865" max="14867" width="9.125" style="227" hidden="1"/>
    <col min="14868" max="14868" width="9.875" style="227" hidden="1"/>
    <col min="14869" max="15115" width="9" style="227" hidden="1"/>
    <col min="15116" max="15116" width="9.625" style="227" hidden="1"/>
    <col min="15117" max="15117" width="6.875" style="227" hidden="1"/>
    <col min="15118" max="15118" width="16.125" style="227" hidden="1"/>
    <col min="15119" max="15119" width="10.5" style="227" hidden="1"/>
    <col min="15120" max="15120" width="9.5" style="227" hidden="1"/>
    <col min="15121" max="15123" width="9.125" style="227" hidden="1"/>
    <col min="15124" max="15124" width="9.875" style="227" hidden="1"/>
    <col min="15125" max="15371" width="9" style="227" hidden="1"/>
    <col min="15372" max="15372" width="9.625" style="227" hidden="1"/>
    <col min="15373" max="15373" width="6.875" style="227" hidden="1"/>
    <col min="15374" max="15374" width="16.125" style="227" hidden="1"/>
    <col min="15375" max="15375" width="10.5" style="227" hidden="1"/>
    <col min="15376" max="15376" width="9.5" style="227" hidden="1"/>
    <col min="15377" max="15379" width="9.125" style="227" hidden="1"/>
    <col min="15380" max="15380" width="9.875" style="227" hidden="1"/>
    <col min="15381" max="15627" width="9" style="227" hidden="1"/>
    <col min="15628" max="15628" width="9.625" style="227" hidden="1"/>
    <col min="15629" max="15629" width="6.875" style="227" hidden="1"/>
    <col min="15630" max="15630" width="16.125" style="227" hidden="1"/>
    <col min="15631" max="15631" width="10.5" style="227" hidden="1"/>
    <col min="15632" max="15632" width="9.5" style="227" hidden="1"/>
    <col min="15633" max="15635" width="9.125" style="227" hidden="1"/>
    <col min="15636" max="15636" width="9.875" style="227" hidden="1"/>
    <col min="15637" max="15883" width="9" style="227" hidden="1"/>
    <col min="15884" max="15884" width="9.625" style="227" hidden="1"/>
    <col min="15885" max="15885" width="6.875" style="227" hidden="1"/>
    <col min="15886" max="15886" width="16.125" style="227" hidden="1"/>
    <col min="15887" max="15887" width="10.5" style="227" hidden="1"/>
    <col min="15888" max="15888" width="9.5" style="227" hidden="1"/>
    <col min="15889" max="15891" width="9.125" style="227" hidden="1"/>
    <col min="15892" max="15892" width="9.875" style="227" hidden="1"/>
    <col min="15893" max="16139" width="9" style="227" hidden="1"/>
    <col min="16140" max="16140" width="9.625" style="227" hidden="1"/>
    <col min="16141" max="16141" width="6.875" style="227" hidden="1"/>
    <col min="16142" max="16142" width="16.125" style="227" hidden="1"/>
    <col min="16143" max="16143" width="10.5" style="227" hidden="1"/>
    <col min="16144" max="16144" width="9.5" style="227" hidden="1"/>
    <col min="16145" max="16147" width="9.125" style="227" hidden="1"/>
    <col min="16148" max="16148" width="9.875" style="227" hidden="1"/>
    <col min="16149" max="16384" width="5.875" style="227" hidden="1"/>
  </cols>
  <sheetData>
    <row r="1" spans="1:19" ht="26.25" customHeight="1">
      <c r="A1" s="226" t="s">
        <v>455</v>
      </c>
    </row>
    <row r="2" spans="1:19" ht="14.25">
      <c r="A2" s="181"/>
      <c r="B2" s="2"/>
      <c r="C2" s="2"/>
      <c r="D2" s="1"/>
      <c r="E2" s="1"/>
      <c r="F2" s="1"/>
      <c r="G2" s="1"/>
      <c r="H2" s="1"/>
      <c r="I2" s="2"/>
      <c r="J2" s="2"/>
      <c r="K2" s="2"/>
      <c r="L2" s="2"/>
      <c r="M2" s="2"/>
      <c r="N2" s="2"/>
      <c r="O2" s="2"/>
      <c r="P2" s="2"/>
      <c r="Q2" s="2"/>
      <c r="R2" s="2"/>
      <c r="S2" s="5"/>
    </row>
    <row r="3" spans="1:19" ht="6.75" customHeight="1">
      <c r="A3" s="2"/>
      <c r="B3" s="2"/>
      <c r="C3" s="814"/>
      <c r="D3" s="814"/>
      <c r="E3" s="814"/>
      <c r="F3" s="814"/>
      <c r="G3" s="814"/>
      <c r="H3" s="814"/>
      <c r="I3" s="814"/>
      <c r="J3" s="814"/>
      <c r="K3" s="814"/>
      <c r="L3" s="814"/>
      <c r="M3" s="814"/>
      <c r="N3" s="814"/>
      <c r="O3" s="814"/>
      <c r="P3" s="814"/>
      <c r="Q3" s="814"/>
      <c r="R3" s="814"/>
      <c r="S3" s="814"/>
    </row>
    <row r="4" spans="1:19" ht="17.25">
      <c r="A4" s="808" t="s">
        <v>758</v>
      </c>
      <c r="B4" s="809"/>
      <c r="C4" s="809"/>
      <c r="D4" s="809"/>
      <c r="E4" s="809"/>
      <c r="F4" s="809"/>
      <c r="G4" s="809"/>
      <c r="H4" s="809"/>
      <c r="I4" s="809"/>
      <c r="J4" s="809"/>
      <c r="K4" s="809"/>
      <c r="L4" s="809"/>
      <c r="M4" s="809"/>
      <c r="N4" s="809"/>
      <c r="O4" s="809"/>
      <c r="P4" s="809"/>
      <c r="Q4" s="809"/>
      <c r="R4" s="809"/>
      <c r="S4" s="809"/>
    </row>
    <row r="5" spans="1:19" ht="7.5" customHeight="1">
      <c r="A5" s="2"/>
      <c r="B5" s="2"/>
      <c r="C5" s="3"/>
      <c r="D5" s="3"/>
      <c r="E5" s="3"/>
      <c r="F5" s="3"/>
      <c r="G5" s="3"/>
      <c r="H5" s="3"/>
      <c r="I5" s="3"/>
      <c r="J5" s="3"/>
      <c r="K5" s="3"/>
      <c r="L5" s="3"/>
      <c r="M5" s="3"/>
      <c r="N5" s="3"/>
      <c r="O5" s="3"/>
      <c r="P5" s="3"/>
      <c r="Q5" s="3"/>
      <c r="R5" s="3"/>
      <c r="S5" s="3"/>
    </row>
    <row r="6" spans="1:19" ht="24" customHeight="1" thickBot="1">
      <c r="A6" s="270" t="s">
        <v>3</v>
      </c>
      <c r="B6" s="270"/>
      <c r="C6" s="271"/>
      <c r="D6" s="271"/>
      <c r="E6" s="271"/>
      <c r="F6" s="271"/>
      <c r="G6" s="271"/>
      <c r="H6" s="271"/>
      <c r="I6" s="271"/>
      <c r="J6" s="819" t="s">
        <v>4</v>
      </c>
      <c r="K6" s="820"/>
      <c r="L6" s="820"/>
      <c r="M6" s="820"/>
      <c r="N6" s="820"/>
      <c r="O6" s="820"/>
      <c r="P6" s="820"/>
      <c r="Q6" s="820"/>
      <c r="R6" s="820"/>
      <c r="S6" s="820"/>
    </row>
    <row r="7" spans="1:19" ht="24" customHeight="1">
      <c r="A7" s="815" t="s">
        <v>6</v>
      </c>
      <c r="B7" s="815"/>
      <c r="C7" s="271"/>
      <c r="D7" s="271"/>
      <c r="E7" s="271"/>
      <c r="F7" s="271"/>
      <c r="G7" s="271"/>
      <c r="H7" s="271"/>
      <c r="I7" s="274"/>
      <c r="J7" s="810" t="str">
        <f>IF(入力シート!J14="","",入力シート!J14)</f>
        <v/>
      </c>
      <c r="K7" s="811"/>
      <c r="L7" s="811"/>
      <c r="M7" s="811"/>
      <c r="N7" s="811"/>
      <c r="O7" s="811"/>
      <c r="P7" s="811"/>
      <c r="Q7" s="811"/>
      <c r="R7" s="811"/>
      <c r="S7" s="812"/>
    </row>
    <row r="8" spans="1:19" ht="24" customHeight="1">
      <c r="A8" s="275" t="s">
        <v>745</v>
      </c>
      <c r="B8" s="251"/>
      <c r="C8" s="251"/>
      <c r="D8" s="251"/>
      <c r="E8" s="251"/>
      <c r="F8" s="251"/>
      <c r="G8" s="254" t="s">
        <v>100</v>
      </c>
      <c r="H8" s="255"/>
      <c r="I8" s="256"/>
      <c r="J8" s="771" t="str">
        <f>IF(入力シート!J15="","",入力シート!J15)</f>
        <v/>
      </c>
      <c r="K8" s="259"/>
      <c r="L8" s="259"/>
      <c r="M8" s="259"/>
      <c r="N8" s="259"/>
      <c r="O8" s="259"/>
      <c r="P8" s="259"/>
      <c r="Q8" s="259"/>
      <c r="R8" s="259"/>
      <c r="S8" s="813"/>
    </row>
    <row r="9" spans="1:19" ht="24" customHeight="1">
      <c r="A9" s="252"/>
      <c r="B9" s="253"/>
      <c r="C9" s="253"/>
      <c r="D9" s="253"/>
      <c r="E9" s="253"/>
      <c r="F9" s="253"/>
      <c r="G9" s="254" t="s">
        <v>13</v>
      </c>
      <c r="H9" s="255"/>
      <c r="I9" s="256"/>
      <c r="J9" s="771" t="str">
        <f>IF(入力シート!J16="","",入力シート!J16)</f>
        <v/>
      </c>
      <c r="K9" s="259"/>
      <c r="L9" s="259"/>
      <c r="M9" s="259"/>
      <c r="N9" s="259"/>
      <c r="O9" s="259"/>
      <c r="P9" s="259"/>
      <c r="Q9" s="259"/>
      <c r="R9" s="259"/>
      <c r="S9" s="813"/>
    </row>
    <row r="10" spans="1:19" ht="24" customHeight="1">
      <c r="A10" s="250" t="s">
        <v>93</v>
      </c>
      <c r="B10" s="251"/>
      <c r="C10" s="251"/>
      <c r="D10" s="251"/>
      <c r="E10" s="251"/>
      <c r="F10" s="251"/>
      <c r="G10" s="254" t="s">
        <v>10</v>
      </c>
      <c r="H10" s="255"/>
      <c r="I10" s="256"/>
      <c r="J10" s="771" t="str">
        <f>IF(入力シート!J17="","",入力シート!J17)</f>
        <v/>
      </c>
      <c r="K10" s="259"/>
      <c r="L10" s="259"/>
      <c r="M10" s="259"/>
      <c r="N10" s="259"/>
      <c r="O10" s="259"/>
      <c r="P10" s="259"/>
      <c r="Q10" s="259"/>
      <c r="R10" s="259"/>
      <c r="S10" s="813"/>
    </row>
    <row r="11" spans="1:19" ht="43.5" customHeight="1">
      <c r="A11" s="252"/>
      <c r="B11" s="253"/>
      <c r="C11" s="253"/>
      <c r="D11" s="253"/>
      <c r="E11" s="253"/>
      <c r="F11" s="253"/>
      <c r="G11" s="254" t="s">
        <v>95</v>
      </c>
      <c r="H11" s="255"/>
      <c r="I11" s="256"/>
      <c r="J11" s="771" t="str">
        <f>IF(入力シート!J18="","",入力シート!J18)</f>
        <v/>
      </c>
      <c r="K11" s="259"/>
      <c r="L11" s="259"/>
      <c r="M11" s="259"/>
      <c r="N11" s="259"/>
      <c r="O11" s="259"/>
      <c r="P11" s="259"/>
      <c r="Q11" s="259"/>
      <c r="R11" s="259"/>
      <c r="S11" s="813"/>
    </row>
    <row r="12" spans="1:19" ht="24" customHeight="1">
      <c r="A12" s="332" t="s">
        <v>146</v>
      </c>
      <c r="B12" s="332"/>
      <c r="C12" s="333"/>
      <c r="D12" s="352" t="s">
        <v>1</v>
      </c>
      <c r="E12" s="259"/>
      <c r="F12" s="259"/>
      <c r="G12" s="259"/>
      <c r="H12" s="259"/>
      <c r="I12" s="260"/>
      <c r="J12" s="771" t="str">
        <f>IF(入力シート!J19="","",入力シート!J19)</f>
        <v/>
      </c>
      <c r="K12" s="259"/>
      <c r="L12" s="259"/>
      <c r="M12" s="259"/>
      <c r="N12" s="259"/>
      <c r="O12" s="259"/>
      <c r="P12" s="259"/>
      <c r="Q12" s="259"/>
      <c r="R12" s="259"/>
      <c r="S12" s="813"/>
    </row>
    <row r="13" spans="1:19" ht="24" customHeight="1">
      <c r="A13" s="333"/>
      <c r="B13" s="333"/>
      <c r="C13" s="333"/>
      <c r="D13" s="259" t="s">
        <v>0</v>
      </c>
      <c r="E13" s="259"/>
      <c r="F13" s="259"/>
      <c r="G13" s="259"/>
      <c r="H13" s="259"/>
      <c r="I13" s="260"/>
      <c r="J13" s="771" t="str">
        <f>IF(入力シート!J20="","",入力シート!J20)</f>
        <v/>
      </c>
      <c r="K13" s="259"/>
      <c r="L13" s="259"/>
      <c r="M13" s="259"/>
      <c r="N13" s="259"/>
      <c r="O13" s="259"/>
      <c r="P13" s="259"/>
      <c r="Q13" s="259"/>
      <c r="R13" s="259"/>
      <c r="S13" s="813"/>
    </row>
    <row r="14" spans="1:19" ht="43.5" customHeight="1">
      <c r="A14" s="333"/>
      <c r="B14" s="333"/>
      <c r="C14" s="333"/>
      <c r="D14" s="259" t="s">
        <v>21</v>
      </c>
      <c r="E14" s="259"/>
      <c r="F14" s="259"/>
      <c r="G14" s="259"/>
      <c r="H14" s="259"/>
      <c r="I14" s="260"/>
      <c r="J14" s="771" t="str">
        <f>IF(入力シート!J21="","",入力シート!J21)</f>
        <v/>
      </c>
      <c r="K14" s="259"/>
      <c r="L14" s="259"/>
      <c r="M14" s="259"/>
      <c r="N14" s="259"/>
      <c r="O14" s="259"/>
      <c r="P14" s="259"/>
      <c r="Q14" s="259"/>
      <c r="R14" s="259"/>
      <c r="S14" s="813"/>
    </row>
    <row r="15" spans="1:19" ht="24" customHeight="1">
      <c r="A15" s="333"/>
      <c r="B15" s="333"/>
      <c r="C15" s="333"/>
      <c r="D15" s="259" t="s">
        <v>101</v>
      </c>
      <c r="E15" s="259"/>
      <c r="F15" s="259"/>
      <c r="G15" s="259"/>
      <c r="H15" s="259"/>
      <c r="I15" s="260"/>
      <c r="J15" s="816" t="str">
        <f>IF(入力シート!J22="","",入力シート!J22)</f>
        <v/>
      </c>
      <c r="K15" s="817"/>
      <c r="L15" s="817"/>
      <c r="M15" s="817"/>
      <c r="N15" s="817"/>
      <c r="O15" s="817"/>
      <c r="P15" s="817"/>
      <c r="Q15" s="817"/>
      <c r="R15" s="817"/>
      <c r="S15" s="818"/>
    </row>
    <row r="16" spans="1:19" ht="24" customHeight="1">
      <c r="A16" s="333"/>
      <c r="B16" s="333"/>
      <c r="C16" s="333"/>
      <c r="D16" s="259" t="s">
        <v>147</v>
      </c>
      <c r="E16" s="259"/>
      <c r="F16" s="259"/>
      <c r="G16" s="259"/>
      <c r="H16" s="259"/>
      <c r="I16" s="260"/>
      <c r="J16" s="816" t="str">
        <f>IF(入力シート!J23="","",入力シート!J23)</f>
        <v/>
      </c>
      <c r="K16" s="817"/>
      <c r="L16" s="817"/>
      <c r="M16" s="817"/>
      <c r="N16" s="817"/>
      <c r="O16" s="817"/>
      <c r="P16" s="817"/>
      <c r="Q16" s="817"/>
      <c r="R16" s="817"/>
      <c r="S16" s="818"/>
    </row>
    <row r="17" spans="1:22" ht="24" customHeight="1" thickBot="1">
      <c r="A17" s="333"/>
      <c r="B17" s="333"/>
      <c r="C17" s="333"/>
      <c r="D17" s="259" t="s">
        <v>148</v>
      </c>
      <c r="E17" s="259"/>
      <c r="F17" s="259"/>
      <c r="G17" s="259"/>
      <c r="H17" s="259"/>
      <c r="I17" s="260"/>
      <c r="J17" s="821" t="str">
        <f>IF(入力シート!J24="","",入力シート!J24)</f>
        <v/>
      </c>
      <c r="K17" s="822"/>
      <c r="L17" s="822"/>
      <c r="M17" s="822"/>
      <c r="N17" s="822"/>
      <c r="O17" s="822"/>
      <c r="P17" s="822"/>
      <c r="Q17" s="822"/>
      <c r="R17" s="822"/>
      <c r="S17" s="823"/>
    </row>
    <row r="18" spans="1:22" ht="11.45" customHeight="1">
      <c r="A18" s="9"/>
      <c r="B18" s="9"/>
      <c r="C18" s="12"/>
      <c r="D18" s="12"/>
      <c r="E18" s="12"/>
      <c r="F18" s="12"/>
      <c r="G18" s="12"/>
      <c r="H18" s="12"/>
      <c r="I18" s="12"/>
      <c r="J18" s="12"/>
      <c r="K18" s="12"/>
      <c r="L18" s="12"/>
      <c r="M18" s="12"/>
      <c r="N18" s="12"/>
      <c r="O18" s="12"/>
      <c r="P18" s="12"/>
      <c r="Q18" s="12"/>
      <c r="R18" s="12"/>
      <c r="S18" s="12"/>
    </row>
    <row r="19" spans="1:22" ht="30" customHeight="1" thickBot="1">
      <c r="A19" s="604" t="s">
        <v>59</v>
      </c>
      <c r="B19" s="604"/>
      <c r="C19" s="827"/>
      <c r="D19" s="827"/>
      <c r="E19" s="827"/>
      <c r="F19" s="827"/>
      <c r="G19" s="827"/>
      <c r="H19" s="827"/>
      <c r="I19" s="827"/>
      <c r="J19" s="827"/>
      <c r="K19" s="827"/>
      <c r="L19" s="827"/>
      <c r="M19" s="827"/>
      <c r="N19" s="827"/>
      <c r="O19" s="827"/>
      <c r="P19" s="827"/>
      <c r="Q19" s="827"/>
      <c r="R19" s="827"/>
      <c r="S19" s="827"/>
    </row>
    <row r="20" spans="1:22" ht="24" customHeight="1">
      <c r="A20" s="937" t="s">
        <v>24</v>
      </c>
      <c r="B20" s="938"/>
      <c r="C20" s="330"/>
      <c r="D20" s="330"/>
      <c r="E20" s="330"/>
      <c r="F20" s="330"/>
      <c r="G20" s="330"/>
      <c r="H20" s="330"/>
      <c r="I20" s="330"/>
      <c r="J20" s="828" t="str">
        <f>IF(入力シート!J28="","",入力シート!J28)</f>
        <v/>
      </c>
      <c r="K20" s="829"/>
      <c r="L20" s="829"/>
      <c r="M20" s="829"/>
      <c r="N20" s="829"/>
      <c r="O20" s="829"/>
      <c r="P20" s="829"/>
      <c r="Q20" s="829"/>
      <c r="R20" s="829"/>
      <c r="S20" s="830"/>
    </row>
    <row r="21" spans="1:22" ht="24" customHeight="1">
      <c r="A21" s="990" t="s">
        <v>57</v>
      </c>
      <c r="B21" s="918"/>
      <c r="C21" s="918"/>
      <c r="D21" s="918"/>
      <c r="E21" s="918"/>
      <c r="F21" s="918"/>
      <c r="G21" s="918"/>
      <c r="H21" s="918"/>
      <c r="I21" s="991"/>
      <c r="J21" s="896" t="str">
        <f>IF(入力シート!J29="","",入力シート!J29 )</f>
        <v/>
      </c>
      <c r="K21" s="278"/>
      <c r="L21" s="278"/>
      <c r="M21" s="278"/>
      <c r="N21" s="278"/>
      <c r="O21" s="278"/>
      <c r="P21" s="278"/>
      <c r="Q21" s="278"/>
      <c r="R21" s="278"/>
      <c r="S21" s="897"/>
      <c r="T21" s="183"/>
    </row>
    <row r="22" spans="1:22" s="228" customFormat="1" ht="24" customHeight="1" thickBot="1">
      <c r="A22" s="250" t="s">
        <v>18</v>
      </c>
      <c r="B22" s="379"/>
      <c r="C22" s="379"/>
      <c r="D22" s="379"/>
      <c r="E22" s="379"/>
      <c r="F22" s="379"/>
      <c r="G22" s="379"/>
      <c r="H22" s="379"/>
      <c r="I22" s="908"/>
      <c r="J22" s="901" t="str">
        <f>IF(入力シート!J33="","",入力シート!J33)</f>
        <v/>
      </c>
      <c r="K22" s="902"/>
      <c r="L22" s="902"/>
      <c r="M22" s="902"/>
      <c r="N22" s="902"/>
      <c r="O22" s="902"/>
      <c r="P22" s="902"/>
      <c r="Q22" s="902"/>
      <c r="R22" s="902"/>
      <c r="S22" s="903"/>
      <c r="T22" s="182"/>
      <c r="U22" s="188"/>
      <c r="V22" s="188"/>
    </row>
    <row r="23" spans="1:22" ht="30" customHeight="1">
      <c r="A23" s="524" t="s">
        <v>65</v>
      </c>
      <c r="B23" s="988"/>
      <c r="C23" s="988"/>
      <c r="D23" s="988"/>
      <c r="E23" s="988"/>
      <c r="F23" s="988"/>
      <c r="G23" s="988"/>
      <c r="H23" s="988"/>
      <c r="I23" s="988"/>
      <c r="J23" s="699"/>
      <c r="K23" s="699"/>
      <c r="L23" s="699"/>
      <c r="M23" s="699"/>
      <c r="N23" s="699"/>
      <c r="O23" s="699"/>
      <c r="P23" s="699"/>
      <c r="Q23" s="699"/>
      <c r="R23" s="699"/>
      <c r="S23" s="989"/>
    </row>
    <row r="24" spans="1:22" ht="21" customHeight="1" thickBot="1">
      <c r="A24" s="271" t="s">
        <v>64</v>
      </c>
      <c r="B24" s="733"/>
      <c r="C24" s="733"/>
      <c r="D24" s="733"/>
      <c r="E24" s="733"/>
      <c r="F24" s="733"/>
      <c r="G24" s="733"/>
      <c r="H24" s="733"/>
      <c r="I24" s="733"/>
      <c r="J24" s="992" t="s">
        <v>60</v>
      </c>
      <c r="K24" s="993"/>
      <c r="L24" s="993"/>
      <c r="M24" s="993"/>
      <c r="N24" s="993"/>
      <c r="O24" s="994" t="s">
        <v>61</v>
      </c>
      <c r="P24" s="995"/>
      <c r="Q24" s="995"/>
      <c r="R24" s="995"/>
      <c r="S24" s="995"/>
    </row>
    <row r="25" spans="1:22" ht="48.75" customHeight="1">
      <c r="A25" s="333" t="s">
        <v>63</v>
      </c>
      <c r="B25" s="617"/>
      <c r="C25" s="617"/>
      <c r="D25" s="617"/>
      <c r="E25" s="617"/>
      <c r="F25" s="617"/>
      <c r="G25" s="617"/>
      <c r="H25" s="617"/>
      <c r="I25" s="983"/>
      <c r="J25" s="984" t="str">
        <f>IF(OR(U59,U60),"○","")</f>
        <v/>
      </c>
      <c r="K25" s="985"/>
      <c r="L25" s="985"/>
      <c r="M25" s="985"/>
      <c r="N25" s="985"/>
      <c r="O25" s="986" t="str">
        <f>IF(OR(V59,V60),"○","")</f>
        <v/>
      </c>
      <c r="P25" s="985"/>
      <c r="Q25" s="985"/>
      <c r="R25" s="985"/>
      <c r="S25" s="987"/>
      <c r="U25" s="187" t="s">
        <v>785</v>
      </c>
    </row>
    <row r="26" spans="1:22" ht="44.25" customHeight="1" thickBot="1">
      <c r="A26" s="333" t="s">
        <v>62</v>
      </c>
      <c r="B26" s="617"/>
      <c r="C26" s="617"/>
      <c r="D26" s="617"/>
      <c r="E26" s="617"/>
      <c r="F26" s="617"/>
      <c r="G26" s="617"/>
      <c r="H26" s="617"/>
      <c r="I26" s="983"/>
      <c r="J26" s="996" t="str">
        <f>IF(OR(U82,U83,U85,U86,U87),"○","")</f>
        <v/>
      </c>
      <c r="K26" s="997"/>
      <c r="L26" s="997"/>
      <c r="M26" s="997"/>
      <c r="N26" s="997"/>
      <c r="O26" s="998" t="str">
        <f>IF(OR(V82,V83,V85,V86,V87),"○","")</f>
        <v/>
      </c>
      <c r="P26" s="997"/>
      <c r="Q26" s="997"/>
      <c r="R26" s="997"/>
      <c r="S26" s="999"/>
      <c r="U26" s="187" t="s">
        <v>786</v>
      </c>
    </row>
    <row r="27" spans="1:22" ht="15" customHeight="1">
      <c r="A27" s="854"/>
      <c r="B27" s="854"/>
      <c r="C27" s="855"/>
      <c r="D27" s="855"/>
      <c r="E27" s="855"/>
      <c r="F27" s="855"/>
      <c r="G27" s="855"/>
      <c r="H27" s="855"/>
      <c r="I27" s="855"/>
      <c r="J27" s="855"/>
      <c r="K27" s="855"/>
      <c r="L27" s="855"/>
      <c r="M27" s="855"/>
      <c r="N27" s="855"/>
      <c r="O27" s="855"/>
      <c r="P27" s="855"/>
      <c r="Q27" s="855"/>
      <c r="R27" s="855"/>
      <c r="S27" s="855"/>
    </row>
    <row r="28" spans="1:22" ht="15" customHeight="1">
      <c r="A28" s="854"/>
      <c r="B28" s="854"/>
      <c r="C28" s="855"/>
      <c r="D28" s="855"/>
      <c r="E28" s="855"/>
      <c r="F28" s="855"/>
      <c r="G28" s="855"/>
      <c r="H28" s="855"/>
      <c r="I28" s="855"/>
      <c r="J28" s="855"/>
      <c r="K28" s="855"/>
      <c r="L28" s="855"/>
      <c r="M28" s="855"/>
      <c r="N28" s="855"/>
      <c r="O28" s="855"/>
      <c r="P28" s="855"/>
      <c r="Q28" s="855"/>
      <c r="R28" s="855"/>
      <c r="S28" s="855"/>
    </row>
    <row r="29" spans="1:22" s="231" customFormat="1" ht="6.6" customHeight="1">
      <c r="A29" s="854"/>
      <c r="B29" s="855"/>
      <c r="C29" s="855"/>
      <c r="D29" s="856"/>
      <c r="E29" s="857"/>
      <c r="F29" s="857"/>
      <c r="G29" s="857"/>
      <c r="H29" s="857"/>
      <c r="I29" s="857"/>
      <c r="J29" s="857"/>
      <c r="K29" s="857"/>
      <c r="L29" s="857"/>
      <c r="M29" s="857"/>
      <c r="N29" s="2"/>
      <c r="O29" s="2"/>
      <c r="P29" s="2"/>
      <c r="Q29" s="2"/>
      <c r="R29" s="885"/>
      <c r="S29" s="886"/>
      <c r="T29" s="184"/>
      <c r="U29" s="189"/>
      <c r="V29" s="189"/>
    </row>
    <row r="30" spans="1:22" s="232" customFormat="1" ht="17.25" customHeight="1">
      <c r="A30" s="659" t="s">
        <v>109</v>
      </c>
      <c r="B30" s="659"/>
      <c r="C30" s="660"/>
      <c r="D30" s="660"/>
      <c r="E30" s="660"/>
      <c r="F30" s="660"/>
      <c r="G30" s="660"/>
      <c r="H30" s="660"/>
      <c r="I30" s="660"/>
      <c r="J30" s="660"/>
      <c r="K30" s="660"/>
      <c r="L30" s="660"/>
      <c r="M30" s="660"/>
      <c r="N30" s="660"/>
      <c r="O30" s="660"/>
      <c r="P30" s="660"/>
      <c r="Q30" s="660"/>
      <c r="R30" s="660"/>
      <c r="S30" s="660"/>
      <c r="T30" s="185"/>
      <c r="U30" s="190"/>
      <c r="V30" s="190"/>
    </row>
    <row r="31" spans="1:22" s="233" customFormat="1" ht="17.25" customHeight="1">
      <c r="A31" s="604" t="s">
        <v>33</v>
      </c>
      <c r="B31" s="604"/>
      <c r="C31" s="605"/>
      <c r="D31" s="605"/>
      <c r="E31" s="605"/>
      <c r="F31" s="605"/>
      <c r="G31" s="605"/>
      <c r="H31" s="605"/>
      <c r="I31" s="605"/>
      <c r="J31" s="605"/>
      <c r="K31" s="605"/>
      <c r="L31" s="605"/>
      <c r="M31" s="605"/>
      <c r="N31" s="605"/>
      <c r="O31" s="605"/>
      <c r="P31" s="605"/>
      <c r="Q31" s="605"/>
      <c r="R31" s="605"/>
      <c r="S31" s="605"/>
      <c r="T31" s="186"/>
      <c r="U31" s="191"/>
      <c r="V31" s="191"/>
    </row>
    <row r="32" spans="1:22" s="233" customFormat="1" ht="17.25" customHeight="1">
      <c r="A32" s="606" t="s">
        <v>666</v>
      </c>
      <c r="B32" s="607"/>
      <c r="C32" s="608"/>
      <c r="D32" s="608"/>
      <c r="E32" s="608"/>
      <c r="F32" s="608"/>
      <c r="G32" s="608"/>
      <c r="H32" s="608"/>
      <c r="I32" s="608"/>
      <c r="J32" s="608"/>
      <c r="K32" s="608"/>
      <c r="L32" s="608"/>
      <c r="M32" s="608"/>
      <c r="N32" s="608"/>
      <c r="O32" s="608"/>
      <c r="P32" s="608"/>
      <c r="Q32" s="608"/>
      <c r="R32" s="608"/>
      <c r="S32" s="609"/>
      <c r="T32" s="186"/>
      <c r="U32" s="191"/>
      <c r="V32" s="191"/>
    </row>
    <row r="33" spans="1:19" ht="15" customHeight="1">
      <c r="A33" s="610" t="s">
        <v>857</v>
      </c>
      <c r="B33" s="611"/>
      <c r="C33" s="612"/>
      <c r="D33" s="612"/>
      <c r="E33" s="612"/>
      <c r="F33" s="612"/>
      <c r="G33" s="612"/>
      <c r="H33" s="612"/>
      <c r="I33" s="612"/>
      <c r="J33" s="612"/>
      <c r="K33" s="612"/>
      <c r="L33" s="612"/>
      <c r="M33" s="612"/>
      <c r="N33" s="612"/>
      <c r="O33" s="612"/>
      <c r="P33" s="612"/>
      <c r="Q33" s="612"/>
      <c r="R33" s="612"/>
      <c r="S33" s="613"/>
    </row>
    <row r="34" spans="1:19" ht="15" customHeight="1">
      <c r="A34" s="860" t="s">
        <v>789</v>
      </c>
      <c r="B34" s="861"/>
      <c r="C34" s="862"/>
      <c r="D34" s="862"/>
      <c r="E34" s="862"/>
      <c r="F34" s="862"/>
      <c r="G34" s="862"/>
      <c r="H34" s="862"/>
      <c r="I34" s="862"/>
      <c r="J34" s="862"/>
      <c r="K34" s="862"/>
      <c r="L34" s="862"/>
      <c r="M34" s="862"/>
      <c r="N34" s="862"/>
      <c r="O34" s="862"/>
      <c r="P34" s="862"/>
      <c r="Q34" s="862"/>
      <c r="R34" s="862"/>
      <c r="S34" s="863"/>
    </row>
    <row r="35" spans="1:19" ht="6" customHeight="1">
      <c r="A35" s="24"/>
      <c r="B35" s="24"/>
      <c r="C35" s="174"/>
      <c r="D35" s="174"/>
      <c r="E35" s="174"/>
      <c r="F35" s="174"/>
      <c r="G35" s="174"/>
      <c r="H35" s="174"/>
      <c r="I35" s="174"/>
      <c r="J35" s="174"/>
      <c r="K35" s="174"/>
      <c r="L35" s="174"/>
      <c r="M35" s="174"/>
      <c r="N35" s="174"/>
      <c r="O35" s="174"/>
      <c r="P35" s="174"/>
      <c r="Q35" s="174"/>
      <c r="R35" s="174"/>
      <c r="S35" s="174"/>
    </row>
    <row r="36" spans="1:19" ht="28.5" customHeight="1">
      <c r="A36" s="601" t="s">
        <v>801</v>
      </c>
      <c r="B36" s="602"/>
      <c r="C36" s="602"/>
      <c r="D36" s="602"/>
      <c r="E36" s="602"/>
      <c r="F36" s="602"/>
      <c r="G36" s="602"/>
      <c r="H36" s="602"/>
      <c r="I36" s="602"/>
      <c r="J36" s="602"/>
      <c r="K36" s="602"/>
      <c r="L36" s="602"/>
      <c r="M36" s="602"/>
      <c r="N36" s="602"/>
      <c r="O36" s="602"/>
      <c r="P36" s="602"/>
      <c r="Q36" s="602"/>
      <c r="R36" s="602"/>
      <c r="S36" s="603"/>
    </row>
    <row r="37" spans="1:19" ht="7.5" customHeight="1">
      <c r="A37" s="2"/>
      <c r="B37" s="2"/>
      <c r="C37" s="4"/>
      <c r="D37" s="4"/>
      <c r="E37" s="4"/>
      <c r="F37" s="4"/>
      <c r="G37" s="4"/>
      <c r="H37" s="4"/>
      <c r="I37" s="4"/>
      <c r="J37" s="4"/>
      <c r="K37" s="4"/>
      <c r="L37" s="4"/>
      <c r="M37" s="4"/>
      <c r="N37" s="4"/>
      <c r="O37" s="4"/>
      <c r="P37" s="4"/>
      <c r="Q37" s="4"/>
      <c r="R37" s="4"/>
      <c r="S37" s="4"/>
    </row>
    <row r="38" spans="1:19" ht="24" customHeight="1">
      <c r="A38" s="444" t="s">
        <v>37</v>
      </c>
      <c r="B38" s="444"/>
      <c r="C38" s="333"/>
      <c r="D38" s="333"/>
      <c r="E38" s="333"/>
      <c r="F38" s="270" t="s">
        <v>35</v>
      </c>
      <c r="G38" s="271"/>
      <c r="H38" s="271"/>
      <c r="I38" s="271"/>
      <c r="J38" s="271"/>
      <c r="K38" s="271"/>
      <c r="L38" s="271"/>
      <c r="M38" s="271"/>
      <c r="N38" s="271"/>
      <c r="O38" s="271"/>
      <c r="P38" s="271"/>
      <c r="Q38" s="271"/>
      <c r="R38" s="271"/>
      <c r="S38" s="271"/>
    </row>
    <row r="39" spans="1:19" ht="24" customHeight="1" thickBot="1">
      <c r="A39" s="333"/>
      <c r="B39" s="333"/>
      <c r="C39" s="333"/>
      <c r="D39" s="333"/>
      <c r="E39" s="333"/>
      <c r="F39" s="479" t="s">
        <v>36</v>
      </c>
      <c r="G39" s="259"/>
      <c r="H39" s="259"/>
      <c r="I39" s="259"/>
      <c r="J39" s="259"/>
      <c r="K39" s="259"/>
      <c r="L39" s="259"/>
      <c r="M39" s="259"/>
      <c r="N39" s="259"/>
      <c r="O39" s="259"/>
      <c r="P39" s="259"/>
      <c r="Q39" s="259"/>
      <c r="R39" s="13" t="s">
        <v>5</v>
      </c>
      <c r="S39" s="13" t="s">
        <v>9</v>
      </c>
    </row>
    <row r="40" spans="1:19" ht="32.25" customHeight="1">
      <c r="A40" s="480" t="s">
        <v>112</v>
      </c>
      <c r="B40" s="481"/>
      <c r="C40" s="481"/>
      <c r="D40" s="481"/>
      <c r="E40" s="482"/>
      <c r="F40" s="14">
        <v>1</v>
      </c>
      <c r="G40" s="454" t="s">
        <v>737</v>
      </c>
      <c r="H40" s="427"/>
      <c r="I40" s="427"/>
      <c r="J40" s="427"/>
      <c r="K40" s="427"/>
      <c r="L40" s="427"/>
      <c r="M40" s="427"/>
      <c r="N40" s="427"/>
      <c r="O40" s="427"/>
      <c r="P40" s="427"/>
      <c r="Q40" s="455"/>
      <c r="R40" s="15" t="str">
        <f>IF(入力シート!R96="","",入力シート!R96)</f>
        <v>-</v>
      </c>
      <c r="S40" s="25" t="str">
        <f>IF(入力シート!S96="","",入力シート!S96)</f>
        <v>-</v>
      </c>
    </row>
    <row r="41" spans="1:19" ht="24" customHeight="1">
      <c r="A41" s="483"/>
      <c r="B41" s="484"/>
      <c r="C41" s="484"/>
      <c r="D41" s="484"/>
      <c r="E41" s="485"/>
      <c r="F41" s="16">
        <v>2</v>
      </c>
      <c r="G41" s="454" t="s">
        <v>29</v>
      </c>
      <c r="H41" s="427"/>
      <c r="I41" s="427"/>
      <c r="J41" s="427"/>
      <c r="K41" s="427"/>
      <c r="L41" s="427"/>
      <c r="M41" s="427"/>
      <c r="N41" s="427"/>
      <c r="O41" s="427"/>
      <c r="P41" s="427"/>
      <c r="Q41" s="455"/>
      <c r="R41" s="17" t="str">
        <f>IF(入力シート!R97="","",入力シート!R97)</f>
        <v>-</v>
      </c>
      <c r="S41" s="26" t="str">
        <f>IF(入力シート!S97="","",入力シート!S97)</f>
        <v>-</v>
      </c>
    </row>
    <row r="42" spans="1:19" ht="24" customHeight="1">
      <c r="A42" s="483"/>
      <c r="B42" s="484"/>
      <c r="C42" s="484"/>
      <c r="D42" s="484"/>
      <c r="E42" s="485"/>
      <c r="F42" s="14">
        <v>3</v>
      </c>
      <c r="G42" s="454" t="s">
        <v>32</v>
      </c>
      <c r="H42" s="427"/>
      <c r="I42" s="427"/>
      <c r="J42" s="427"/>
      <c r="K42" s="427"/>
      <c r="L42" s="427"/>
      <c r="M42" s="427"/>
      <c r="N42" s="427"/>
      <c r="O42" s="427"/>
      <c r="P42" s="427"/>
      <c r="Q42" s="455"/>
      <c r="R42" s="17" t="str">
        <f>IF(入力シート!R98="","",入力シート!R98)</f>
        <v>-</v>
      </c>
      <c r="S42" s="26" t="str">
        <f>IF(入力シート!S98="","",入力シート!S98)</f>
        <v>-</v>
      </c>
    </row>
    <row r="43" spans="1:19" ht="24" customHeight="1">
      <c r="A43" s="483"/>
      <c r="B43" s="484"/>
      <c r="C43" s="484"/>
      <c r="D43" s="484"/>
      <c r="E43" s="485"/>
      <c r="F43" s="14">
        <v>4</v>
      </c>
      <c r="G43" s="454" t="s">
        <v>80</v>
      </c>
      <c r="H43" s="427"/>
      <c r="I43" s="427"/>
      <c r="J43" s="427"/>
      <c r="K43" s="427"/>
      <c r="L43" s="427"/>
      <c r="M43" s="427"/>
      <c r="N43" s="427"/>
      <c r="O43" s="427"/>
      <c r="P43" s="427"/>
      <c r="Q43" s="455"/>
      <c r="R43" s="17" t="str">
        <f>IF(入力シート!R99="","",入力シート!R99)</f>
        <v>-</v>
      </c>
      <c r="S43" s="26" t="str">
        <f>IF(入力シート!S99="","",入力シート!S99)</f>
        <v>-</v>
      </c>
    </row>
    <row r="44" spans="1:19" ht="24" customHeight="1">
      <c r="A44" s="483"/>
      <c r="B44" s="484"/>
      <c r="C44" s="484"/>
      <c r="D44" s="484"/>
      <c r="E44" s="485"/>
      <c r="F44" s="14">
        <v>5</v>
      </c>
      <c r="G44" s="454" t="s">
        <v>81</v>
      </c>
      <c r="H44" s="427"/>
      <c r="I44" s="427"/>
      <c r="J44" s="427"/>
      <c r="K44" s="427"/>
      <c r="L44" s="427"/>
      <c r="M44" s="427"/>
      <c r="N44" s="427"/>
      <c r="O44" s="427"/>
      <c r="P44" s="427"/>
      <c r="Q44" s="455"/>
      <c r="R44" s="17" t="str">
        <f>IF(入力シート!R100="","",入力シート!R100)</f>
        <v>-</v>
      </c>
      <c r="S44" s="26" t="str">
        <f>IF(入力シート!S100="","",入力シート!S100)</f>
        <v>-</v>
      </c>
    </row>
    <row r="45" spans="1:19" ht="24" customHeight="1">
      <c r="A45" s="483"/>
      <c r="B45" s="484"/>
      <c r="C45" s="484"/>
      <c r="D45" s="484"/>
      <c r="E45" s="485"/>
      <c r="F45" s="16">
        <v>6</v>
      </c>
      <c r="G45" s="454" t="s">
        <v>738</v>
      </c>
      <c r="H45" s="427"/>
      <c r="I45" s="427"/>
      <c r="J45" s="427"/>
      <c r="K45" s="427"/>
      <c r="L45" s="427"/>
      <c r="M45" s="427"/>
      <c r="N45" s="427"/>
      <c r="O45" s="427"/>
      <c r="P45" s="427"/>
      <c r="Q45" s="455"/>
      <c r="R45" s="17" t="str">
        <f>IF(入力シート!R101="","",入力シート!R101)</f>
        <v>-</v>
      </c>
      <c r="S45" s="26" t="str">
        <f>IF(入力シート!S101="","",入力シート!S101)</f>
        <v>-</v>
      </c>
    </row>
    <row r="46" spans="1:19" ht="24" customHeight="1">
      <c r="A46" s="483"/>
      <c r="B46" s="484"/>
      <c r="C46" s="484"/>
      <c r="D46" s="484"/>
      <c r="E46" s="485"/>
      <c r="F46" s="14">
        <v>7</v>
      </c>
      <c r="G46" s="454" t="s">
        <v>82</v>
      </c>
      <c r="H46" s="427"/>
      <c r="I46" s="427"/>
      <c r="J46" s="427"/>
      <c r="K46" s="427"/>
      <c r="L46" s="427"/>
      <c r="M46" s="427"/>
      <c r="N46" s="427"/>
      <c r="O46" s="427"/>
      <c r="P46" s="427"/>
      <c r="Q46" s="455"/>
      <c r="R46" s="17" t="str">
        <f>IF(入力シート!R102="","",入力シート!R102)</f>
        <v>-</v>
      </c>
      <c r="S46" s="26" t="str">
        <f>IF(入力シート!S102="","",入力シート!S102)</f>
        <v>-</v>
      </c>
    </row>
    <row r="47" spans="1:19" ht="24" customHeight="1">
      <c r="A47" s="486"/>
      <c r="B47" s="487"/>
      <c r="C47" s="487"/>
      <c r="D47" s="487"/>
      <c r="E47" s="488"/>
      <c r="F47" s="14">
        <v>8</v>
      </c>
      <c r="G47" s="454" t="s">
        <v>739</v>
      </c>
      <c r="H47" s="427"/>
      <c r="I47" s="427"/>
      <c r="J47" s="427"/>
      <c r="K47" s="427"/>
      <c r="L47" s="427"/>
      <c r="M47" s="427"/>
      <c r="N47" s="427"/>
      <c r="O47" s="427"/>
      <c r="P47" s="427"/>
      <c r="Q47" s="455"/>
      <c r="R47" s="17" t="str">
        <f>IF(入力シート!R103="","",入力シート!R103)</f>
        <v>-</v>
      </c>
      <c r="S47" s="26" t="str">
        <f>IF(入力シート!S103="","",入力シート!S103)</f>
        <v>-</v>
      </c>
    </row>
    <row r="48" spans="1:19" ht="31.5" customHeight="1">
      <c r="A48" s="493" t="s">
        <v>113</v>
      </c>
      <c r="B48" s="481"/>
      <c r="C48" s="481"/>
      <c r="D48" s="481"/>
      <c r="E48" s="482"/>
      <c r="F48" s="14">
        <v>1</v>
      </c>
      <c r="G48" s="454" t="s">
        <v>740</v>
      </c>
      <c r="H48" s="427"/>
      <c r="I48" s="427"/>
      <c r="J48" s="427"/>
      <c r="K48" s="427"/>
      <c r="L48" s="427"/>
      <c r="M48" s="427"/>
      <c r="N48" s="427"/>
      <c r="O48" s="427"/>
      <c r="P48" s="427"/>
      <c r="Q48" s="455"/>
      <c r="R48" s="17" t="str">
        <f>IF(入力シート!R104="","",入力シート!R104)</f>
        <v>-</v>
      </c>
      <c r="S48" s="26" t="str">
        <f>IF(入力シート!S104="","",入力シート!S104)</f>
        <v>-</v>
      </c>
    </row>
    <row r="49" spans="1:22" ht="24" customHeight="1">
      <c r="A49" s="483"/>
      <c r="B49" s="484"/>
      <c r="C49" s="484"/>
      <c r="D49" s="484"/>
      <c r="E49" s="485"/>
      <c r="F49" s="16">
        <v>2</v>
      </c>
      <c r="G49" s="526" t="s">
        <v>741</v>
      </c>
      <c r="H49" s="531"/>
      <c r="I49" s="531"/>
      <c r="J49" s="531"/>
      <c r="K49" s="531"/>
      <c r="L49" s="531"/>
      <c r="M49" s="531"/>
      <c r="N49" s="531"/>
      <c r="O49" s="531"/>
      <c r="P49" s="531"/>
      <c r="Q49" s="648"/>
      <c r="R49" s="17" t="str">
        <f>IF(入力シート!R105="","",入力シート!R105)</f>
        <v>-</v>
      </c>
      <c r="S49" s="26" t="str">
        <f>IF(入力シート!S105="","",入力シート!S105)</f>
        <v>-</v>
      </c>
    </row>
    <row r="50" spans="1:22" ht="24" customHeight="1">
      <c r="A50" s="483"/>
      <c r="B50" s="484"/>
      <c r="C50" s="484"/>
      <c r="D50" s="484"/>
      <c r="E50" s="485"/>
      <c r="F50" s="14">
        <v>3</v>
      </c>
      <c r="G50" s="526" t="s">
        <v>742</v>
      </c>
      <c r="H50" s="531"/>
      <c r="I50" s="531"/>
      <c r="J50" s="531"/>
      <c r="K50" s="531"/>
      <c r="L50" s="531"/>
      <c r="M50" s="531"/>
      <c r="N50" s="531"/>
      <c r="O50" s="531"/>
      <c r="P50" s="531"/>
      <c r="Q50" s="648"/>
      <c r="R50" s="17" t="str">
        <f>IF(入力シート!R106="","",入力シート!R106)</f>
        <v>-</v>
      </c>
      <c r="S50" s="26" t="str">
        <f>IF(入力シート!S106="","",入力シート!S106)</f>
        <v>-</v>
      </c>
    </row>
    <row r="51" spans="1:22" ht="31.5" customHeight="1">
      <c r="A51" s="483"/>
      <c r="B51" s="484"/>
      <c r="C51" s="484"/>
      <c r="D51" s="484"/>
      <c r="E51" s="485"/>
      <c r="F51" s="16">
        <v>4</v>
      </c>
      <c r="G51" s="526" t="s">
        <v>762</v>
      </c>
      <c r="H51" s="531"/>
      <c r="I51" s="531"/>
      <c r="J51" s="531"/>
      <c r="K51" s="531"/>
      <c r="L51" s="531"/>
      <c r="M51" s="531"/>
      <c r="N51" s="531"/>
      <c r="O51" s="531"/>
      <c r="P51" s="531"/>
      <c r="Q51" s="648"/>
      <c r="R51" s="17" t="str">
        <f>IF(入力シート!R107="","",入力シート!R107)</f>
        <v>-</v>
      </c>
      <c r="S51" s="26" t="str">
        <f>IF(入力シート!S107="","",入力シート!S107)</f>
        <v>-</v>
      </c>
    </row>
    <row r="52" spans="1:22" ht="24" customHeight="1">
      <c r="A52" s="483"/>
      <c r="B52" s="484"/>
      <c r="C52" s="484"/>
      <c r="D52" s="484"/>
      <c r="E52" s="485"/>
      <c r="F52" s="14">
        <v>5</v>
      </c>
      <c r="G52" s="526" t="s">
        <v>83</v>
      </c>
      <c r="H52" s="531"/>
      <c r="I52" s="531"/>
      <c r="J52" s="531"/>
      <c r="K52" s="531"/>
      <c r="L52" s="531"/>
      <c r="M52" s="531"/>
      <c r="N52" s="531"/>
      <c r="O52" s="531"/>
      <c r="P52" s="531"/>
      <c r="Q52" s="648"/>
      <c r="R52" s="17" t="str">
        <f>IF(入力シート!R108="","",入力シート!R108)</f>
        <v>-</v>
      </c>
      <c r="S52" s="26" t="str">
        <f>IF(入力シート!S108="","",入力シート!S108)</f>
        <v>-</v>
      </c>
    </row>
    <row r="53" spans="1:22" ht="24" customHeight="1">
      <c r="A53" s="483"/>
      <c r="B53" s="484"/>
      <c r="C53" s="484"/>
      <c r="D53" s="484"/>
      <c r="E53" s="485"/>
      <c r="F53" s="14">
        <v>6</v>
      </c>
      <c r="G53" s="526" t="s">
        <v>743</v>
      </c>
      <c r="H53" s="531"/>
      <c r="I53" s="531"/>
      <c r="J53" s="531"/>
      <c r="K53" s="531"/>
      <c r="L53" s="531"/>
      <c r="M53" s="531"/>
      <c r="N53" s="531"/>
      <c r="O53" s="531"/>
      <c r="P53" s="531"/>
      <c r="Q53" s="648"/>
      <c r="R53" s="17" t="str">
        <f>IF(入力シート!R109="","",入力シート!R109)</f>
        <v>-</v>
      </c>
      <c r="S53" s="26" t="str">
        <f>IF(入力シート!S109="","",入力シート!S109)</f>
        <v>-</v>
      </c>
    </row>
    <row r="54" spans="1:22" ht="29.25" customHeight="1">
      <c r="A54" s="483"/>
      <c r="B54" s="484"/>
      <c r="C54" s="484"/>
      <c r="D54" s="484"/>
      <c r="E54" s="485"/>
      <c r="F54" s="14">
        <v>7</v>
      </c>
      <c r="G54" s="526" t="s">
        <v>84</v>
      </c>
      <c r="H54" s="531"/>
      <c r="I54" s="531"/>
      <c r="J54" s="531"/>
      <c r="K54" s="531"/>
      <c r="L54" s="531"/>
      <c r="M54" s="531"/>
      <c r="N54" s="531"/>
      <c r="O54" s="531"/>
      <c r="P54" s="531"/>
      <c r="Q54" s="648"/>
      <c r="R54" s="17" t="str">
        <f>IF(入力シート!R110="","",入力シート!R110)</f>
        <v>-</v>
      </c>
      <c r="S54" s="26" t="str">
        <f>IF(入力シート!S110="","",入力シート!S110)</f>
        <v>-</v>
      </c>
    </row>
    <row r="55" spans="1:22" ht="48" customHeight="1">
      <c r="A55" s="486"/>
      <c r="B55" s="487"/>
      <c r="C55" s="487"/>
      <c r="D55" s="487"/>
      <c r="E55" s="488"/>
      <c r="F55" s="16">
        <v>8</v>
      </c>
      <c r="G55" s="454" t="s">
        <v>764</v>
      </c>
      <c r="H55" s="427"/>
      <c r="I55" s="427"/>
      <c r="J55" s="427"/>
      <c r="K55" s="427"/>
      <c r="L55" s="427"/>
      <c r="M55" s="427"/>
      <c r="N55" s="427"/>
      <c r="O55" s="427"/>
      <c r="P55" s="427"/>
      <c r="Q55" s="455"/>
      <c r="R55" s="17" t="str">
        <f>IF(入力シート!R111="","",入力シート!R111)</f>
        <v>-</v>
      </c>
      <c r="S55" s="26" t="str">
        <f>IF(入力シート!S111="","",入力シート!S111)</f>
        <v>-</v>
      </c>
    </row>
    <row r="56" spans="1:22" ht="33.75" customHeight="1">
      <c r="A56" s="497" t="s">
        <v>892</v>
      </c>
      <c r="B56" s="498"/>
      <c r="C56" s="498"/>
      <c r="D56" s="498"/>
      <c r="E56" s="499"/>
      <c r="F56" s="16">
        <v>1</v>
      </c>
      <c r="G56" s="454" t="s">
        <v>110</v>
      </c>
      <c r="H56" s="427"/>
      <c r="I56" s="427"/>
      <c r="J56" s="427"/>
      <c r="K56" s="427"/>
      <c r="L56" s="427"/>
      <c r="M56" s="427"/>
      <c r="N56" s="427"/>
      <c r="O56" s="427"/>
      <c r="P56" s="427"/>
      <c r="Q56" s="455"/>
      <c r="R56" s="17" t="str">
        <f>IF(入力シート!R112="","",入力シート!R112)</f>
        <v>-</v>
      </c>
      <c r="S56" s="26" t="str">
        <f>IF(入力シート!S112="","",入力シート!S112)</f>
        <v>-</v>
      </c>
    </row>
    <row r="57" spans="1:22" ht="40.5" customHeight="1">
      <c r="A57" s="500"/>
      <c r="B57" s="501"/>
      <c r="C57" s="501"/>
      <c r="D57" s="501"/>
      <c r="E57" s="502"/>
      <c r="F57" s="16">
        <v>2</v>
      </c>
      <c r="G57" s="454" t="s">
        <v>111</v>
      </c>
      <c r="H57" s="427"/>
      <c r="I57" s="427"/>
      <c r="J57" s="427"/>
      <c r="K57" s="427"/>
      <c r="L57" s="427"/>
      <c r="M57" s="427"/>
      <c r="N57" s="427"/>
      <c r="O57" s="427"/>
      <c r="P57" s="427"/>
      <c r="Q57" s="455"/>
      <c r="R57" s="17" t="str">
        <f>IF(入力シート!R113="","",入力シート!R113)</f>
        <v>-</v>
      </c>
      <c r="S57" s="26" t="str">
        <f>IF(入力シート!S113="","",入力シート!S113)</f>
        <v>-</v>
      </c>
    </row>
    <row r="58" spans="1:22" ht="33" customHeight="1">
      <c r="A58" s="649" t="s">
        <v>804</v>
      </c>
      <c r="B58" s="649"/>
      <c r="C58" s="649"/>
      <c r="D58" s="649"/>
      <c r="E58" s="649"/>
      <c r="F58" s="16">
        <v>1</v>
      </c>
      <c r="G58" s="454" t="s">
        <v>805</v>
      </c>
      <c r="H58" s="427"/>
      <c r="I58" s="427"/>
      <c r="J58" s="427"/>
      <c r="K58" s="427"/>
      <c r="L58" s="427"/>
      <c r="M58" s="427"/>
      <c r="N58" s="427"/>
      <c r="O58" s="427"/>
      <c r="P58" s="427"/>
      <c r="Q58" s="1000"/>
      <c r="R58" s="17" t="str">
        <f>IF(入力シート!R115="","",入力シート!R115)</f>
        <v>-</v>
      </c>
      <c r="S58" s="26" t="str">
        <f>IF(入力シート!S115="","",入力シート!S115)</f>
        <v>-</v>
      </c>
    </row>
    <row r="59" spans="1:22" ht="33" customHeight="1">
      <c r="A59" s="649"/>
      <c r="B59" s="649"/>
      <c r="C59" s="649"/>
      <c r="D59" s="649"/>
      <c r="E59" s="649"/>
      <c r="F59" s="16">
        <v>2</v>
      </c>
      <c r="G59" s="454" t="s">
        <v>806</v>
      </c>
      <c r="H59" s="427"/>
      <c r="I59" s="427"/>
      <c r="J59" s="427"/>
      <c r="K59" s="427"/>
      <c r="L59" s="427"/>
      <c r="M59" s="427"/>
      <c r="N59" s="427"/>
      <c r="O59" s="427"/>
      <c r="P59" s="427"/>
      <c r="Q59" s="1000"/>
      <c r="R59" s="17" t="str">
        <f>IF(入力シート!R116="","",入力シート!R116)</f>
        <v>-</v>
      </c>
      <c r="S59" s="26" t="str">
        <f>IF(入力シート!S116="","",入力シート!S116)</f>
        <v>-</v>
      </c>
      <c r="U59" s="187">
        <f>IF(OR(R59="S",R59="A",R59="B",R59="C"),1,0)</f>
        <v>0</v>
      </c>
      <c r="V59" s="187">
        <f>IF(OR(S59="◎",S59="○",S59="△"),1,0)</f>
        <v>0</v>
      </c>
    </row>
    <row r="60" spans="1:22" ht="33" customHeight="1">
      <c r="A60" s="649"/>
      <c r="B60" s="649"/>
      <c r="C60" s="649"/>
      <c r="D60" s="649"/>
      <c r="E60" s="649"/>
      <c r="F60" s="14">
        <v>3</v>
      </c>
      <c r="G60" s="454" t="s">
        <v>807</v>
      </c>
      <c r="H60" s="427"/>
      <c r="I60" s="427"/>
      <c r="J60" s="427"/>
      <c r="K60" s="427"/>
      <c r="L60" s="427"/>
      <c r="M60" s="427"/>
      <c r="N60" s="427"/>
      <c r="O60" s="427"/>
      <c r="P60" s="427"/>
      <c r="Q60" s="1000"/>
      <c r="R60" s="17" t="str">
        <f>IF(入力シート!R117="","",入力シート!R117)</f>
        <v>-</v>
      </c>
      <c r="S60" s="26" t="str">
        <f>IF(入力シート!S117="","",入力シート!S117)</f>
        <v>-</v>
      </c>
      <c r="U60" s="187">
        <f>IF(OR(R60="S",R60="A",R60="B",R60="C"),1,0)</f>
        <v>0</v>
      </c>
      <c r="V60" s="187">
        <f>IF(OR(S60="◎",S60="○",S60="△"),1,0)</f>
        <v>0</v>
      </c>
    </row>
    <row r="61" spans="1:22" ht="33" customHeight="1" thickBot="1">
      <c r="A61" s="649"/>
      <c r="B61" s="649"/>
      <c r="C61" s="649"/>
      <c r="D61" s="649"/>
      <c r="E61" s="649"/>
      <c r="F61" s="14">
        <v>4</v>
      </c>
      <c r="G61" s="454" t="s">
        <v>808</v>
      </c>
      <c r="H61" s="427"/>
      <c r="I61" s="427"/>
      <c r="J61" s="427"/>
      <c r="K61" s="427"/>
      <c r="L61" s="427"/>
      <c r="M61" s="427"/>
      <c r="N61" s="427"/>
      <c r="O61" s="427"/>
      <c r="P61" s="427"/>
      <c r="Q61" s="1000"/>
      <c r="R61" s="52" t="str">
        <f>IF(入力シート!R118="","",入力シート!R118)</f>
        <v>-</v>
      </c>
      <c r="S61" s="53" t="str">
        <f>IF(入力シート!S118="","",入力シート!S118)</f>
        <v>-</v>
      </c>
    </row>
    <row r="62" spans="1:22" ht="7.5" customHeight="1">
      <c r="A62" s="61"/>
      <c r="B62" s="61"/>
      <c r="C62" s="61"/>
      <c r="D62" s="61"/>
      <c r="E62" s="61"/>
      <c r="F62" s="93"/>
      <c r="G62" s="94"/>
      <c r="H62" s="60"/>
      <c r="I62" s="60"/>
      <c r="J62" s="60"/>
      <c r="K62" s="60"/>
      <c r="L62" s="60"/>
      <c r="M62" s="60"/>
      <c r="N62" s="60"/>
      <c r="O62" s="60"/>
      <c r="P62" s="60"/>
      <c r="Q62" s="60"/>
      <c r="R62" s="92"/>
      <c r="S62" s="92"/>
    </row>
    <row r="63" spans="1:22" ht="24" customHeight="1">
      <c r="A63" s="444" t="s">
        <v>37</v>
      </c>
      <c r="B63" s="444"/>
      <c r="C63" s="333"/>
      <c r="D63" s="333"/>
      <c r="E63" s="333"/>
      <c r="F63" s="270" t="s">
        <v>35</v>
      </c>
      <c r="G63" s="271"/>
      <c r="H63" s="271"/>
      <c r="I63" s="271"/>
      <c r="J63" s="271"/>
      <c r="K63" s="271"/>
      <c r="L63" s="271"/>
      <c r="M63" s="271"/>
      <c r="N63" s="271"/>
      <c r="O63" s="271"/>
      <c r="P63" s="271"/>
      <c r="Q63" s="271"/>
      <c r="R63" s="271"/>
      <c r="S63" s="271"/>
    </row>
    <row r="64" spans="1:22" ht="24" customHeight="1" thickBot="1">
      <c r="A64" s="333"/>
      <c r="B64" s="333"/>
      <c r="C64" s="333"/>
      <c r="D64" s="333"/>
      <c r="E64" s="333"/>
      <c r="F64" s="479" t="s">
        <v>36</v>
      </c>
      <c r="G64" s="259"/>
      <c r="H64" s="259"/>
      <c r="I64" s="259"/>
      <c r="J64" s="259"/>
      <c r="K64" s="259"/>
      <c r="L64" s="259"/>
      <c r="M64" s="259"/>
      <c r="N64" s="259"/>
      <c r="O64" s="259"/>
      <c r="P64" s="259"/>
      <c r="Q64" s="259"/>
      <c r="R64" s="13" t="s">
        <v>5</v>
      </c>
      <c r="S64" s="13" t="s">
        <v>9</v>
      </c>
    </row>
    <row r="65" spans="1:19" ht="31.5" customHeight="1">
      <c r="A65" s="493" t="s">
        <v>115</v>
      </c>
      <c r="B65" s="877"/>
      <c r="C65" s="877"/>
      <c r="D65" s="877"/>
      <c r="E65" s="878"/>
      <c r="F65" s="14">
        <v>1</v>
      </c>
      <c r="G65" s="526" t="s">
        <v>837</v>
      </c>
      <c r="H65" s="531"/>
      <c r="I65" s="531"/>
      <c r="J65" s="531"/>
      <c r="K65" s="531"/>
      <c r="L65" s="531"/>
      <c r="M65" s="531"/>
      <c r="N65" s="531"/>
      <c r="O65" s="531"/>
      <c r="P65" s="531"/>
      <c r="Q65" s="648"/>
      <c r="R65" s="15" t="str">
        <f>IF(入力シート!R120="","",入力シート!R120)</f>
        <v>-</v>
      </c>
      <c r="S65" s="25" t="str">
        <f>IF(入力シート!S120="","",入力シート!S120)</f>
        <v>-</v>
      </c>
    </row>
    <row r="66" spans="1:19" ht="30" customHeight="1">
      <c r="A66" s="748"/>
      <c r="B66" s="749"/>
      <c r="C66" s="749"/>
      <c r="D66" s="749"/>
      <c r="E66" s="750"/>
      <c r="F66" s="14">
        <v>2</v>
      </c>
      <c r="G66" s="526" t="s">
        <v>838</v>
      </c>
      <c r="H66" s="531"/>
      <c r="I66" s="531"/>
      <c r="J66" s="531"/>
      <c r="K66" s="531"/>
      <c r="L66" s="531"/>
      <c r="M66" s="531"/>
      <c r="N66" s="531"/>
      <c r="O66" s="531"/>
      <c r="P66" s="531"/>
      <c r="Q66" s="648"/>
      <c r="R66" s="17" t="str">
        <f>IF(入力シート!R121="","",入力シート!R121)</f>
        <v>-</v>
      </c>
      <c r="S66" s="26" t="str">
        <f>IF(入力シート!S121="","",入力シート!S121)</f>
        <v>-</v>
      </c>
    </row>
    <row r="67" spans="1:19" ht="24" customHeight="1">
      <c r="A67" s="748"/>
      <c r="B67" s="749"/>
      <c r="C67" s="749"/>
      <c r="D67" s="749"/>
      <c r="E67" s="750"/>
      <c r="F67" s="16">
        <v>3</v>
      </c>
      <c r="G67" s="454" t="s">
        <v>85</v>
      </c>
      <c r="H67" s="259"/>
      <c r="I67" s="259"/>
      <c r="J67" s="259"/>
      <c r="K67" s="259"/>
      <c r="L67" s="259"/>
      <c r="M67" s="259"/>
      <c r="N67" s="259"/>
      <c r="O67" s="259"/>
      <c r="P67" s="259"/>
      <c r="Q67" s="260"/>
      <c r="R67" s="17" t="str">
        <f>IF(入力シート!R122="","",入力シート!R122)</f>
        <v>-</v>
      </c>
      <c r="S67" s="26" t="str">
        <f>IF(入力シート!S122="","",入力シート!S122)</f>
        <v>-</v>
      </c>
    </row>
    <row r="68" spans="1:19" ht="24" customHeight="1">
      <c r="A68" s="748"/>
      <c r="B68" s="749"/>
      <c r="C68" s="749"/>
      <c r="D68" s="749"/>
      <c r="E68" s="750"/>
      <c r="F68" s="14">
        <v>4</v>
      </c>
      <c r="G68" s="454" t="s">
        <v>731</v>
      </c>
      <c r="H68" s="259"/>
      <c r="I68" s="259"/>
      <c r="J68" s="259"/>
      <c r="K68" s="259"/>
      <c r="L68" s="259"/>
      <c r="M68" s="259"/>
      <c r="N68" s="259"/>
      <c r="O68" s="259"/>
      <c r="P68" s="259"/>
      <c r="Q68" s="260"/>
      <c r="R68" s="17" t="str">
        <f>IF(入力シート!R123="","",入力シート!R123)</f>
        <v>-</v>
      </c>
      <c r="S68" s="26" t="str">
        <f>IF(入力シート!S123="","",入力シート!S123)</f>
        <v>-</v>
      </c>
    </row>
    <row r="69" spans="1:19" ht="24" customHeight="1">
      <c r="A69" s="748"/>
      <c r="B69" s="749"/>
      <c r="C69" s="749"/>
      <c r="D69" s="749"/>
      <c r="E69" s="750"/>
      <c r="F69" s="14">
        <v>5</v>
      </c>
      <c r="G69" s="454" t="s">
        <v>67</v>
      </c>
      <c r="H69" s="259"/>
      <c r="I69" s="259"/>
      <c r="J69" s="259"/>
      <c r="K69" s="259"/>
      <c r="L69" s="259"/>
      <c r="M69" s="259"/>
      <c r="N69" s="259"/>
      <c r="O69" s="259"/>
      <c r="P69" s="259"/>
      <c r="Q69" s="260"/>
      <c r="R69" s="17" t="str">
        <f>IF(入力シート!R124="","",入力シート!R124)</f>
        <v>-</v>
      </c>
      <c r="S69" s="26" t="str">
        <f>IF(入力シート!S124="","",入力シート!S124)</f>
        <v>-</v>
      </c>
    </row>
    <row r="70" spans="1:19" ht="31.5" customHeight="1">
      <c r="A70" s="879"/>
      <c r="B70" s="880"/>
      <c r="C70" s="880"/>
      <c r="D70" s="880"/>
      <c r="E70" s="881"/>
      <c r="F70" s="14">
        <v>6</v>
      </c>
      <c r="G70" s="454" t="s">
        <v>732</v>
      </c>
      <c r="H70" s="259"/>
      <c r="I70" s="259"/>
      <c r="J70" s="259"/>
      <c r="K70" s="259"/>
      <c r="L70" s="259"/>
      <c r="M70" s="259"/>
      <c r="N70" s="259"/>
      <c r="O70" s="259"/>
      <c r="P70" s="259"/>
      <c r="Q70" s="260"/>
      <c r="R70" s="17" t="str">
        <f>IF(入力シート!R125="","",入力シート!R125)</f>
        <v>-</v>
      </c>
      <c r="S70" s="26" t="str">
        <f>IF(入力シート!S125="","",入力シート!S125)</f>
        <v>-</v>
      </c>
    </row>
    <row r="71" spans="1:19" ht="24" customHeight="1">
      <c r="A71" s="480" t="s">
        <v>116</v>
      </c>
      <c r="B71" s="882"/>
      <c r="C71" s="882"/>
      <c r="D71" s="882"/>
      <c r="E71" s="579"/>
      <c r="F71" s="14">
        <v>1</v>
      </c>
      <c r="G71" s="454" t="s">
        <v>729</v>
      </c>
      <c r="H71" s="427"/>
      <c r="I71" s="427"/>
      <c r="J71" s="427"/>
      <c r="K71" s="427"/>
      <c r="L71" s="427"/>
      <c r="M71" s="427"/>
      <c r="N71" s="427"/>
      <c r="O71" s="427"/>
      <c r="P71" s="427"/>
      <c r="Q71" s="455"/>
      <c r="R71" s="17" t="str">
        <f>IF(入力シート!R127="","",入力シート!R127)</f>
        <v>-</v>
      </c>
      <c r="S71" s="26" t="str">
        <f>IF(入力シート!S127="","",入力シート!S127)</f>
        <v>-</v>
      </c>
    </row>
    <row r="72" spans="1:19" ht="31.5" customHeight="1">
      <c r="A72" s="580"/>
      <c r="B72" s="883"/>
      <c r="C72" s="883"/>
      <c r="D72" s="883"/>
      <c r="E72" s="581"/>
      <c r="F72" s="16">
        <v>2</v>
      </c>
      <c r="G72" s="454" t="s">
        <v>863</v>
      </c>
      <c r="H72" s="427"/>
      <c r="I72" s="427"/>
      <c r="J72" s="427"/>
      <c r="K72" s="427"/>
      <c r="L72" s="427"/>
      <c r="M72" s="427"/>
      <c r="N72" s="427"/>
      <c r="O72" s="427"/>
      <c r="P72" s="427"/>
      <c r="Q72" s="455"/>
      <c r="R72" s="17" t="str">
        <f>IF(入力シート!R128="","",入力シート!R128)</f>
        <v>-</v>
      </c>
      <c r="S72" s="26" t="str">
        <f>IF(入力シート!S128="","",入力シート!S128)</f>
        <v>-</v>
      </c>
    </row>
    <row r="73" spans="1:19" ht="31.5" customHeight="1">
      <c r="A73" s="582"/>
      <c r="B73" s="884"/>
      <c r="C73" s="884"/>
      <c r="D73" s="884"/>
      <c r="E73" s="583"/>
      <c r="F73" s="14">
        <v>3</v>
      </c>
      <c r="G73" s="454" t="s">
        <v>730</v>
      </c>
      <c r="H73" s="427"/>
      <c r="I73" s="427"/>
      <c r="J73" s="427"/>
      <c r="K73" s="427"/>
      <c r="L73" s="427"/>
      <c r="M73" s="427"/>
      <c r="N73" s="427"/>
      <c r="O73" s="427"/>
      <c r="P73" s="427"/>
      <c r="Q73" s="455"/>
      <c r="R73" s="17" t="str">
        <f>IF(入力シート!R129="","",入力シート!R129)</f>
        <v>-</v>
      </c>
      <c r="S73" s="26" t="str">
        <f>IF(入力シート!S129="","",入力シート!S129)</f>
        <v>-</v>
      </c>
    </row>
    <row r="74" spans="1:19" ht="24" customHeight="1">
      <c r="A74" s="493" t="s">
        <v>733</v>
      </c>
      <c r="B74" s="877"/>
      <c r="C74" s="878"/>
      <c r="D74" s="524" t="s">
        <v>86</v>
      </c>
      <c r="E74" s="525"/>
      <c r="F74" s="14">
        <v>1</v>
      </c>
      <c r="G74" s="526" t="s">
        <v>87</v>
      </c>
      <c r="H74" s="527"/>
      <c r="I74" s="527"/>
      <c r="J74" s="527"/>
      <c r="K74" s="527"/>
      <c r="L74" s="527"/>
      <c r="M74" s="527"/>
      <c r="N74" s="527"/>
      <c r="O74" s="527"/>
      <c r="P74" s="527"/>
      <c r="Q74" s="697"/>
      <c r="R74" s="17" t="str">
        <f>IF(入力シート!R131="","",入力シート!R131)</f>
        <v>-</v>
      </c>
      <c r="S74" s="26" t="str">
        <f>IF(入力シート!S131="","",入力シート!S131)</f>
        <v>-</v>
      </c>
    </row>
    <row r="75" spans="1:19" ht="32.25" customHeight="1">
      <c r="A75" s="748"/>
      <c r="B75" s="749"/>
      <c r="C75" s="750"/>
      <c r="D75" s="480" t="s">
        <v>734</v>
      </c>
      <c r="E75" s="579"/>
      <c r="F75" s="14">
        <v>1</v>
      </c>
      <c r="G75" s="454" t="s">
        <v>31</v>
      </c>
      <c r="H75" s="427"/>
      <c r="I75" s="427"/>
      <c r="J75" s="427"/>
      <c r="K75" s="427"/>
      <c r="L75" s="427"/>
      <c r="M75" s="427"/>
      <c r="N75" s="427"/>
      <c r="O75" s="427"/>
      <c r="P75" s="427"/>
      <c r="Q75" s="455"/>
      <c r="R75" s="17" t="str">
        <f>IF(入力シート!R132="","",入力シート!R132)</f>
        <v>-</v>
      </c>
      <c r="S75" s="26" t="str">
        <f>IF(入力シート!S132="","",入力シート!S132)</f>
        <v>-</v>
      </c>
    </row>
    <row r="76" spans="1:19" ht="24" customHeight="1">
      <c r="A76" s="748"/>
      <c r="B76" s="749"/>
      <c r="C76" s="750"/>
      <c r="D76" s="580"/>
      <c r="E76" s="581"/>
      <c r="F76" s="14">
        <v>2</v>
      </c>
      <c r="G76" s="454" t="s">
        <v>725</v>
      </c>
      <c r="H76" s="427"/>
      <c r="I76" s="427"/>
      <c r="J76" s="427"/>
      <c r="K76" s="427"/>
      <c r="L76" s="427"/>
      <c r="M76" s="427"/>
      <c r="N76" s="427"/>
      <c r="O76" s="427"/>
      <c r="P76" s="427"/>
      <c r="Q76" s="455"/>
      <c r="R76" s="17" t="str">
        <f>IF(入力シート!R133="","",入力シート!R133)</f>
        <v>-</v>
      </c>
      <c r="S76" s="26" t="str">
        <f>IF(入力シート!S133="","",入力シート!S133)</f>
        <v>-</v>
      </c>
    </row>
    <row r="77" spans="1:19" ht="24" customHeight="1">
      <c r="A77" s="748"/>
      <c r="B77" s="749"/>
      <c r="C77" s="750"/>
      <c r="D77" s="580"/>
      <c r="E77" s="581"/>
      <c r="F77" s="16">
        <v>3</v>
      </c>
      <c r="G77" s="454" t="s">
        <v>30</v>
      </c>
      <c r="H77" s="427"/>
      <c r="I77" s="427"/>
      <c r="J77" s="427"/>
      <c r="K77" s="427"/>
      <c r="L77" s="427"/>
      <c r="M77" s="427"/>
      <c r="N77" s="427"/>
      <c r="O77" s="427"/>
      <c r="P77" s="427"/>
      <c r="Q77" s="455"/>
      <c r="R77" s="17" t="str">
        <f>IF(入力シート!R134="","",入力シート!R134)</f>
        <v>-</v>
      </c>
      <c r="S77" s="26" t="str">
        <f>IF(入力シート!S134="","",入力シート!S134)</f>
        <v>-</v>
      </c>
    </row>
    <row r="78" spans="1:19" ht="24" customHeight="1">
      <c r="A78" s="748"/>
      <c r="B78" s="749"/>
      <c r="C78" s="750"/>
      <c r="D78" s="582"/>
      <c r="E78" s="583"/>
      <c r="F78" s="16">
        <v>4</v>
      </c>
      <c r="G78" s="454" t="s">
        <v>721</v>
      </c>
      <c r="H78" s="427"/>
      <c r="I78" s="427"/>
      <c r="J78" s="427"/>
      <c r="K78" s="427"/>
      <c r="L78" s="427"/>
      <c r="M78" s="427"/>
      <c r="N78" s="427"/>
      <c r="O78" s="427"/>
      <c r="P78" s="427"/>
      <c r="Q78" s="455"/>
      <c r="R78" s="17" t="str">
        <f>IF(入力シート!R135="","",入力シート!R135)</f>
        <v>-</v>
      </c>
      <c r="S78" s="26" t="str">
        <f>IF(入力シート!S135="","",入力シート!S135)</f>
        <v>-</v>
      </c>
    </row>
    <row r="79" spans="1:19" ht="32.25" customHeight="1">
      <c r="A79" s="748"/>
      <c r="B79" s="749"/>
      <c r="C79" s="750"/>
      <c r="D79" s="509" t="s">
        <v>34</v>
      </c>
      <c r="E79" s="510"/>
      <c r="F79" s="14">
        <v>1</v>
      </c>
      <c r="G79" s="454" t="s">
        <v>763</v>
      </c>
      <c r="H79" s="259"/>
      <c r="I79" s="259"/>
      <c r="J79" s="259"/>
      <c r="K79" s="259"/>
      <c r="L79" s="259"/>
      <c r="M79" s="259"/>
      <c r="N79" s="259"/>
      <c r="O79" s="259"/>
      <c r="P79" s="259"/>
      <c r="Q79" s="260"/>
      <c r="R79" s="17" t="str">
        <f>IF(入力シート!R136="","",入力シート!R136)</f>
        <v>-</v>
      </c>
      <c r="S79" s="26" t="str">
        <f>IF(入力シート!S136="","",入力シート!S136)</f>
        <v>-</v>
      </c>
    </row>
    <row r="80" spans="1:19" ht="30.75" customHeight="1">
      <c r="A80" s="748"/>
      <c r="B80" s="749"/>
      <c r="C80" s="750"/>
      <c r="D80" s="509"/>
      <c r="E80" s="510"/>
      <c r="F80" s="14">
        <v>2</v>
      </c>
      <c r="G80" s="526" t="s">
        <v>58</v>
      </c>
      <c r="H80" s="779"/>
      <c r="I80" s="779"/>
      <c r="J80" s="779"/>
      <c r="K80" s="779"/>
      <c r="L80" s="779"/>
      <c r="M80" s="779"/>
      <c r="N80" s="779"/>
      <c r="O80" s="779"/>
      <c r="P80" s="779"/>
      <c r="Q80" s="780"/>
      <c r="R80" s="17" t="str">
        <f>IF(入力シート!R137="","",入力シート!R137)</f>
        <v>-</v>
      </c>
      <c r="S80" s="26" t="str">
        <f>IF(入力シート!S137="","",入力シート!S137)</f>
        <v>-</v>
      </c>
    </row>
    <row r="81" spans="1:22" ht="24" customHeight="1">
      <c r="A81" s="748"/>
      <c r="B81" s="749"/>
      <c r="C81" s="750"/>
      <c r="D81" s="510"/>
      <c r="E81" s="510"/>
      <c r="F81" s="16">
        <v>3</v>
      </c>
      <c r="G81" s="454" t="s">
        <v>864</v>
      </c>
      <c r="H81" s="259"/>
      <c r="I81" s="259"/>
      <c r="J81" s="259"/>
      <c r="K81" s="259"/>
      <c r="L81" s="259"/>
      <c r="M81" s="259"/>
      <c r="N81" s="259"/>
      <c r="O81" s="259"/>
      <c r="P81" s="259"/>
      <c r="Q81" s="260"/>
      <c r="R81" s="17" t="str">
        <f>IF(入力シート!R138="","",入力シート!R138)</f>
        <v>-</v>
      </c>
      <c r="S81" s="26" t="str">
        <f>IF(入力シート!S138="","",入力シート!S138)</f>
        <v>-</v>
      </c>
    </row>
    <row r="82" spans="1:22" ht="24" customHeight="1">
      <c r="A82" s="748"/>
      <c r="B82" s="749"/>
      <c r="C82" s="750"/>
      <c r="D82" s="480" t="s">
        <v>735</v>
      </c>
      <c r="E82" s="579"/>
      <c r="F82" s="14">
        <v>1</v>
      </c>
      <c r="G82" s="454" t="s">
        <v>723</v>
      </c>
      <c r="H82" s="259"/>
      <c r="I82" s="259"/>
      <c r="J82" s="259"/>
      <c r="K82" s="259"/>
      <c r="L82" s="259"/>
      <c r="M82" s="259"/>
      <c r="N82" s="259"/>
      <c r="O82" s="259"/>
      <c r="P82" s="259"/>
      <c r="Q82" s="260"/>
      <c r="R82" s="17" t="str">
        <f>IF(入力シート!R139="","",入力シート!R139)</f>
        <v>-</v>
      </c>
      <c r="S82" s="26" t="str">
        <f>IF(入力シート!S139="","",入力シート!S139)</f>
        <v>-</v>
      </c>
      <c r="U82" s="187">
        <f>IF(OR(R82="S",R82="A",R82="B",R82="C"),1,0)</f>
        <v>0</v>
      </c>
      <c r="V82" s="187">
        <f>IF(OR(S82="◎",S82="○",S82="△"),1,0)</f>
        <v>0</v>
      </c>
    </row>
    <row r="83" spans="1:22" ht="23.25" customHeight="1">
      <c r="A83" s="748"/>
      <c r="B83" s="749"/>
      <c r="C83" s="750"/>
      <c r="D83" s="580"/>
      <c r="E83" s="581"/>
      <c r="F83" s="16">
        <v>2</v>
      </c>
      <c r="G83" s="454" t="s">
        <v>726</v>
      </c>
      <c r="H83" s="259"/>
      <c r="I83" s="259"/>
      <c r="J83" s="259"/>
      <c r="K83" s="259"/>
      <c r="L83" s="259"/>
      <c r="M83" s="259"/>
      <c r="N83" s="259"/>
      <c r="O83" s="259"/>
      <c r="P83" s="259"/>
      <c r="Q83" s="260"/>
      <c r="R83" s="17" t="str">
        <f>IF(入力シート!R140="","",入力シート!R140)</f>
        <v>-</v>
      </c>
      <c r="S83" s="26" t="str">
        <f>IF(入力シート!S140="","",入力シート!S140)</f>
        <v>-</v>
      </c>
      <c r="U83" s="187">
        <f>IF(OR(R83="S",R83="A",R83="B",R83="C"),1,0)</f>
        <v>0</v>
      </c>
      <c r="V83" s="187">
        <f>IF(OR(S83="◎",S83="○",S83="△"),1,0)</f>
        <v>0</v>
      </c>
    </row>
    <row r="84" spans="1:22" ht="31.5" customHeight="1">
      <c r="A84" s="748"/>
      <c r="B84" s="749"/>
      <c r="C84" s="750"/>
      <c r="D84" s="580"/>
      <c r="E84" s="581"/>
      <c r="F84" s="18">
        <v>3</v>
      </c>
      <c r="G84" s="529" t="s">
        <v>727</v>
      </c>
      <c r="H84" s="273"/>
      <c r="I84" s="273"/>
      <c r="J84" s="273"/>
      <c r="K84" s="273"/>
      <c r="L84" s="273"/>
      <c r="M84" s="273"/>
      <c r="N84" s="273"/>
      <c r="O84" s="273"/>
      <c r="P84" s="273"/>
      <c r="Q84" s="353"/>
      <c r="R84" s="17" t="str">
        <f>IF(入力シート!R141="","",入力シート!R141)</f>
        <v>-</v>
      </c>
      <c r="S84" s="26" t="str">
        <f>IF(入力シート!S141="","",入力シート!S141)</f>
        <v>-</v>
      </c>
    </row>
    <row r="85" spans="1:22" ht="31.5" customHeight="1">
      <c r="A85" s="748"/>
      <c r="B85" s="749"/>
      <c r="C85" s="750"/>
      <c r="D85" s="580"/>
      <c r="E85" s="581"/>
      <c r="F85" s="18">
        <v>4</v>
      </c>
      <c r="G85" s="526" t="s">
        <v>728</v>
      </c>
      <c r="H85" s="527"/>
      <c r="I85" s="527"/>
      <c r="J85" s="527"/>
      <c r="K85" s="527"/>
      <c r="L85" s="527"/>
      <c r="M85" s="527"/>
      <c r="N85" s="527"/>
      <c r="O85" s="527"/>
      <c r="P85" s="527"/>
      <c r="Q85" s="697"/>
      <c r="R85" s="27" t="str">
        <f>IF(入力シート!R142="","",入力シート!R142)</f>
        <v>-</v>
      </c>
      <c r="S85" s="28" t="str">
        <f>IF(入力シート!S142="","",入力シート!S142)</f>
        <v>-</v>
      </c>
      <c r="U85" s="187">
        <f>IF(OR(R85="S",R85="A",R85="B",R85="C"),1,0)</f>
        <v>0</v>
      </c>
      <c r="V85" s="187">
        <f>IF(OR(S85="◎",S85="○",S85="△"),1,0)</f>
        <v>0</v>
      </c>
    </row>
    <row r="86" spans="1:22" ht="24" customHeight="1">
      <c r="A86" s="748"/>
      <c r="B86" s="749"/>
      <c r="C86" s="750"/>
      <c r="D86" s="580"/>
      <c r="E86" s="581"/>
      <c r="F86" s="18">
        <v>5</v>
      </c>
      <c r="G86" s="529" t="s">
        <v>724</v>
      </c>
      <c r="H86" s="273"/>
      <c r="I86" s="273"/>
      <c r="J86" s="273"/>
      <c r="K86" s="273"/>
      <c r="L86" s="273"/>
      <c r="M86" s="273"/>
      <c r="N86" s="273"/>
      <c r="O86" s="273"/>
      <c r="P86" s="273"/>
      <c r="Q86" s="353"/>
      <c r="R86" s="17" t="str">
        <f>IF(入力シート!R143="","",入力シート!R143)</f>
        <v>-</v>
      </c>
      <c r="S86" s="26" t="str">
        <f>IF(入力シート!S143="","",入力シート!S143)</f>
        <v>-</v>
      </c>
      <c r="U86" s="187">
        <f>IF(OR(R86="S",R86="A",R86="B",R86="C"),1,0)</f>
        <v>0</v>
      </c>
      <c r="V86" s="187">
        <f>IF(OR(S86="◎",S86="○",S86="△"),1,0)</f>
        <v>0</v>
      </c>
    </row>
    <row r="87" spans="1:22" ht="24" customHeight="1" thickBot="1">
      <c r="A87" s="751"/>
      <c r="B87" s="752"/>
      <c r="C87" s="753"/>
      <c r="D87" s="973"/>
      <c r="E87" s="974"/>
      <c r="F87" s="18">
        <v>6</v>
      </c>
      <c r="G87" s="529" t="s">
        <v>722</v>
      </c>
      <c r="H87" s="273"/>
      <c r="I87" s="273"/>
      <c r="J87" s="273"/>
      <c r="K87" s="273"/>
      <c r="L87" s="273"/>
      <c r="M87" s="273"/>
      <c r="N87" s="273"/>
      <c r="O87" s="273"/>
      <c r="P87" s="273"/>
      <c r="Q87" s="353"/>
      <c r="R87" s="179" t="str">
        <f>IF(入力シート!R144="","",入力シート!R144)</f>
        <v>-</v>
      </c>
      <c r="S87" s="180" t="str">
        <f>IF(入力シート!S144="","",入力シート!S144)</f>
        <v>-</v>
      </c>
      <c r="U87" s="187">
        <f>IF(OR(R87="S",R87="A",R87="B",R87="C"),1,0)</f>
        <v>0</v>
      </c>
      <c r="V87" s="187">
        <f>IF(OR(S87="◎",S87="○",S87="△"),1,0)</f>
        <v>0</v>
      </c>
    </row>
    <row r="88" spans="1:22" ht="21.75" customHeight="1">
      <c r="A88" s="874" t="s">
        <v>802</v>
      </c>
      <c r="B88" s="567"/>
      <c r="C88" s="567"/>
      <c r="D88" s="567"/>
      <c r="E88" s="567"/>
      <c r="F88" s="567"/>
      <c r="G88" s="567"/>
      <c r="H88" s="567"/>
      <c r="I88" s="567"/>
      <c r="J88" s="567"/>
      <c r="K88" s="567"/>
      <c r="L88" s="567"/>
      <c r="M88" s="567"/>
      <c r="N88" s="567"/>
      <c r="O88" s="567"/>
      <c r="P88" s="567"/>
      <c r="Q88" s="567"/>
      <c r="R88" s="567"/>
      <c r="S88" s="875"/>
    </row>
    <row r="89" spans="1:22" ht="45" customHeight="1">
      <c r="A89" s="738" t="str">
        <f>IF(入力シート!A146="","",入力シート!A146)</f>
        <v/>
      </c>
      <c r="B89" s="739"/>
      <c r="C89" s="740"/>
      <c r="D89" s="740"/>
      <c r="E89" s="740"/>
      <c r="F89" s="740"/>
      <c r="G89" s="740"/>
      <c r="H89" s="740"/>
      <c r="I89" s="740"/>
      <c r="J89" s="740"/>
      <c r="K89" s="740"/>
      <c r="L89" s="740"/>
      <c r="M89" s="740"/>
      <c r="N89" s="740"/>
      <c r="O89" s="740"/>
      <c r="P89" s="740"/>
      <c r="Q89" s="740"/>
      <c r="R89" s="740"/>
      <c r="S89" s="741"/>
    </row>
    <row r="90" spans="1:22" ht="45" customHeight="1" thickBot="1">
      <c r="A90" s="742"/>
      <c r="B90" s="743"/>
      <c r="C90" s="743"/>
      <c r="D90" s="743"/>
      <c r="E90" s="743"/>
      <c r="F90" s="743"/>
      <c r="G90" s="743"/>
      <c r="H90" s="743"/>
      <c r="I90" s="743"/>
      <c r="J90" s="743"/>
      <c r="K90" s="743"/>
      <c r="L90" s="743"/>
      <c r="M90" s="743"/>
      <c r="N90" s="743"/>
      <c r="O90" s="743"/>
      <c r="P90" s="743"/>
      <c r="Q90" s="743"/>
      <c r="R90" s="743"/>
      <c r="S90" s="744"/>
    </row>
    <row r="91" spans="1:22" ht="18" customHeight="1">
      <c r="A91" s="745" t="s">
        <v>44</v>
      </c>
      <c r="B91" s="745"/>
      <c r="C91" s="746"/>
      <c r="D91" s="746"/>
      <c r="E91" s="746"/>
      <c r="F91" s="746"/>
      <c r="G91" s="746"/>
      <c r="H91" s="746"/>
      <c r="I91" s="746"/>
      <c r="J91" s="746"/>
      <c r="K91" s="746"/>
      <c r="L91" s="746"/>
      <c r="M91" s="746"/>
      <c r="N91" s="746"/>
      <c r="O91" s="746"/>
      <c r="P91" s="746"/>
      <c r="Q91" s="746"/>
      <c r="R91" s="746"/>
      <c r="S91" s="746"/>
    </row>
    <row r="92" spans="1:22" ht="18" customHeight="1">
      <c r="A92" s="747" t="s">
        <v>45</v>
      </c>
      <c r="B92" s="747"/>
      <c r="C92" s="611"/>
      <c r="D92" s="611"/>
      <c r="E92" s="611"/>
      <c r="F92" s="611"/>
      <c r="G92" s="611"/>
      <c r="H92" s="611"/>
      <c r="I92" s="611"/>
      <c r="J92" s="611"/>
      <c r="K92" s="611"/>
      <c r="L92" s="611"/>
      <c r="M92" s="611"/>
      <c r="N92" s="611"/>
      <c r="O92" s="611"/>
      <c r="P92" s="611"/>
      <c r="Q92" s="611"/>
      <c r="R92" s="611"/>
      <c r="S92" s="611"/>
    </row>
    <row r="93" spans="1:22" ht="30" customHeight="1">
      <c r="A93" s="747" t="s">
        <v>840</v>
      </c>
      <c r="B93" s="747"/>
      <c r="C93" s="611"/>
      <c r="D93" s="611"/>
      <c r="E93" s="611"/>
      <c r="F93" s="611"/>
      <c r="G93" s="611"/>
      <c r="H93" s="611"/>
      <c r="I93" s="611"/>
      <c r="J93" s="611"/>
      <c r="K93" s="611"/>
      <c r="L93" s="611"/>
      <c r="M93" s="611"/>
      <c r="N93" s="611"/>
      <c r="O93" s="611"/>
      <c r="P93" s="611"/>
      <c r="Q93" s="611"/>
      <c r="R93" s="611"/>
      <c r="S93" s="611"/>
    </row>
    <row r="94" spans="1:22" ht="14.1" customHeight="1">
      <c r="A94" s="854"/>
      <c r="B94" s="855"/>
      <c r="C94" s="855"/>
      <c r="D94" s="856"/>
      <c r="E94" s="857"/>
      <c r="F94" s="857"/>
      <c r="G94" s="857"/>
      <c r="H94" s="857"/>
      <c r="I94" s="857"/>
      <c r="J94" s="857"/>
      <c r="K94" s="857"/>
      <c r="L94" s="857"/>
      <c r="M94" s="857"/>
      <c r="N94" s="4"/>
      <c r="O94" s="4"/>
      <c r="P94" s="4"/>
      <c r="Q94" s="4"/>
      <c r="R94" s="858"/>
      <c r="S94" s="859"/>
    </row>
    <row r="95" spans="1:22" ht="15" customHeight="1">
      <c r="A95" s="659" t="s">
        <v>888</v>
      </c>
      <c r="B95" s="864"/>
      <c r="C95" s="864"/>
      <c r="D95" s="864"/>
      <c r="E95" s="864"/>
      <c r="F95" s="864"/>
      <c r="G95" s="864"/>
      <c r="H95" s="864"/>
      <c r="I95" s="864"/>
      <c r="J95" s="864"/>
      <c r="K95" s="864"/>
      <c r="L95" s="864"/>
      <c r="M95" s="864"/>
      <c r="N95" s="864"/>
      <c r="O95" s="864"/>
      <c r="P95" s="864"/>
      <c r="Q95" s="864"/>
      <c r="R95" s="864"/>
      <c r="S95" s="864"/>
    </row>
    <row r="96" spans="1:22" ht="16.5" customHeight="1">
      <c r="A96" s="876" t="s">
        <v>107</v>
      </c>
      <c r="B96" s="876"/>
      <c r="C96" s="876"/>
      <c r="D96" s="876"/>
      <c r="E96" s="876"/>
      <c r="F96" s="876"/>
      <c r="G96" s="876"/>
      <c r="H96" s="876"/>
      <c r="I96" s="876"/>
      <c r="J96" s="876"/>
      <c r="K96" s="876"/>
      <c r="L96" s="876"/>
      <c r="M96" s="876"/>
      <c r="N96" s="876"/>
      <c r="O96" s="876"/>
      <c r="P96" s="876"/>
      <c r="Q96" s="876"/>
      <c r="R96" s="876"/>
      <c r="S96" s="876"/>
    </row>
    <row r="97" spans="1:19" ht="23.25" customHeight="1">
      <c r="A97" s="420" t="str">
        <f>【様式】事業用大規模!A78</f>
        <v>年度
4月〜3月の実績</v>
      </c>
      <c r="B97" s="421"/>
      <c r="C97" s="421"/>
      <c r="D97" s="421"/>
      <c r="E97" s="427" t="s">
        <v>162</v>
      </c>
      <c r="F97" s="307"/>
      <c r="G97" s="432" t="s">
        <v>163</v>
      </c>
      <c r="H97" s="432"/>
      <c r="I97" s="307" t="s">
        <v>164</v>
      </c>
      <c r="J97" s="307"/>
      <c r="K97" s="444" t="s">
        <v>445</v>
      </c>
      <c r="L97" s="427" t="s">
        <v>165</v>
      </c>
      <c r="M97" s="427"/>
      <c r="N97" s="427"/>
      <c r="O97" s="427"/>
      <c r="P97" s="427"/>
      <c r="Q97" s="427"/>
      <c r="R97" s="427"/>
      <c r="S97" s="427"/>
    </row>
    <row r="98" spans="1:19" ht="23.25" customHeight="1">
      <c r="A98" s="421"/>
      <c r="B98" s="421"/>
      <c r="C98" s="421"/>
      <c r="D98" s="421"/>
      <c r="E98" s="270" t="s">
        <v>166</v>
      </c>
      <c r="F98" s="307"/>
      <c r="G98" s="270" t="s">
        <v>166</v>
      </c>
      <c r="H98" s="307"/>
      <c r="I98" s="270" t="s">
        <v>166</v>
      </c>
      <c r="J98" s="307"/>
      <c r="K98" s="452"/>
      <c r="L98" s="723" t="s">
        <v>662</v>
      </c>
      <c r="M98" s="724"/>
      <c r="N98" s="724"/>
      <c r="O98" s="724"/>
      <c r="P98" s="724"/>
      <c r="Q98" s="724"/>
      <c r="R98" s="724"/>
      <c r="S98" s="725"/>
    </row>
    <row r="99" spans="1:19" ht="23.25" customHeight="1" thickBot="1">
      <c r="A99" s="421"/>
      <c r="B99" s="421"/>
      <c r="C99" s="421"/>
      <c r="D99" s="421"/>
      <c r="E99" s="314" t="s">
        <v>167</v>
      </c>
      <c r="F99" s="314"/>
      <c r="G99" s="314" t="s">
        <v>168</v>
      </c>
      <c r="H99" s="314"/>
      <c r="I99" s="340" t="s">
        <v>169</v>
      </c>
      <c r="J99" s="314"/>
      <c r="K99" s="453"/>
      <c r="L99" s="726" t="s">
        <v>525</v>
      </c>
      <c r="M99" s="727"/>
      <c r="N99" s="727"/>
      <c r="O99" s="728"/>
      <c r="P99" s="729" t="s">
        <v>526</v>
      </c>
      <c r="Q99" s="730"/>
      <c r="R99" s="730"/>
      <c r="S99" s="731"/>
    </row>
    <row r="100" spans="1:19" ht="24" customHeight="1">
      <c r="A100" s="270" t="s">
        <v>158</v>
      </c>
      <c r="B100" s="307"/>
      <c r="C100" s="307"/>
      <c r="D100" s="313"/>
      <c r="E100" s="685" t="str">
        <f>IF(入力シート!E55="","",入力シート!E55)</f>
        <v/>
      </c>
      <c r="F100" s="686"/>
      <c r="G100" s="687"/>
      <c r="H100" s="688"/>
      <c r="I100" s="1001" t="str">
        <f>IF(入力シート!I55="","",入力シート!I55)</f>
        <v/>
      </c>
      <c r="J100" s="1002"/>
      <c r="K100" s="54" t="str">
        <f>IF(入力シート!K55="","",入力シート!K55)</f>
        <v/>
      </c>
      <c r="L100" s="690"/>
      <c r="M100" s="691"/>
      <c r="N100" s="692"/>
      <c r="O100" s="692"/>
      <c r="P100" s="690"/>
      <c r="Q100" s="691"/>
      <c r="R100" s="692"/>
      <c r="S100" s="693"/>
    </row>
    <row r="101" spans="1:19" ht="33" customHeight="1">
      <c r="A101" s="315" t="s">
        <v>673</v>
      </c>
      <c r="B101" s="442" t="s">
        <v>639</v>
      </c>
      <c r="C101" s="443"/>
      <c r="D101" s="443"/>
      <c r="E101" s="695" t="str">
        <f>IF(入力シート!E57="","",入力シート!E57)</f>
        <v/>
      </c>
      <c r="F101" s="668"/>
      <c r="G101" s="667" t="str">
        <f>IF(入力シート!G57="","",入力シート!G57)</f>
        <v/>
      </c>
      <c r="H101" s="668"/>
      <c r="I101" s="667" t="str">
        <f>IF(入力シート!I57="","",入力シート!I57)</f>
        <v/>
      </c>
      <c r="J101" s="668"/>
      <c r="K101" s="55" t="str">
        <f>IF(入力シート!K57="","",入力シート!K57)</f>
        <v/>
      </c>
      <c r="L101" s="669" t="str">
        <f>IF(入力シート!O57="","",入力シート!O57)</f>
        <v/>
      </c>
      <c r="M101" s="671"/>
      <c r="N101" s="527"/>
      <c r="O101" s="696"/>
      <c r="P101" s="669" t="str">
        <f>IF(入力シート!R57="","",入力シート!R57)</f>
        <v/>
      </c>
      <c r="Q101" s="671"/>
      <c r="R101" s="527"/>
      <c r="S101" s="697"/>
    </row>
    <row r="102" spans="1:19" ht="33" customHeight="1">
      <c r="A102" s="316"/>
      <c r="B102" s="442" t="s">
        <v>441</v>
      </c>
      <c r="C102" s="443"/>
      <c r="D102" s="443"/>
      <c r="E102" s="695" t="str">
        <f>IF(入力シート!E59="","",入力シート!E59)</f>
        <v/>
      </c>
      <c r="F102" s="668"/>
      <c r="G102" s="667" t="str">
        <f>IF(入力シート!G59="","",入力シート!G59)</f>
        <v/>
      </c>
      <c r="H102" s="668"/>
      <c r="I102" s="667" t="str">
        <f>IF(入力シート!I59="","",入力シート!I59)</f>
        <v/>
      </c>
      <c r="J102" s="668"/>
      <c r="K102" s="55" t="str">
        <f>IF(入力シート!K59="","",入力シート!K59)</f>
        <v/>
      </c>
      <c r="L102" s="669" t="str">
        <f>IF(入力シート!O59="","",入力シート!O59)</f>
        <v/>
      </c>
      <c r="M102" s="671"/>
      <c r="N102" s="527"/>
      <c r="O102" s="696"/>
      <c r="P102" s="669" t="str">
        <f>IF(入力シート!R59="","",入力シート!R59)</f>
        <v/>
      </c>
      <c r="Q102" s="671"/>
      <c r="R102" s="527"/>
      <c r="S102" s="697"/>
    </row>
    <row r="103" spans="1:19" ht="33" customHeight="1">
      <c r="A103" s="316"/>
      <c r="B103" s="450" t="s">
        <v>435</v>
      </c>
      <c r="C103" s="451"/>
      <c r="D103" s="451"/>
      <c r="E103" s="653" t="str">
        <f>IF(入力シート!E60="","",入力シート!E60)</f>
        <v/>
      </c>
      <c r="F103" s="949"/>
      <c r="G103" s="666" t="str">
        <f>IF(入力シート!G60="","",入力シート!G60)</f>
        <v/>
      </c>
      <c r="H103" s="949"/>
      <c r="I103" s="667" t="str">
        <f>IF(入力シート!I60="","",入力シート!I60)</f>
        <v/>
      </c>
      <c r="J103" s="668"/>
      <c r="K103" s="55" t="str">
        <f>IF(入力シート!K60="","",入力シート!K60)</f>
        <v/>
      </c>
      <c r="L103" s="669" t="str">
        <f>IF(入力シート!O60="","",入力シート!O60)</f>
        <v/>
      </c>
      <c r="M103" s="671"/>
      <c r="N103" s="527"/>
      <c r="O103" s="696"/>
      <c r="P103" s="669" t="str">
        <f>IF(入力シート!R60="","",入力シート!R60)</f>
        <v/>
      </c>
      <c r="Q103" s="671"/>
      <c r="R103" s="527"/>
      <c r="S103" s="697"/>
    </row>
    <row r="104" spans="1:19" ht="28.5" customHeight="1" thickBot="1">
      <c r="A104" s="316"/>
      <c r="B104" s="450" t="s">
        <v>436</v>
      </c>
      <c r="C104" s="451"/>
      <c r="D104" s="451"/>
      <c r="E104" s="695" t="str">
        <f>IF(入力シート!E61="","",入力シート!E61)</f>
        <v/>
      </c>
      <c r="F104" s="668"/>
      <c r="G104" s="667" t="str">
        <f>IF(入力シート!G61="","",入力シート!G61)</f>
        <v/>
      </c>
      <c r="H104" s="668"/>
      <c r="I104" s="667" t="str">
        <f>IF(入力シート!I61="","",入力シート!I61)</f>
        <v/>
      </c>
      <c r="J104" s="668"/>
      <c r="K104" s="55" t="str">
        <f>IF(入力シート!K61="","",入力シート!K61)</f>
        <v/>
      </c>
      <c r="L104" s="455" t="str">
        <f>IF(入力シート!O61="","",入力シート!O61)</f>
        <v/>
      </c>
      <c r="M104" s="671"/>
      <c r="N104" s="527"/>
      <c r="O104" s="696"/>
      <c r="P104" s="669" t="str">
        <f>IF(入力シート!R61="","",入力シート!R61)</f>
        <v/>
      </c>
      <c r="Q104" s="671"/>
      <c r="R104" s="527"/>
      <c r="S104" s="697"/>
    </row>
    <row r="105" spans="1:19" ht="27" customHeight="1">
      <c r="A105" s="316"/>
      <c r="B105" s="704" t="str">
        <f>IF(入力シート!B62="","",入力シート!B62)</f>
        <v/>
      </c>
      <c r="C105" s="705"/>
      <c r="D105" s="706"/>
      <c r="E105" s="953" t="str">
        <f>IF(入力シート!E62="","",入力シート!E62)</f>
        <v/>
      </c>
      <c r="F105" s="668"/>
      <c r="G105" s="667" t="str">
        <f>IF(入力シート!G62="","",入力シート!G62)</f>
        <v/>
      </c>
      <c r="H105" s="668"/>
      <c r="I105" s="667" t="str">
        <f>IF(入力シート!I62="","",入力シート!I62)</f>
        <v/>
      </c>
      <c r="J105" s="668"/>
      <c r="K105" s="55" t="str">
        <f>IF(入力シート!K62="","",入力シート!K62)</f>
        <v/>
      </c>
      <c r="L105" s="455" t="str">
        <f>IF(入力シート!O62="","",入力シート!O62)</f>
        <v/>
      </c>
      <c r="M105" s="671"/>
      <c r="N105" s="527"/>
      <c r="O105" s="696"/>
      <c r="P105" s="669" t="str">
        <f>IF(入力シート!R62="","",入力シート!R62)</f>
        <v/>
      </c>
      <c r="Q105" s="671"/>
      <c r="R105" s="527"/>
      <c r="S105" s="697"/>
    </row>
    <row r="106" spans="1:19" ht="27" customHeight="1" thickBot="1">
      <c r="A106" s="317"/>
      <c r="B106" s="1003" t="str">
        <f>IF(入力シート!B63="","",入力シート!B63)</f>
        <v/>
      </c>
      <c r="C106" s="665"/>
      <c r="D106" s="1004"/>
      <c r="E106" s="695" t="str">
        <f>IF(入力シート!E63="","",入力シート!E63)</f>
        <v/>
      </c>
      <c r="F106" s="668"/>
      <c r="G106" s="667" t="str">
        <f>IF(入力シート!G63="","",入力シート!G63)</f>
        <v/>
      </c>
      <c r="H106" s="668"/>
      <c r="I106" s="667" t="str">
        <f>IF(入力シート!I63="","",入力シート!I63)</f>
        <v/>
      </c>
      <c r="J106" s="668"/>
      <c r="K106" s="55" t="str">
        <f>IF(入力シート!K63="","",入力シート!K63)</f>
        <v/>
      </c>
      <c r="L106" s="669" t="str">
        <f>IF(入力シート!O63="","",入力シート!O63)</f>
        <v/>
      </c>
      <c r="M106" s="671"/>
      <c r="N106" s="527"/>
      <c r="O106" s="696"/>
      <c r="P106" s="669" t="str">
        <f>IF(入力シート!R63="","",入力シート!R63)</f>
        <v/>
      </c>
      <c r="Q106" s="671"/>
      <c r="R106" s="527"/>
      <c r="S106" s="697"/>
    </row>
    <row r="107" spans="1:19" ht="24" customHeight="1" thickBot="1">
      <c r="A107" s="472" t="s">
        <v>170</v>
      </c>
      <c r="B107" s="473"/>
      <c r="C107" s="473"/>
      <c r="D107" s="473"/>
      <c r="E107" s="951" t="str">
        <f>IF(入力シート!E64="","",入力シート!E64)</f>
        <v/>
      </c>
      <c r="F107" s="975"/>
      <c r="G107" s="976" t="str">
        <f>IF(入力シート!G64="","",入力シート!G64)</f>
        <v/>
      </c>
      <c r="H107" s="975"/>
      <c r="I107" s="976" t="str">
        <f>IF(入力シート!I64="","",入力シート!I64)</f>
        <v/>
      </c>
      <c r="J107" s="975"/>
      <c r="K107" s="448" t="s">
        <v>171</v>
      </c>
      <c r="L107" s="449"/>
      <c r="M107" s="449"/>
      <c r="N107" s="449"/>
      <c r="O107" s="449"/>
      <c r="P107" s="449"/>
      <c r="Q107" s="675" t="str">
        <f>IF(入力シート!Q64="","",入力シート!Q64)</f>
        <v/>
      </c>
      <c r="R107" s="676"/>
      <c r="S107" s="677"/>
    </row>
    <row r="108" spans="1:19" ht="16.5" customHeight="1">
      <c r="A108" s="647" t="s">
        <v>746</v>
      </c>
      <c r="B108" s="647"/>
      <c r="C108" s="647"/>
      <c r="D108" s="647"/>
      <c r="E108" s="647"/>
      <c r="F108" s="647"/>
      <c r="G108" s="647"/>
      <c r="H108" s="647"/>
      <c r="I108" s="647"/>
      <c r="J108" s="647"/>
      <c r="K108" s="647"/>
      <c r="L108" s="647"/>
      <c r="M108" s="647"/>
      <c r="N108" s="647"/>
      <c r="O108" s="647"/>
      <c r="P108" s="647"/>
      <c r="Q108" s="647"/>
      <c r="R108" s="647"/>
      <c r="S108" s="647"/>
    </row>
    <row r="109" spans="1:19" ht="3" customHeight="1">
      <c r="A109" s="35"/>
      <c r="B109" s="34"/>
      <c r="C109" s="34"/>
      <c r="D109" s="34"/>
      <c r="E109" s="34"/>
      <c r="F109" s="34"/>
      <c r="G109" s="34"/>
      <c r="H109" s="34"/>
      <c r="I109" s="34"/>
      <c r="J109" s="34"/>
      <c r="K109" s="34"/>
      <c r="L109" s="34"/>
      <c r="M109" s="34"/>
      <c r="N109" s="34"/>
      <c r="O109" s="34"/>
      <c r="P109" s="34"/>
      <c r="Q109" s="34"/>
      <c r="R109" s="34"/>
      <c r="S109" s="34"/>
    </row>
    <row r="110" spans="1:19" ht="39" customHeight="1">
      <c r="A110" s="865" t="s">
        <v>858</v>
      </c>
      <c r="B110" s="866"/>
      <c r="C110" s="866"/>
      <c r="D110" s="866"/>
      <c r="E110" s="866"/>
      <c r="F110" s="866"/>
      <c r="G110" s="866"/>
      <c r="H110" s="866"/>
      <c r="I110" s="866"/>
      <c r="J110" s="866"/>
      <c r="K110" s="866"/>
      <c r="L110" s="866"/>
      <c r="M110" s="866"/>
      <c r="N110" s="866"/>
      <c r="O110" s="866"/>
      <c r="P110" s="866"/>
      <c r="Q110" s="866"/>
      <c r="R110" s="866"/>
      <c r="S110" s="867"/>
    </row>
    <row r="111" spans="1:19" ht="12.75" customHeight="1">
      <c r="A111" s="598" t="s">
        <v>748</v>
      </c>
      <c r="B111" s="647"/>
      <c r="C111" s="647"/>
      <c r="D111" s="647"/>
      <c r="E111" s="647"/>
      <c r="F111" s="647"/>
      <c r="G111" s="647"/>
      <c r="H111" s="647"/>
      <c r="I111" s="647"/>
      <c r="J111" s="647"/>
      <c r="K111" s="647"/>
      <c r="L111" s="647"/>
      <c r="M111" s="647"/>
      <c r="N111" s="647"/>
      <c r="O111" s="647"/>
      <c r="P111" s="647"/>
      <c r="Q111" s="647"/>
      <c r="R111" s="647"/>
      <c r="S111" s="868"/>
    </row>
    <row r="112" spans="1:19" ht="12.75" customHeight="1">
      <c r="A112" s="869" t="s">
        <v>635</v>
      </c>
      <c r="B112" s="647"/>
      <c r="C112" s="647"/>
      <c r="D112" s="647"/>
      <c r="E112" s="647"/>
      <c r="F112" s="647"/>
      <c r="G112" s="647"/>
      <c r="H112" s="647"/>
      <c r="I112" s="647"/>
      <c r="J112" s="647"/>
      <c r="K112" s="647"/>
      <c r="L112" s="647"/>
      <c r="M112" s="647"/>
      <c r="N112" s="647"/>
      <c r="O112" s="647"/>
      <c r="P112" s="647"/>
      <c r="Q112" s="647"/>
      <c r="R112" s="647"/>
      <c r="S112" s="868"/>
    </row>
    <row r="113" spans="1:19" ht="12.75" customHeight="1">
      <c r="A113" s="598" t="s">
        <v>636</v>
      </c>
      <c r="B113" s="599"/>
      <c r="C113" s="599"/>
      <c r="D113" s="599"/>
      <c r="E113" s="599"/>
      <c r="F113" s="599"/>
      <c r="G113" s="599"/>
      <c r="H113" s="599"/>
      <c r="I113" s="599"/>
      <c r="J113" s="599"/>
      <c r="K113" s="599"/>
      <c r="L113" s="599"/>
      <c r="M113" s="599"/>
      <c r="N113" s="599"/>
      <c r="O113" s="599"/>
      <c r="P113" s="599"/>
      <c r="Q113" s="599"/>
      <c r="R113" s="599"/>
      <c r="S113" s="600"/>
    </row>
    <row r="114" spans="1:19" ht="25.5" customHeight="1">
      <c r="A114" s="598" t="s">
        <v>895</v>
      </c>
      <c r="B114" s="599"/>
      <c r="C114" s="599"/>
      <c r="D114" s="599"/>
      <c r="E114" s="599"/>
      <c r="F114" s="599"/>
      <c r="G114" s="599"/>
      <c r="H114" s="599"/>
      <c r="I114" s="599"/>
      <c r="J114" s="599"/>
      <c r="K114" s="599"/>
      <c r="L114" s="599"/>
      <c r="M114" s="599"/>
      <c r="N114" s="599"/>
      <c r="O114" s="599"/>
      <c r="P114" s="599"/>
      <c r="Q114" s="599"/>
      <c r="R114" s="599"/>
      <c r="S114" s="600"/>
    </row>
    <row r="115" spans="1:19" ht="51" customHeight="1">
      <c r="A115" s="1005" t="s">
        <v>810</v>
      </c>
      <c r="B115" s="1006"/>
      <c r="C115" s="1006"/>
      <c r="D115" s="1006"/>
      <c r="E115" s="1006"/>
      <c r="F115" s="1006"/>
      <c r="G115" s="1006"/>
      <c r="H115" s="1006"/>
      <c r="I115" s="1006"/>
      <c r="J115" s="1006"/>
      <c r="K115" s="1006"/>
      <c r="L115" s="1006"/>
      <c r="M115" s="1006"/>
      <c r="N115" s="1006"/>
      <c r="O115" s="1006"/>
      <c r="P115" s="1006"/>
      <c r="Q115" s="1006"/>
      <c r="R115" s="1006"/>
      <c r="S115" s="1007"/>
    </row>
    <row r="116" spans="1:19" ht="12.75" customHeight="1">
      <c r="A116" s="870" t="s">
        <v>757</v>
      </c>
      <c r="B116" s="1011"/>
      <c r="C116" s="1011"/>
      <c r="D116" s="1011"/>
      <c r="E116" s="1011"/>
      <c r="F116" s="1011"/>
      <c r="G116" s="1011"/>
      <c r="H116" s="1011"/>
      <c r="I116" s="1011"/>
      <c r="J116" s="1011"/>
      <c r="K116" s="1011"/>
      <c r="L116" s="1011"/>
      <c r="M116" s="1011"/>
      <c r="N116" s="1011"/>
      <c r="O116" s="1011"/>
      <c r="P116" s="1011"/>
      <c r="Q116" s="1011"/>
      <c r="R116" s="1011"/>
      <c r="S116" s="1012"/>
    </row>
    <row r="117" spans="1:19" ht="4.5" customHeight="1">
      <c r="A117" s="2"/>
      <c r="B117" s="2"/>
      <c r="C117" s="2"/>
      <c r="D117" s="2"/>
      <c r="E117" s="2"/>
      <c r="F117" s="2"/>
      <c r="G117" s="2"/>
      <c r="H117" s="2"/>
      <c r="I117" s="2"/>
      <c r="J117" s="2"/>
      <c r="K117" s="2"/>
      <c r="L117" s="2"/>
      <c r="M117" s="2"/>
      <c r="N117" s="2"/>
      <c r="O117" s="2"/>
      <c r="P117" s="2"/>
      <c r="Q117" s="2"/>
      <c r="R117" s="2"/>
      <c r="S117" s="2"/>
    </row>
    <row r="118" spans="1:19" ht="15.75" customHeight="1">
      <c r="A118" s="876" t="s">
        <v>108</v>
      </c>
      <c r="B118" s="876"/>
      <c r="C118" s="876"/>
      <c r="D118" s="876"/>
      <c r="E118" s="876"/>
      <c r="F118" s="876"/>
      <c r="G118" s="876"/>
      <c r="H118" s="876"/>
      <c r="I118" s="876"/>
      <c r="J118" s="876"/>
      <c r="K118" s="876"/>
      <c r="L118" s="876"/>
      <c r="M118" s="876"/>
      <c r="N118" s="876"/>
      <c r="O118" s="876"/>
      <c r="P118" s="876"/>
      <c r="Q118" s="876"/>
      <c r="R118" s="876"/>
      <c r="S118" s="876"/>
    </row>
    <row r="119" spans="1:19" ht="19.350000000000001" customHeight="1">
      <c r="A119" s="420" t="str">
        <f>【様式】事業用大規模!A100</f>
        <v>年度
4月〜3月の実績</v>
      </c>
      <c r="B119" s="421"/>
      <c r="C119" s="421"/>
      <c r="D119" s="421"/>
      <c r="E119" s="427" t="s">
        <v>162</v>
      </c>
      <c r="F119" s="617"/>
      <c r="G119" s="617"/>
      <c r="H119" s="617"/>
      <c r="I119" s="452" t="s">
        <v>163</v>
      </c>
      <c r="J119" s="617"/>
      <c r="K119" s="617"/>
      <c r="L119" s="617"/>
      <c r="M119" s="452" t="s">
        <v>164</v>
      </c>
      <c r="N119" s="617"/>
      <c r="O119" s="617"/>
      <c r="P119" s="617"/>
      <c r="Q119" s="427" t="s">
        <v>444</v>
      </c>
      <c r="R119" s="617"/>
      <c r="S119" s="617"/>
    </row>
    <row r="120" spans="1:19" ht="19.350000000000001" customHeight="1">
      <c r="A120" s="421"/>
      <c r="B120" s="421"/>
      <c r="C120" s="421"/>
      <c r="D120" s="421"/>
      <c r="E120" s="444" t="s">
        <v>166</v>
      </c>
      <c r="F120" s="617"/>
      <c r="G120" s="617"/>
      <c r="H120" s="617"/>
      <c r="I120" s="444" t="s">
        <v>166</v>
      </c>
      <c r="J120" s="617"/>
      <c r="K120" s="617"/>
      <c r="L120" s="617"/>
      <c r="M120" s="333" t="s">
        <v>166</v>
      </c>
      <c r="N120" s="333"/>
      <c r="O120" s="333"/>
      <c r="P120" s="333"/>
      <c r="Q120" s="617"/>
      <c r="R120" s="617"/>
      <c r="S120" s="617"/>
    </row>
    <row r="121" spans="1:19" ht="19.350000000000001" customHeight="1" thickBot="1">
      <c r="A121" s="421"/>
      <c r="B121" s="421"/>
      <c r="C121" s="421"/>
      <c r="D121" s="421"/>
      <c r="E121" s="665" t="s">
        <v>167</v>
      </c>
      <c r="F121" s="618"/>
      <c r="G121" s="618"/>
      <c r="H121" s="618"/>
      <c r="I121" s="664" t="s">
        <v>168</v>
      </c>
      <c r="J121" s="618"/>
      <c r="K121" s="618"/>
      <c r="L121" s="618"/>
      <c r="M121" s="619" t="s">
        <v>169</v>
      </c>
      <c r="N121" s="619"/>
      <c r="O121" s="619"/>
      <c r="P121" s="619"/>
      <c r="Q121" s="618"/>
      <c r="R121" s="618"/>
      <c r="S121" s="618"/>
    </row>
    <row r="122" spans="1:19" ht="24" customHeight="1">
      <c r="A122" s="270" t="s">
        <v>824</v>
      </c>
      <c r="B122" s="307"/>
      <c r="C122" s="307"/>
      <c r="D122" s="313"/>
      <c r="E122" s="685" t="str">
        <f>IF(入力シート!E71="","",入力シート!E71)</f>
        <v/>
      </c>
      <c r="F122" s="873"/>
      <c r="G122" s="873"/>
      <c r="H122" s="873"/>
      <c r="I122" s="970" t="str">
        <f>IF(入力シート!G71="","",入力シート!G71)</f>
        <v/>
      </c>
      <c r="J122" s="971"/>
      <c r="K122" s="971"/>
      <c r="L122" s="971"/>
      <c r="M122" s="970" t="str">
        <f>IF(入力シート!I71="","",入力シート!I71)</f>
        <v/>
      </c>
      <c r="N122" s="971"/>
      <c r="O122" s="971"/>
      <c r="P122" s="971"/>
      <c r="Q122" s="620" t="str">
        <f>IF(入力シート!K71="","",入力シート!K71)</f>
        <v/>
      </c>
      <c r="R122" s="620"/>
      <c r="S122" s="621"/>
    </row>
    <row r="123" spans="1:19" ht="24" customHeight="1">
      <c r="A123" s="270" t="s">
        <v>825</v>
      </c>
      <c r="B123" s="308"/>
      <c r="C123" s="308"/>
      <c r="D123" s="309"/>
      <c r="E123" s="695" t="str">
        <f>IF(入力シート!E72="","",入力シート!E72)</f>
        <v/>
      </c>
      <c r="F123" s="954"/>
      <c r="G123" s="954"/>
      <c r="H123" s="954"/>
      <c r="I123" s="955" t="str">
        <f>IF(入力シート!G72="","",入力シート!G72)</f>
        <v/>
      </c>
      <c r="J123" s="956"/>
      <c r="K123" s="956"/>
      <c r="L123" s="956"/>
      <c r="M123" s="957" t="str">
        <f>IF(入力シート!I72="","",入力シート!I72)</f>
        <v/>
      </c>
      <c r="N123" s="957"/>
      <c r="O123" s="957"/>
      <c r="P123" s="957"/>
      <c r="Q123" s="958" t="str">
        <f>IF(入力シート!K72="","",入力シート!K72)</f>
        <v/>
      </c>
      <c r="R123" s="958"/>
      <c r="S123" s="910"/>
    </row>
    <row r="124" spans="1:19" ht="24" customHeight="1">
      <c r="A124" s="307" t="s">
        <v>826</v>
      </c>
      <c r="B124" s="308"/>
      <c r="C124" s="308"/>
      <c r="D124" s="309"/>
      <c r="E124" s="695" t="str">
        <f>IF(入力シート!E73="","",入力シート!E73)</f>
        <v/>
      </c>
      <c r="F124" s="954"/>
      <c r="G124" s="954"/>
      <c r="H124" s="954"/>
      <c r="I124" s="955" t="str">
        <f>IF(入力シート!G73="","",入力シート!G73)</f>
        <v/>
      </c>
      <c r="J124" s="956"/>
      <c r="K124" s="956"/>
      <c r="L124" s="956"/>
      <c r="M124" s="957" t="str">
        <f>IF(入力シート!I73="","",入力シート!I73)</f>
        <v/>
      </c>
      <c r="N124" s="957"/>
      <c r="O124" s="957"/>
      <c r="P124" s="957"/>
      <c r="Q124" s="958" t="str">
        <f>IF(入力シート!K73="","",入力シート!K73)</f>
        <v/>
      </c>
      <c r="R124" s="958"/>
      <c r="S124" s="910"/>
    </row>
    <row r="125" spans="1:19" ht="31.5" customHeight="1">
      <c r="A125" s="444" t="s">
        <v>670</v>
      </c>
      <c r="B125" s="445"/>
      <c r="C125" s="445"/>
      <c r="D125" s="446"/>
      <c r="E125" s="953" t="str">
        <f>IF(入力シート!E74="","",入力シート!E74)</f>
        <v/>
      </c>
      <c r="F125" s="954"/>
      <c r="G125" s="954"/>
      <c r="H125" s="954"/>
      <c r="I125" s="955" t="str">
        <f>IF(入力シート!G74="","",入力シート!G74)</f>
        <v/>
      </c>
      <c r="J125" s="956"/>
      <c r="K125" s="956"/>
      <c r="L125" s="956"/>
      <c r="M125" s="957" t="str">
        <f>IF(入力シート!I74="","",入力シート!I74)</f>
        <v/>
      </c>
      <c r="N125" s="957"/>
      <c r="O125" s="957"/>
      <c r="P125" s="957"/>
      <c r="Q125" s="958" t="str">
        <f>IF(入力シート!K74="","",入力シート!K74)</f>
        <v/>
      </c>
      <c r="R125" s="958"/>
      <c r="S125" s="910"/>
    </row>
    <row r="126" spans="1:19" ht="24" customHeight="1">
      <c r="A126" s="426" t="s">
        <v>73</v>
      </c>
      <c r="B126" s="308"/>
      <c r="C126" s="308"/>
      <c r="D126" s="309"/>
      <c r="E126" s="695" t="str">
        <f>IF(入力シート!E75="","",入力シート!E75)</f>
        <v/>
      </c>
      <c r="F126" s="954"/>
      <c r="G126" s="954"/>
      <c r="H126" s="954"/>
      <c r="I126" s="955" t="str">
        <f>IF(入力シート!G75="","",入力シート!G75)</f>
        <v/>
      </c>
      <c r="J126" s="956"/>
      <c r="K126" s="956"/>
      <c r="L126" s="956"/>
      <c r="M126" s="957" t="str">
        <f>IF(入力シート!I75="","",入力シート!I75)</f>
        <v/>
      </c>
      <c r="N126" s="957"/>
      <c r="O126" s="957"/>
      <c r="P126" s="957"/>
      <c r="Q126" s="958" t="str">
        <f>IF(入力シート!K75="","",入力シート!K75)</f>
        <v/>
      </c>
      <c r="R126" s="958"/>
      <c r="S126" s="910"/>
    </row>
    <row r="127" spans="1:19" ht="24" customHeight="1" thickBot="1">
      <c r="A127" s="489" t="s">
        <v>170</v>
      </c>
      <c r="B127" s="490"/>
      <c r="C127" s="490"/>
      <c r="D127" s="950"/>
      <c r="E127" s="951" t="str">
        <f>IF(入力シート!E76="","",入力シート!E76)</f>
        <v/>
      </c>
      <c r="F127" s="952"/>
      <c r="G127" s="952"/>
      <c r="H127" s="952"/>
      <c r="I127" s="967" t="str">
        <f>IF(入力シート!G76="","",入力シート!G76)</f>
        <v/>
      </c>
      <c r="J127" s="968"/>
      <c r="K127" s="968"/>
      <c r="L127" s="968"/>
      <c r="M127" s="969" t="str">
        <f>IF(入力シート!I76="","",入力シート!I76)</f>
        <v/>
      </c>
      <c r="N127" s="969"/>
      <c r="O127" s="969"/>
      <c r="P127" s="969"/>
      <c r="Q127" s="962"/>
      <c r="R127" s="962"/>
      <c r="S127" s="963"/>
    </row>
    <row r="128" spans="1:19" ht="18" customHeight="1">
      <c r="A128" s="155" t="s">
        <v>787</v>
      </c>
      <c r="B128" s="156"/>
      <c r="C128" s="156"/>
      <c r="D128" s="156"/>
      <c r="E128" s="157"/>
      <c r="F128" s="158"/>
      <c r="G128" s="158"/>
      <c r="H128" s="158"/>
      <c r="I128" s="159"/>
      <c r="J128" s="160"/>
      <c r="K128" s="160"/>
      <c r="L128" s="160"/>
      <c r="M128" s="161"/>
      <c r="N128" s="161"/>
      <c r="O128" s="161"/>
      <c r="P128" s="161"/>
      <c r="Q128" s="126"/>
      <c r="R128" s="126"/>
      <c r="S128" s="126"/>
    </row>
    <row r="129" spans="1:19" ht="5.25" customHeight="1" thickBot="1">
      <c r="A129" s="155"/>
      <c r="B129" s="156"/>
      <c r="C129" s="156"/>
      <c r="D129" s="156"/>
      <c r="E129" s="157"/>
      <c r="F129" s="158"/>
      <c r="G129" s="158"/>
      <c r="H129" s="158"/>
      <c r="I129" s="159"/>
      <c r="J129" s="160"/>
      <c r="K129" s="160"/>
      <c r="L129" s="160"/>
      <c r="M129" s="161"/>
      <c r="N129" s="161"/>
      <c r="O129" s="161"/>
      <c r="P129" s="161"/>
      <c r="Q129" s="126"/>
      <c r="R129" s="126"/>
      <c r="S129" s="126"/>
    </row>
    <row r="130" spans="1:19" ht="21" customHeight="1">
      <c r="A130" s="146" t="s">
        <v>788</v>
      </c>
      <c r="B130" s="162"/>
      <c r="C130" s="162"/>
      <c r="D130" s="162"/>
      <c r="E130" s="163"/>
      <c r="F130" s="164"/>
      <c r="G130" s="164"/>
      <c r="H130" s="164"/>
      <c r="I130" s="165"/>
      <c r="J130" s="166"/>
      <c r="K130" s="166"/>
      <c r="L130" s="166"/>
      <c r="M130" s="167"/>
      <c r="N130" s="167"/>
      <c r="O130" s="167"/>
      <c r="P130" s="167"/>
      <c r="Q130" s="168"/>
      <c r="R130" s="168"/>
      <c r="S130" s="169"/>
    </row>
    <row r="131" spans="1:19" ht="45" customHeight="1" thickBot="1">
      <c r="A131" s="1008" t="str">
        <f>IF(入力シート!A80="","",入力シート!A80)</f>
        <v/>
      </c>
      <c r="B131" s="1009"/>
      <c r="C131" s="1009"/>
      <c r="D131" s="1009"/>
      <c r="E131" s="1009"/>
      <c r="F131" s="1009"/>
      <c r="G131" s="1009"/>
      <c r="H131" s="1009"/>
      <c r="I131" s="1009"/>
      <c r="J131" s="1009"/>
      <c r="K131" s="1009"/>
      <c r="L131" s="1009"/>
      <c r="M131" s="1009"/>
      <c r="N131" s="1009"/>
      <c r="O131" s="1009"/>
      <c r="P131" s="1009"/>
      <c r="Q131" s="1009"/>
      <c r="R131" s="1009"/>
      <c r="S131" s="1010"/>
    </row>
    <row r="132" spans="1:19"/>
    <row r="134" spans="1:19"/>
  </sheetData>
  <sheetProtection algorithmName="SHA-512" hashValue="Rx4F8fQdfCmTEnDi4yrfcvZsSLuPtA/CBR2T4OKavFuqLu5oZBj/em/AV/1g7n3ZcAGQx/KbtgaBn2wHE3xddg==" saltValue="7YUqSjOLACovl9/fVZmT3A==" spinCount="100000" sheet="1" objects="1" scenarios="1"/>
  <mergeCells count="244">
    <mergeCell ref="E123:H123"/>
    <mergeCell ref="I123:L123"/>
    <mergeCell ref="A114:S114"/>
    <mergeCell ref="A116:S116"/>
    <mergeCell ref="A124:D124"/>
    <mergeCell ref="L101:O101"/>
    <mergeCell ref="A122:D122"/>
    <mergeCell ref="A123:D123"/>
    <mergeCell ref="E121:H121"/>
    <mergeCell ref="I121:L121"/>
    <mergeCell ref="M121:P121"/>
    <mergeCell ref="A111:S111"/>
    <mergeCell ref="E107:F107"/>
    <mergeCell ref="G107:H107"/>
    <mergeCell ref="I107:J107"/>
    <mergeCell ref="E120:H120"/>
    <mergeCell ref="I120:L120"/>
    <mergeCell ref="M120:P120"/>
    <mergeCell ref="E106:F106"/>
    <mergeCell ref="G106:H106"/>
    <mergeCell ref="M119:P119"/>
    <mergeCell ref="Q119:S121"/>
    <mergeCell ref="I101:J101"/>
    <mergeCell ref="B102:D102"/>
    <mergeCell ref="A118:S118"/>
    <mergeCell ref="A115:S115"/>
    <mergeCell ref="L97:S97"/>
    <mergeCell ref="E98:F98"/>
    <mergeCell ref="B104:D104"/>
    <mergeCell ref="L104:O104"/>
    <mergeCell ref="L106:O106"/>
    <mergeCell ref="P106:S106"/>
    <mergeCell ref="A131:S131"/>
    <mergeCell ref="A108:S108"/>
    <mergeCell ref="A110:S110"/>
    <mergeCell ref="A112:S112"/>
    <mergeCell ref="A119:D121"/>
    <mergeCell ref="A125:D125"/>
    <mergeCell ref="A126:D126"/>
    <mergeCell ref="A127:D127"/>
    <mergeCell ref="K107:P107"/>
    <mergeCell ref="Q107:S107"/>
    <mergeCell ref="M123:P123"/>
    <mergeCell ref="Q123:S123"/>
    <mergeCell ref="E122:H122"/>
    <mergeCell ref="I122:L122"/>
    <mergeCell ref="M122:P122"/>
    <mergeCell ref="Q122:S122"/>
    <mergeCell ref="E97:F97"/>
    <mergeCell ref="G97:H97"/>
    <mergeCell ref="I97:J97"/>
    <mergeCell ref="K97:K99"/>
    <mergeCell ref="E119:H119"/>
    <mergeCell ref="I119:L119"/>
    <mergeCell ref="A95:S95"/>
    <mergeCell ref="A97:D99"/>
    <mergeCell ref="P101:S101"/>
    <mergeCell ref="L102:O102"/>
    <mergeCell ref="P102:S102"/>
    <mergeCell ref="L103:O103"/>
    <mergeCell ref="P103:S103"/>
    <mergeCell ref="L105:O105"/>
    <mergeCell ref="P105:S105"/>
    <mergeCell ref="I100:J100"/>
    <mergeCell ref="L100:O100"/>
    <mergeCell ref="P100:S100"/>
    <mergeCell ref="A96:S96"/>
    <mergeCell ref="B105:D105"/>
    <mergeCell ref="B106:D106"/>
    <mergeCell ref="A107:D107"/>
    <mergeCell ref="A101:A106"/>
    <mergeCell ref="A113:S113"/>
    <mergeCell ref="A71:E73"/>
    <mergeCell ref="G73:Q73"/>
    <mergeCell ref="D74:E74"/>
    <mergeCell ref="G59:Q59"/>
    <mergeCell ref="G60:Q60"/>
    <mergeCell ref="G87:Q87"/>
    <mergeCell ref="D82:E87"/>
    <mergeCell ref="A74:C87"/>
    <mergeCell ref="G78:Q78"/>
    <mergeCell ref="D75:E78"/>
    <mergeCell ref="G71:Q71"/>
    <mergeCell ref="G77:Q77"/>
    <mergeCell ref="G83:Q83"/>
    <mergeCell ref="G84:Q84"/>
    <mergeCell ref="G72:Q72"/>
    <mergeCell ref="G61:Q61"/>
    <mergeCell ref="G70:Q70"/>
    <mergeCell ref="G68:Q68"/>
    <mergeCell ref="G69:Q69"/>
    <mergeCell ref="G98:H98"/>
    <mergeCell ref="I98:J98"/>
    <mergeCell ref="L98:S98"/>
    <mergeCell ref="E99:F99"/>
    <mergeCell ref="P104:S104"/>
    <mergeCell ref="G99:H99"/>
    <mergeCell ref="I99:J99"/>
    <mergeCell ref="L99:O99"/>
    <mergeCell ref="A100:D100"/>
    <mergeCell ref="E100:F100"/>
    <mergeCell ref="G100:H100"/>
    <mergeCell ref="B101:D101"/>
    <mergeCell ref="E101:F101"/>
    <mergeCell ref="G101:H101"/>
    <mergeCell ref="P99:S99"/>
    <mergeCell ref="E102:F102"/>
    <mergeCell ref="G102:H102"/>
    <mergeCell ref="I102:J102"/>
    <mergeCell ref="B103:D103"/>
    <mergeCell ref="I106:J106"/>
    <mergeCell ref="I104:J104"/>
    <mergeCell ref="E105:F105"/>
    <mergeCell ref="G105:H105"/>
    <mergeCell ref="I105:J105"/>
    <mergeCell ref="E103:F103"/>
    <mergeCell ref="G103:H103"/>
    <mergeCell ref="E104:F104"/>
    <mergeCell ref="G104:H104"/>
    <mergeCell ref="I103:J103"/>
    <mergeCell ref="A94:C94"/>
    <mergeCell ref="D94:M94"/>
    <mergeCell ref="R94:S94"/>
    <mergeCell ref="G80:Q80"/>
    <mergeCell ref="G81:Q81"/>
    <mergeCell ref="G82:Q82"/>
    <mergeCell ref="G74:Q74"/>
    <mergeCell ref="G75:Q75"/>
    <mergeCell ref="G76:Q76"/>
    <mergeCell ref="D79:E81"/>
    <mergeCell ref="A89:S90"/>
    <mergeCell ref="A91:S91"/>
    <mergeCell ref="G85:Q85"/>
    <mergeCell ref="G86:Q86"/>
    <mergeCell ref="A88:S88"/>
    <mergeCell ref="G79:Q79"/>
    <mergeCell ref="A93:S93"/>
    <mergeCell ref="A92:S92"/>
    <mergeCell ref="G54:Q54"/>
    <mergeCell ref="G51:Q51"/>
    <mergeCell ref="G52:Q52"/>
    <mergeCell ref="G53:Q53"/>
    <mergeCell ref="A48:E55"/>
    <mergeCell ref="G48:Q48"/>
    <mergeCell ref="G49:Q49"/>
    <mergeCell ref="G65:Q65"/>
    <mergeCell ref="G67:Q67"/>
    <mergeCell ref="G55:Q55"/>
    <mergeCell ref="G56:Q56"/>
    <mergeCell ref="G57:Q57"/>
    <mergeCell ref="G50:Q50"/>
    <mergeCell ref="A56:E57"/>
    <mergeCell ref="A58:E61"/>
    <mergeCell ref="A63:E64"/>
    <mergeCell ref="F63:S63"/>
    <mergeCell ref="F64:Q64"/>
    <mergeCell ref="G58:Q58"/>
    <mergeCell ref="A65:E70"/>
    <mergeCell ref="G66:Q66"/>
    <mergeCell ref="G40:Q40"/>
    <mergeCell ref="G41:Q41"/>
    <mergeCell ref="G47:Q47"/>
    <mergeCell ref="G45:Q45"/>
    <mergeCell ref="G46:Q46"/>
    <mergeCell ref="G42:Q42"/>
    <mergeCell ref="A26:I26"/>
    <mergeCell ref="J26:N26"/>
    <mergeCell ref="O26:S26"/>
    <mergeCell ref="A27:S27"/>
    <mergeCell ref="A28:S28"/>
    <mergeCell ref="A29:C29"/>
    <mergeCell ref="D29:M29"/>
    <mergeCell ref="R29:S29"/>
    <mergeCell ref="A32:S32"/>
    <mergeCell ref="A33:S33"/>
    <mergeCell ref="A34:S34"/>
    <mergeCell ref="A31:S31"/>
    <mergeCell ref="A30:S30"/>
    <mergeCell ref="G43:Q43"/>
    <mergeCell ref="G44:Q44"/>
    <mergeCell ref="A40:E47"/>
    <mergeCell ref="A36:S36"/>
    <mergeCell ref="A38:E39"/>
    <mergeCell ref="F38:S38"/>
    <mergeCell ref="F39:Q39"/>
    <mergeCell ref="C3:S3"/>
    <mergeCell ref="A4:S4"/>
    <mergeCell ref="A6:I6"/>
    <mergeCell ref="J6:S6"/>
    <mergeCell ref="A7:I7"/>
    <mergeCell ref="J7:S7"/>
    <mergeCell ref="J24:N24"/>
    <mergeCell ref="O24:S24"/>
    <mergeCell ref="J15:S15"/>
    <mergeCell ref="D16:I16"/>
    <mergeCell ref="J16:S16"/>
    <mergeCell ref="D17:I17"/>
    <mergeCell ref="J17:S17"/>
    <mergeCell ref="A19:S19"/>
    <mergeCell ref="A12:C17"/>
    <mergeCell ref="D12:I12"/>
    <mergeCell ref="J12:S12"/>
    <mergeCell ref="D13:I13"/>
    <mergeCell ref="J13:S13"/>
    <mergeCell ref="D14:I14"/>
    <mergeCell ref="J14:S14"/>
    <mergeCell ref="D15:I15"/>
    <mergeCell ref="G9:I9"/>
    <mergeCell ref="A10:F11"/>
    <mergeCell ref="A25:I25"/>
    <mergeCell ref="J25:N25"/>
    <mergeCell ref="O25:S25"/>
    <mergeCell ref="A24:I24"/>
    <mergeCell ref="A23:S23"/>
    <mergeCell ref="J8:S8"/>
    <mergeCell ref="J9:S9"/>
    <mergeCell ref="A20:I20"/>
    <mergeCell ref="J20:S20"/>
    <mergeCell ref="A21:I21"/>
    <mergeCell ref="J21:S21"/>
    <mergeCell ref="J10:S10"/>
    <mergeCell ref="J11:S11"/>
    <mergeCell ref="J22:S22"/>
    <mergeCell ref="A8:F9"/>
    <mergeCell ref="G8:I8"/>
    <mergeCell ref="A22:I22"/>
    <mergeCell ref="G10:I10"/>
    <mergeCell ref="G11:I11"/>
    <mergeCell ref="Q127:S127"/>
    <mergeCell ref="E124:H124"/>
    <mergeCell ref="I124:L124"/>
    <mergeCell ref="M124:P124"/>
    <mergeCell ref="Q124:S124"/>
    <mergeCell ref="E125:H125"/>
    <mergeCell ref="I125:L125"/>
    <mergeCell ref="M125:P125"/>
    <mergeCell ref="Q125:S125"/>
    <mergeCell ref="E126:H126"/>
    <mergeCell ref="I126:L126"/>
    <mergeCell ref="M126:P126"/>
    <mergeCell ref="Q126:S126"/>
    <mergeCell ref="E127:H127"/>
    <mergeCell ref="I127:L127"/>
    <mergeCell ref="M127:P127"/>
  </mergeCells>
  <phoneticPr fontId="3"/>
  <pageMargins left="0.6692913385826772" right="0.6692913385826772" top="0.47244094488188981" bottom="0.47244094488188981" header="0.51181102362204722" footer="0.51181102362204722"/>
  <pageSetup paperSize="9" scale="99" fitToHeight="0" orientation="portrait" r:id="rId1"/>
  <headerFooter alignWithMargins="0"/>
  <rowBreaks count="3" manualBreakCount="3">
    <brk id="28" max="18" man="1"/>
    <brk id="62" max="18" man="1"/>
    <brk id="93" max="18" man="1"/>
  </rowBreaks>
  <extLst>
    <ext xmlns:x14="http://schemas.microsoft.com/office/spreadsheetml/2009/9/main" uri="{78C0D931-6437-407d-A8EE-F0AAD7539E65}">
      <x14:conditionalFormattings>
        <x14:conditionalFormatting xmlns:xm="http://schemas.microsoft.com/office/excel/2006/main">
          <x14:cfRule type="expression" priority="2" id="{0DE7DA35-20F8-4869-AB1C-05318763B733}">
            <xm:f>選択肢!$C$55=選択肢!$J$42</xm:f>
            <x14:dxf>
              <font>
                <color theme="0" tint="-0.34998626667073579"/>
              </font>
            </x14:dxf>
          </x14:cfRule>
          <xm:sqref>A1</xm:sqref>
        </x14:conditionalFormatting>
        <x14:conditionalFormatting xmlns:xm="http://schemas.microsoft.com/office/excel/2006/main">
          <x14:cfRule type="expression" priority="1" id="{0A3AB967-7E94-4687-B662-A53F699B8ECF}">
            <xm:f>選択肢!$C$55&lt;&gt;選択肢!$J$42</xm:f>
            <x14:dxf>
              <fill>
                <patternFill>
                  <bgColor theme="0" tint="-0.24994659260841701"/>
                </patternFill>
              </fill>
            </x14:dxf>
          </x14:cfRule>
          <xm:sqref>A2:S35 A36 A37:S73 A74 D74:S74 D75 F75:S78 D79:S81 D82 F82:S87 A88 A89:S95 A96 A97:S114 A115 A116:S117 A118 A119:S130 A131</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8D95A-465B-4D9E-9A2A-20D1987AD1B2}">
  <sheetPr codeName="Sheet6">
    <tabColor rgb="FFFFFF00"/>
    <pageSetUpPr fitToPage="1"/>
  </sheetPr>
  <dimension ref="A1:T135"/>
  <sheetViews>
    <sheetView view="pageBreakPreview" zoomScaleNormal="100" zoomScaleSheetLayoutView="100" workbookViewId="0">
      <selection activeCell="J7" sqref="J7:S7"/>
    </sheetView>
  </sheetViews>
  <sheetFormatPr defaultColWidth="0" defaultRowHeight="13.5" zeroHeight="1"/>
  <cols>
    <col min="1" max="1" width="5" style="227" customWidth="1"/>
    <col min="2" max="2" width="2.5" style="227" customWidth="1"/>
    <col min="3" max="3" width="2.875" style="227" customWidth="1"/>
    <col min="4" max="19" width="5" style="227" customWidth="1"/>
    <col min="20" max="20" width="2.375" style="229" customWidth="1"/>
    <col min="21" max="16384" width="4.625" style="227" hidden="1"/>
  </cols>
  <sheetData>
    <row r="1" spans="1:19" ht="25.5" customHeight="1">
      <c r="A1" s="226" t="s">
        <v>455</v>
      </c>
    </row>
    <row r="2" spans="1:19" ht="14.25">
      <c r="A2" s="181"/>
      <c r="B2" s="2"/>
      <c r="C2" s="2"/>
      <c r="D2" s="1"/>
      <c r="E2" s="1"/>
      <c r="F2" s="1"/>
      <c r="G2" s="1"/>
      <c r="H2" s="1"/>
      <c r="I2" s="2"/>
      <c r="J2" s="2"/>
      <c r="K2" s="2"/>
      <c r="L2" s="2"/>
      <c r="M2" s="2"/>
      <c r="N2" s="2"/>
      <c r="O2" s="2"/>
      <c r="P2" s="2"/>
      <c r="Q2" s="2"/>
      <c r="R2" s="2"/>
      <c r="S2" s="5"/>
    </row>
    <row r="3" spans="1:19" ht="6.75" customHeight="1">
      <c r="A3" s="2"/>
      <c r="B3" s="2"/>
      <c r="C3" s="814"/>
      <c r="D3" s="814"/>
      <c r="E3" s="814"/>
      <c r="F3" s="814"/>
      <c r="G3" s="814"/>
      <c r="H3" s="814"/>
      <c r="I3" s="814"/>
      <c r="J3" s="814"/>
      <c r="K3" s="814"/>
      <c r="L3" s="814"/>
      <c r="M3" s="814"/>
      <c r="N3" s="814"/>
      <c r="O3" s="814"/>
      <c r="P3" s="814"/>
      <c r="Q3" s="814"/>
      <c r="R3" s="814"/>
      <c r="S3" s="814"/>
    </row>
    <row r="4" spans="1:19" ht="17.25">
      <c r="A4" s="808" t="s">
        <v>759</v>
      </c>
      <c r="B4" s="809"/>
      <c r="C4" s="809"/>
      <c r="D4" s="809"/>
      <c r="E4" s="809"/>
      <c r="F4" s="809"/>
      <c r="G4" s="809"/>
      <c r="H4" s="809"/>
      <c r="I4" s="809"/>
      <c r="J4" s="809"/>
      <c r="K4" s="809"/>
      <c r="L4" s="809"/>
      <c r="M4" s="809"/>
      <c r="N4" s="809"/>
      <c r="O4" s="809"/>
      <c r="P4" s="809"/>
      <c r="Q4" s="809"/>
      <c r="R4" s="809"/>
      <c r="S4" s="809"/>
    </row>
    <row r="5" spans="1:19" ht="7.5" customHeight="1">
      <c r="A5" s="2"/>
      <c r="B5" s="2"/>
      <c r="C5" s="3"/>
      <c r="D5" s="3"/>
      <c r="E5" s="3"/>
      <c r="F5" s="3"/>
      <c r="G5" s="3"/>
      <c r="H5" s="3"/>
      <c r="I5" s="3"/>
      <c r="J5" s="3"/>
      <c r="K5" s="3"/>
      <c r="L5" s="3"/>
      <c r="M5" s="3"/>
      <c r="N5" s="3"/>
      <c r="O5" s="3"/>
      <c r="P5" s="3"/>
      <c r="Q5" s="3"/>
      <c r="R5" s="3"/>
      <c r="S5" s="3"/>
    </row>
    <row r="6" spans="1:19" ht="24" customHeight="1" thickBot="1">
      <c r="A6" s="270" t="s">
        <v>3</v>
      </c>
      <c r="B6" s="270"/>
      <c r="C6" s="271"/>
      <c r="D6" s="271"/>
      <c r="E6" s="271"/>
      <c r="F6" s="271"/>
      <c r="G6" s="271"/>
      <c r="H6" s="271"/>
      <c r="I6" s="271"/>
      <c r="J6" s="819" t="s">
        <v>4</v>
      </c>
      <c r="K6" s="820"/>
      <c r="L6" s="820"/>
      <c r="M6" s="820"/>
      <c r="N6" s="820"/>
      <c r="O6" s="820"/>
      <c r="P6" s="820"/>
      <c r="Q6" s="820"/>
      <c r="R6" s="820"/>
      <c r="S6" s="820"/>
    </row>
    <row r="7" spans="1:19" ht="24" customHeight="1">
      <c r="A7" s="815" t="s">
        <v>6</v>
      </c>
      <c r="B7" s="815"/>
      <c r="C7" s="271"/>
      <c r="D7" s="271"/>
      <c r="E7" s="271"/>
      <c r="F7" s="271"/>
      <c r="G7" s="271"/>
      <c r="H7" s="271"/>
      <c r="I7" s="274"/>
      <c r="J7" s="810" t="str">
        <f>IF(入力シート!J14="","",入力シート!J14)</f>
        <v/>
      </c>
      <c r="K7" s="811"/>
      <c r="L7" s="811"/>
      <c r="M7" s="811"/>
      <c r="N7" s="811"/>
      <c r="O7" s="811"/>
      <c r="P7" s="811"/>
      <c r="Q7" s="811"/>
      <c r="R7" s="811"/>
      <c r="S7" s="812"/>
    </row>
    <row r="8" spans="1:19" ht="24" customHeight="1">
      <c r="A8" s="275" t="s">
        <v>745</v>
      </c>
      <c r="B8" s="251"/>
      <c r="C8" s="251"/>
      <c r="D8" s="251"/>
      <c r="E8" s="251"/>
      <c r="F8" s="251"/>
      <c r="G8" s="254" t="s">
        <v>100</v>
      </c>
      <c r="H8" s="255"/>
      <c r="I8" s="256"/>
      <c r="J8" s="771" t="str">
        <f>IF(入力シート!J15="","",入力シート!J15)</f>
        <v/>
      </c>
      <c r="K8" s="259"/>
      <c r="L8" s="259"/>
      <c r="M8" s="259"/>
      <c r="N8" s="259"/>
      <c r="O8" s="259"/>
      <c r="P8" s="259"/>
      <c r="Q8" s="259"/>
      <c r="R8" s="259"/>
      <c r="S8" s="813"/>
    </row>
    <row r="9" spans="1:19" ht="24" customHeight="1">
      <c r="A9" s="252"/>
      <c r="B9" s="253"/>
      <c r="C9" s="253"/>
      <c r="D9" s="253"/>
      <c r="E9" s="253"/>
      <c r="F9" s="253"/>
      <c r="G9" s="254" t="s">
        <v>13</v>
      </c>
      <c r="H9" s="255"/>
      <c r="I9" s="256"/>
      <c r="J9" s="771" t="str">
        <f>IF(入力シート!J16="","",入力シート!J16)</f>
        <v/>
      </c>
      <c r="K9" s="259"/>
      <c r="L9" s="259"/>
      <c r="M9" s="259"/>
      <c r="N9" s="259"/>
      <c r="O9" s="259"/>
      <c r="P9" s="259"/>
      <c r="Q9" s="259"/>
      <c r="R9" s="259"/>
      <c r="S9" s="813"/>
    </row>
    <row r="10" spans="1:19" ht="24" customHeight="1">
      <c r="A10" s="250" t="s">
        <v>93</v>
      </c>
      <c r="B10" s="251"/>
      <c r="C10" s="251"/>
      <c r="D10" s="251"/>
      <c r="E10" s="251"/>
      <c r="F10" s="251"/>
      <c r="G10" s="254" t="s">
        <v>10</v>
      </c>
      <c r="H10" s="255"/>
      <c r="I10" s="256"/>
      <c r="J10" s="771" t="str">
        <f>IF(入力シート!J17="","",入力シート!J17)</f>
        <v/>
      </c>
      <c r="K10" s="259"/>
      <c r="L10" s="259"/>
      <c r="M10" s="259"/>
      <c r="N10" s="259"/>
      <c r="O10" s="259"/>
      <c r="P10" s="259"/>
      <c r="Q10" s="259"/>
      <c r="R10" s="259"/>
      <c r="S10" s="813"/>
    </row>
    <row r="11" spans="1:19" ht="43.5" customHeight="1">
      <c r="A11" s="252"/>
      <c r="B11" s="253"/>
      <c r="C11" s="253"/>
      <c r="D11" s="253"/>
      <c r="E11" s="253"/>
      <c r="F11" s="253"/>
      <c r="G11" s="254" t="s">
        <v>95</v>
      </c>
      <c r="H11" s="255"/>
      <c r="I11" s="256"/>
      <c r="J11" s="771" t="str">
        <f>IF(入力シート!J18="","",入力シート!J18)</f>
        <v/>
      </c>
      <c r="K11" s="259"/>
      <c r="L11" s="259"/>
      <c r="M11" s="259"/>
      <c r="N11" s="259"/>
      <c r="O11" s="259"/>
      <c r="P11" s="259"/>
      <c r="Q11" s="259"/>
      <c r="R11" s="259"/>
      <c r="S11" s="813"/>
    </row>
    <row r="12" spans="1:19" ht="24" customHeight="1">
      <c r="A12" s="332" t="s">
        <v>146</v>
      </c>
      <c r="B12" s="332"/>
      <c r="C12" s="333"/>
      <c r="D12" s="352" t="s">
        <v>1</v>
      </c>
      <c r="E12" s="259"/>
      <c r="F12" s="259"/>
      <c r="G12" s="259"/>
      <c r="H12" s="259"/>
      <c r="I12" s="260"/>
      <c r="J12" s="771" t="str">
        <f>IF(入力シート!J19="","",入力シート!J19)</f>
        <v/>
      </c>
      <c r="K12" s="259"/>
      <c r="L12" s="259"/>
      <c r="M12" s="259"/>
      <c r="N12" s="259"/>
      <c r="O12" s="259"/>
      <c r="P12" s="259"/>
      <c r="Q12" s="259"/>
      <c r="R12" s="259"/>
      <c r="S12" s="813"/>
    </row>
    <row r="13" spans="1:19" ht="24" customHeight="1">
      <c r="A13" s="333"/>
      <c r="B13" s="333"/>
      <c r="C13" s="333"/>
      <c r="D13" s="259" t="s">
        <v>0</v>
      </c>
      <c r="E13" s="259"/>
      <c r="F13" s="259"/>
      <c r="G13" s="259"/>
      <c r="H13" s="259"/>
      <c r="I13" s="260"/>
      <c r="J13" s="771" t="str">
        <f>IF(入力シート!J20="","",入力シート!J20)</f>
        <v/>
      </c>
      <c r="K13" s="259"/>
      <c r="L13" s="259"/>
      <c r="M13" s="259"/>
      <c r="N13" s="259"/>
      <c r="O13" s="259"/>
      <c r="P13" s="259"/>
      <c r="Q13" s="259"/>
      <c r="R13" s="259"/>
      <c r="S13" s="813"/>
    </row>
    <row r="14" spans="1:19" ht="43.5" customHeight="1">
      <c r="A14" s="333"/>
      <c r="B14" s="333"/>
      <c r="C14" s="333"/>
      <c r="D14" s="259" t="s">
        <v>21</v>
      </c>
      <c r="E14" s="259"/>
      <c r="F14" s="259"/>
      <c r="G14" s="259"/>
      <c r="H14" s="259"/>
      <c r="I14" s="260"/>
      <c r="J14" s="771" t="str">
        <f>IF(入力シート!J21="","",入力シート!J21)</f>
        <v/>
      </c>
      <c r="K14" s="259"/>
      <c r="L14" s="259"/>
      <c r="M14" s="259"/>
      <c r="N14" s="259"/>
      <c r="O14" s="259"/>
      <c r="P14" s="259"/>
      <c r="Q14" s="259"/>
      <c r="R14" s="259"/>
      <c r="S14" s="813"/>
    </row>
    <row r="15" spans="1:19" ht="24" customHeight="1">
      <c r="A15" s="333"/>
      <c r="B15" s="333"/>
      <c r="C15" s="333"/>
      <c r="D15" s="259" t="s">
        <v>101</v>
      </c>
      <c r="E15" s="259"/>
      <c r="F15" s="259"/>
      <c r="G15" s="259"/>
      <c r="H15" s="259"/>
      <c r="I15" s="260"/>
      <c r="J15" s="816" t="str">
        <f>IF(入力シート!J22="","",入力シート!J22)</f>
        <v/>
      </c>
      <c r="K15" s="817"/>
      <c r="L15" s="817"/>
      <c r="M15" s="817"/>
      <c r="N15" s="817"/>
      <c r="O15" s="817"/>
      <c r="P15" s="817"/>
      <c r="Q15" s="817"/>
      <c r="R15" s="817"/>
      <c r="S15" s="818"/>
    </row>
    <row r="16" spans="1:19" ht="24" customHeight="1">
      <c r="A16" s="333"/>
      <c r="B16" s="333"/>
      <c r="C16" s="333"/>
      <c r="D16" s="259" t="s">
        <v>147</v>
      </c>
      <c r="E16" s="259"/>
      <c r="F16" s="259"/>
      <c r="G16" s="259"/>
      <c r="H16" s="259"/>
      <c r="I16" s="260"/>
      <c r="J16" s="816" t="str">
        <f>IF(入力シート!J23="","",入力シート!J23)</f>
        <v/>
      </c>
      <c r="K16" s="817"/>
      <c r="L16" s="817"/>
      <c r="M16" s="817"/>
      <c r="N16" s="817"/>
      <c r="O16" s="817"/>
      <c r="P16" s="817"/>
      <c r="Q16" s="817"/>
      <c r="R16" s="817"/>
      <c r="S16" s="818"/>
    </row>
    <row r="17" spans="1:20" ht="24" customHeight="1" thickBot="1">
      <c r="A17" s="333"/>
      <c r="B17" s="333"/>
      <c r="C17" s="333"/>
      <c r="D17" s="259" t="s">
        <v>148</v>
      </c>
      <c r="E17" s="259"/>
      <c r="F17" s="259"/>
      <c r="G17" s="259"/>
      <c r="H17" s="259"/>
      <c r="I17" s="260"/>
      <c r="J17" s="821" t="str">
        <f>IF(入力シート!J24="","",入力シート!J24)</f>
        <v/>
      </c>
      <c r="K17" s="822"/>
      <c r="L17" s="822"/>
      <c r="M17" s="822"/>
      <c r="N17" s="822"/>
      <c r="O17" s="822"/>
      <c r="P17" s="822"/>
      <c r="Q17" s="822"/>
      <c r="R17" s="822"/>
      <c r="S17" s="823"/>
    </row>
    <row r="18" spans="1:20" ht="12" customHeight="1">
      <c r="A18" s="9"/>
      <c r="B18" s="9"/>
      <c r="C18" s="12"/>
      <c r="D18" s="12"/>
      <c r="E18" s="12"/>
      <c r="F18" s="12"/>
      <c r="G18" s="12"/>
      <c r="H18" s="12"/>
      <c r="I18" s="12"/>
      <c r="J18" s="12"/>
      <c r="K18" s="12"/>
      <c r="L18" s="12"/>
      <c r="M18" s="12"/>
      <c r="N18" s="12"/>
      <c r="O18" s="12"/>
      <c r="P18" s="12"/>
      <c r="Q18" s="12"/>
      <c r="R18" s="12"/>
      <c r="S18" s="12"/>
    </row>
    <row r="19" spans="1:20" ht="29.25" customHeight="1" thickBot="1">
      <c r="A19" s="604" t="s">
        <v>59</v>
      </c>
      <c r="B19" s="604"/>
      <c r="C19" s="827"/>
      <c r="D19" s="827"/>
      <c r="E19" s="827"/>
      <c r="F19" s="827"/>
      <c r="G19" s="827"/>
      <c r="H19" s="827"/>
      <c r="I19" s="827"/>
      <c r="J19" s="827"/>
      <c r="K19" s="827"/>
      <c r="L19" s="827"/>
      <c r="M19" s="827"/>
      <c r="N19" s="827"/>
      <c r="O19" s="827"/>
      <c r="P19" s="827"/>
      <c r="Q19" s="827"/>
      <c r="R19" s="827"/>
      <c r="S19" s="827"/>
    </row>
    <row r="20" spans="1:20" ht="24" customHeight="1">
      <c r="A20" s="937" t="s">
        <v>24</v>
      </c>
      <c r="B20" s="938"/>
      <c r="C20" s="330"/>
      <c r="D20" s="330"/>
      <c r="E20" s="330"/>
      <c r="F20" s="330"/>
      <c r="G20" s="330"/>
      <c r="H20" s="330"/>
      <c r="I20" s="330"/>
      <c r="J20" s="828" t="str">
        <f>IF(入力シート!J28="","",入力シート!J28)</f>
        <v/>
      </c>
      <c r="K20" s="829"/>
      <c r="L20" s="829"/>
      <c r="M20" s="829"/>
      <c r="N20" s="829"/>
      <c r="O20" s="829"/>
      <c r="P20" s="829"/>
      <c r="Q20" s="829"/>
      <c r="R20" s="829"/>
      <c r="S20" s="830"/>
    </row>
    <row r="21" spans="1:20" ht="24" customHeight="1">
      <c r="A21" s="990" t="s">
        <v>811</v>
      </c>
      <c r="B21" s="918"/>
      <c r="C21" s="918"/>
      <c r="D21" s="918"/>
      <c r="E21" s="918"/>
      <c r="F21" s="918"/>
      <c r="G21" s="918"/>
      <c r="H21" s="918"/>
      <c r="I21" s="991"/>
      <c r="J21" s="896" t="str">
        <f>IF(入力シート!J29="","",入力シート!J29)</f>
        <v/>
      </c>
      <c r="K21" s="278"/>
      <c r="L21" s="278"/>
      <c r="M21" s="278"/>
      <c r="N21" s="278"/>
      <c r="O21" s="278"/>
      <c r="P21" s="278"/>
      <c r="Q21" s="278"/>
      <c r="R21" s="278"/>
      <c r="S21" s="897"/>
      <c r="T21" s="234"/>
    </row>
    <row r="22" spans="1:20" s="228" customFormat="1" ht="24" customHeight="1" thickBot="1">
      <c r="A22" s="250" t="s">
        <v>18</v>
      </c>
      <c r="B22" s="379"/>
      <c r="C22" s="379"/>
      <c r="D22" s="379"/>
      <c r="E22" s="379"/>
      <c r="F22" s="379"/>
      <c r="G22" s="379"/>
      <c r="H22" s="379"/>
      <c r="I22" s="908"/>
      <c r="J22" s="901" t="str">
        <f>IF(入力シート!J33="","",入力シート!J33)</f>
        <v/>
      </c>
      <c r="K22" s="902"/>
      <c r="L22" s="902"/>
      <c r="M22" s="902"/>
      <c r="N22" s="902"/>
      <c r="O22" s="902"/>
      <c r="P22" s="902"/>
      <c r="Q22" s="902"/>
      <c r="R22" s="902"/>
      <c r="S22" s="903"/>
      <c r="T22" s="229"/>
    </row>
    <row r="23" spans="1:20" ht="30" customHeight="1">
      <c r="A23" s="524" t="s">
        <v>65</v>
      </c>
      <c r="B23" s="988"/>
      <c r="C23" s="988"/>
      <c r="D23" s="988"/>
      <c r="E23" s="988"/>
      <c r="F23" s="988"/>
      <c r="G23" s="988"/>
      <c r="H23" s="988"/>
      <c r="I23" s="988"/>
      <c r="J23" s="699"/>
      <c r="K23" s="699"/>
      <c r="L23" s="699"/>
      <c r="M23" s="699"/>
      <c r="N23" s="699"/>
      <c r="O23" s="699"/>
      <c r="P23" s="699"/>
      <c r="Q23" s="699"/>
      <c r="R23" s="699"/>
      <c r="S23" s="989"/>
    </row>
    <row r="24" spans="1:20" ht="21" customHeight="1" thickBot="1">
      <c r="A24" s="271" t="s">
        <v>64</v>
      </c>
      <c r="B24" s="733"/>
      <c r="C24" s="733"/>
      <c r="D24" s="733"/>
      <c r="E24" s="733"/>
      <c r="F24" s="733"/>
      <c r="G24" s="733"/>
      <c r="H24" s="733"/>
      <c r="I24" s="733"/>
      <c r="J24" s="992" t="s">
        <v>60</v>
      </c>
      <c r="K24" s="993"/>
      <c r="L24" s="993"/>
      <c r="M24" s="993"/>
      <c r="N24" s="993"/>
      <c r="O24" s="994" t="s">
        <v>61</v>
      </c>
      <c r="P24" s="995"/>
      <c r="Q24" s="995"/>
      <c r="R24" s="995"/>
      <c r="S24" s="995"/>
    </row>
    <row r="25" spans="1:20" ht="33" customHeight="1">
      <c r="A25" s="333" t="s">
        <v>68</v>
      </c>
      <c r="B25" s="617"/>
      <c r="C25" s="617"/>
      <c r="D25" s="617"/>
      <c r="E25" s="617"/>
      <c r="F25" s="617"/>
      <c r="G25" s="617"/>
      <c r="H25" s="617"/>
      <c r="I25" s="983"/>
      <c r="J25" s="984" t="str">
        <f>IF(OR(R58="A",R58="S",R58="B",R58="C"),"○","")</f>
        <v/>
      </c>
      <c r="K25" s="985"/>
      <c r="L25" s="985"/>
      <c r="M25" s="985"/>
      <c r="N25" s="985"/>
      <c r="O25" s="986" t="str">
        <f>IF(OR(S58="◎",S58="○",S58="△"),"○","")</f>
        <v/>
      </c>
      <c r="P25" s="985"/>
      <c r="Q25" s="985"/>
      <c r="R25" s="985"/>
      <c r="S25" s="987"/>
    </row>
    <row r="26" spans="1:20" ht="33" customHeight="1" thickBot="1">
      <c r="A26" s="333" t="s">
        <v>66</v>
      </c>
      <c r="B26" s="617"/>
      <c r="C26" s="617"/>
      <c r="D26" s="617"/>
      <c r="E26" s="617"/>
      <c r="F26" s="617"/>
      <c r="G26" s="617"/>
      <c r="H26" s="617"/>
      <c r="I26" s="983"/>
      <c r="J26" s="996" t="str">
        <f>IF(OR(R59="A",R59="S",R59="B",R59="C"),"○","")</f>
        <v/>
      </c>
      <c r="K26" s="997"/>
      <c r="L26" s="997"/>
      <c r="M26" s="997"/>
      <c r="N26" s="997"/>
      <c r="O26" s="998" t="str">
        <f>IF(OR(S59="◎",S59="○",S59="△"),"○","")</f>
        <v/>
      </c>
      <c r="P26" s="997"/>
      <c r="Q26" s="997"/>
      <c r="R26" s="997"/>
      <c r="S26" s="999"/>
    </row>
    <row r="27" spans="1:20" ht="15" customHeight="1">
      <c r="A27" s="854"/>
      <c r="B27" s="854"/>
      <c r="C27" s="855"/>
      <c r="D27" s="855"/>
      <c r="E27" s="855"/>
      <c r="F27" s="855"/>
      <c r="G27" s="855"/>
      <c r="H27" s="855"/>
      <c r="I27" s="855"/>
      <c r="J27" s="855"/>
      <c r="K27" s="855"/>
      <c r="L27" s="855"/>
      <c r="M27" s="855"/>
      <c r="N27" s="855"/>
      <c r="O27" s="855"/>
      <c r="P27" s="855"/>
      <c r="Q27" s="855"/>
      <c r="R27" s="855"/>
      <c r="S27" s="855"/>
    </row>
    <row r="28" spans="1:20" ht="15" customHeight="1">
      <c r="A28" s="854"/>
      <c r="B28" s="854"/>
      <c r="C28" s="855"/>
      <c r="D28" s="855"/>
      <c r="E28" s="855"/>
      <c r="F28" s="855"/>
      <c r="G28" s="855"/>
      <c r="H28" s="855"/>
      <c r="I28" s="855"/>
      <c r="J28" s="855"/>
      <c r="K28" s="855"/>
      <c r="L28" s="855"/>
      <c r="M28" s="855"/>
      <c r="N28" s="855"/>
      <c r="O28" s="855"/>
      <c r="P28" s="855"/>
      <c r="Q28" s="855"/>
      <c r="R28" s="855"/>
      <c r="S28" s="855"/>
    </row>
    <row r="29" spans="1:20" s="231" customFormat="1" ht="6.75" customHeight="1">
      <c r="A29" s="854"/>
      <c r="B29" s="855"/>
      <c r="C29" s="855"/>
      <c r="D29" s="856"/>
      <c r="E29" s="857"/>
      <c r="F29" s="857"/>
      <c r="G29" s="857"/>
      <c r="H29" s="857"/>
      <c r="I29" s="857"/>
      <c r="J29" s="857"/>
      <c r="K29" s="857"/>
      <c r="L29" s="857"/>
      <c r="M29" s="857"/>
      <c r="N29" s="2"/>
      <c r="O29" s="2"/>
      <c r="P29" s="2"/>
      <c r="Q29" s="2"/>
      <c r="R29" s="885"/>
      <c r="S29" s="886"/>
      <c r="T29" s="235"/>
    </row>
    <row r="30" spans="1:20" s="232" customFormat="1" ht="21" customHeight="1">
      <c r="A30" s="659" t="s">
        <v>109</v>
      </c>
      <c r="B30" s="659"/>
      <c r="C30" s="660"/>
      <c r="D30" s="660"/>
      <c r="E30" s="660"/>
      <c r="F30" s="660"/>
      <c r="G30" s="660"/>
      <c r="H30" s="660"/>
      <c r="I30" s="660"/>
      <c r="J30" s="660"/>
      <c r="K30" s="660"/>
      <c r="L30" s="660"/>
      <c r="M30" s="660"/>
      <c r="N30" s="660"/>
      <c r="O30" s="660"/>
      <c r="P30" s="660"/>
      <c r="Q30" s="660"/>
      <c r="R30" s="660"/>
      <c r="S30" s="660"/>
      <c r="T30" s="236"/>
    </row>
    <row r="31" spans="1:20" s="233" customFormat="1" ht="17.25" customHeight="1">
      <c r="A31" s="604" t="s">
        <v>33</v>
      </c>
      <c r="B31" s="604"/>
      <c r="C31" s="605"/>
      <c r="D31" s="605"/>
      <c r="E31" s="605"/>
      <c r="F31" s="605"/>
      <c r="G31" s="605"/>
      <c r="H31" s="605"/>
      <c r="I31" s="605"/>
      <c r="J31" s="605"/>
      <c r="K31" s="605"/>
      <c r="L31" s="605"/>
      <c r="M31" s="605"/>
      <c r="N31" s="605"/>
      <c r="O31" s="605"/>
      <c r="P31" s="605"/>
      <c r="Q31" s="605"/>
      <c r="R31" s="605"/>
      <c r="S31" s="605"/>
      <c r="T31" s="237"/>
    </row>
    <row r="32" spans="1:20" s="233" customFormat="1" ht="17.25" customHeight="1">
      <c r="A32" s="606" t="s">
        <v>666</v>
      </c>
      <c r="B32" s="607"/>
      <c r="C32" s="608"/>
      <c r="D32" s="608"/>
      <c r="E32" s="608"/>
      <c r="F32" s="608"/>
      <c r="G32" s="608"/>
      <c r="H32" s="608"/>
      <c r="I32" s="608"/>
      <c r="J32" s="608"/>
      <c r="K32" s="608"/>
      <c r="L32" s="608"/>
      <c r="M32" s="608"/>
      <c r="N32" s="608"/>
      <c r="O32" s="608"/>
      <c r="P32" s="608"/>
      <c r="Q32" s="608"/>
      <c r="R32" s="608"/>
      <c r="S32" s="609"/>
      <c r="T32" s="237"/>
    </row>
    <row r="33" spans="1:19" ht="15" customHeight="1">
      <c r="A33" s="610" t="s">
        <v>857</v>
      </c>
      <c r="B33" s="611"/>
      <c r="C33" s="612"/>
      <c r="D33" s="612"/>
      <c r="E33" s="612"/>
      <c r="F33" s="612"/>
      <c r="G33" s="612"/>
      <c r="H33" s="612"/>
      <c r="I33" s="612"/>
      <c r="J33" s="612"/>
      <c r="K33" s="612"/>
      <c r="L33" s="612"/>
      <c r="M33" s="612"/>
      <c r="N33" s="612"/>
      <c r="O33" s="612"/>
      <c r="P33" s="612"/>
      <c r="Q33" s="612"/>
      <c r="R33" s="612"/>
      <c r="S33" s="613"/>
    </row>
    <row r="34" spans="1:19" ht="15" customHeight="1">
      <c r="A34" s="860" t="s">
        <v>789</v>
      </c>
      <c r="B34" s="861"/>
      <c r="C34" s="862"/>
      <c r="D34" s="862"/>
      <c r="E34" s="862"/>
      <c r="F34" s="862"/>
      <c r="G34" s="862"/>
      <c r="H34" s="862"/>
      <c r="I34" s="862"/>
      <c r="J34" s="862"/>
      <c r="K34" s="862"/>
      <c r="L34" s="862"/>
      <c r="M34" s="862"/>
      <c r="N34" s="862"/>
      <c r="O34" s="862"/>
      <c r="P34" s="862"/>
      <c r="Q34" s="862"/>
      <c r="R34" s="862"/>
      <c r="S34" s="863"/>
    </row>
    <row r="35" spans="1:19" ht="6" customHeight="1">
      <c r="A35" s="24"/>
      <c r="B35" s="24"/>
      <c r="C35" s="174"/>
      <c r="D35" s="174"/>
      <c r="E35" s="174"/>
      <c r="F35" s="174"/>
      <c r="G35" s="174"/>
      <c r="H35" s="174"/>
      <c r="I35" s="174"/>
      <c r="J35" s="174"/>
      <c r="K35" s="174"/>
      <c r="L35" s="174"/>
      <c r="M35" s="174"/>
      <c r="N35" s="174"/>
      <c r="O35" s="174"/>
      <c r="P35" s="174"/>
      <c r="Q35" s="174"/>
      <c r="R35" s="174"/>
      <c r="S35" s="174"/>
    </row>
    <row r="36" spans="1:19" ht="28.5" customHeight="1">
      <c r="A36" s="601" t="s">
        <v>801</v>
      </c>
      <c r="B36" s="602"/>
      <c r="C36" s="602"/>
      <c r="D36" s="602"/>
      <c r="E36" s="602"/>
      <c r="F36" s="602"/>
      <c r="G36" s="602"/>
      <c r="H36" s="602"/>
      <c r="I36" s="602"/>
      <c r="J36" s="602"/>
      <c r="K36" s="602"/>
      <c r="L36" s="602"/>
      <c r="M36" s="602"/>
      <c r="N36" s="602"/>
      <c r="O36" s="602"/>
      <c r="P36" s="602"/>
      <c r="Q36" s="602"/>
      <c r="R36" s="602"/>
      <c r="S36" s="603"/>
    </row>
    <row r="37" spans="1:19" ht="7.5" customHeight="1">
      <c r="A37" s="2"/>
      <c r="B37" s="2"/>
      <c r="C37" s="4"/>
      <c r="D37" s="4"/>
      <c r="E37" s="4"/>
      <c r="F37" s="4"/>
      <c r="G37" s="4"/>
      <c r="H37" s="4"/>
      <c r="I37" s="4"/>
      <c r="J37" s="4"/>
      <c r="K37" s="4"/>
      <c r="L37" s="4"/>
      <c r="M37" s="4"/>
      <c r="N37" s="4"/>
      <c r="O37" s="4"/>
      <c r="P37" s="4"/>
      <c r="Q37" s="4"/>
      <c r="R37" s="4"/>
      <c r="S37" s="4"/>
    </row>
    <row r="38" spans="1:19" ht="24" customHeight="1">
      <c r="A38" s="444" t="s">
        <v>37</v>
      </c>
      <c r="B38" s="444"/>
      <c r="C38" s="333"/>
      <c r="D38" s="333"/>
      <c r="E38" s="333"/>
      <c r="F38" s="270" t="s">
        <v>35</v>
      </c>
      <c r="G38" s="271"/>
      <c r="H38" s="271"/>
      <c r="I38" s="271"/>
      <c r="J38" s="271"/>
      <c r="K38" s="271"/>
      <c r="L38" s="271"/>
      <c r="M38" s="271"/>
      <c r="N38" s="271"/>
      <c r="O38" s="271"/>
      <c r="P38" s="271"/>
      <c r="Q38" s="271"/>
      <c r="R38" s="271"/>
      <c r="S38" s="271"/>
    </row>
    <row r="39" spans="1:19" ht="24" customHeight="1" thickBot="1">
      <c r="A39" s="333"/>
      <c r="B39" s="333"/>
      <c r="C39" s="333"/>
      <c r="D39" s="333"/>
      <c r="E39" s="333"/>
      <c r="F39" s="479" t="s">
        <v>36</v>
      </c>
      <c r="G39" s="259"/>
      <c r="H39" s="259"/>
      <c r="I39" s="259"/>
      <c r="J39" s="259"/>
      <c r="K39" s="259"/>
      <c r="L39" s="259"/>
      <c r="M39" s="259"/>
      <c r="N39" s="259"/>
      <c r="O39" s="259"/>
      <c r="P39" s="259"/>
      <c r="Q39" s="259"/>
      <c r="R39" s="13" t="s">
        <v>5</v>
      </c>
      <c r="S39" s="13" t="s">
        <v>9</v>
      </c>
    </row>
    <row r="40" spans="1:19" ht="32.25" customHeight="1">
      <c r="A40" s="480" t="s">
        <v>112</v>
      </c>
      <c r="B40" s="481"/>
      <c r="C40" s="481"/>
      <c r="D40" s="481"/>
      <c r="E40" s="482"/>
      <c r="F40" s="14">
        <v>1</v>
      </c>
      <c r="G40" s="454" t="s">
        <v>737</v>
      </c>
      <c r="H40" s="259"/>
      <c r="I40" s="259"/>
      <c r="J40" s="259"/>
      <c r="K40" s="259"/>
      <c r="L40" s="259"/>
      <c r="M40" s="259"/>
      <c r="N40" s="259"/>
      <c r="O40" s="259"/>
      <c r="P40" s="259"/>
      <c r="Q40" s="260"/>
      <c r="R40" s="15" t="str">
        <f>IF(入力シート!R96="","",入力シート!R96)</f>
        <v>-</v>
      </c>
      <c r="S40" s="25" t="str">
        <f>IF(入力シート!S96="","",入力シート!S96)</f>
        <v>-</v>
      </c>
    </row>
    <row r="41" spans="1:19" ht="24" customHeight="1">
      <c r="A41" s="483"/>
      <c r="B41" s="484"/>
      <c r="C41" s="484"/>
      <c r="D41" s="484"/>
      <c r="E41" s="485"/>
      <c r="F41" s="16">
        <v>2</v>
      </c>
      <c r="G41" s="454" t="s">
        <v>29</v>
      </c>
      <c r="H41" s="259"/>
      <c r="I41" s="259"/>
      <c r="J41" s="259"/>
      <c r="K41" s="259"/>
      <c r="L41" s="259"/>
      <c r="M41" s="259"/>
      <c r="N41" s="259"/>
      <c r="O41" s="259"/>
      <c r="P41" s="259"/>
      <c r="Q41" s="260"/>
      <c r="R41" s="17" t="str">
        <f>IF(入力シート!R97="","",入力シート!R97)</f>
        <v>-</v>
      </c>
      <c r="S41" s="26" t="str">
        <f>IF(入力シート!S97="","",入力シート!S97)</f>
        <v>-</v>
      </c>
    </row>
    <row r="42" spans="1:19" ht="24" customHeight="1">
      <c r="A42" s="483"/>
      <c r="B42" s="484"/>
      <c r="C42" s="484"/>
      <c r="D42" s="484"/>
      <c r="E42" s="485"/>
      <c r="F42" s="14">
        <v>3</v>
      </c>
      <c r="G42" s="454" t="s">
        <v>32</v>
      </c>
      <c r="H42" s="427"/>
      <c r="I42" s="427"/>
      <c r="J42" s="427"/>
      <c r="K42" s="427"/>
      <c r="L42" s="427"/>
      <c r="M42" s="427"/>
      <c r="N42" s="427"/>
      <c r="O42" s="427"/>
      <c r="P42" s="427"/>
      <c r="Q42" s="455"/>
      <c r="R42" s="17" t="str">
        <f>IF(入力シート!R98="","",入力シート!R98)</f>
        <v>-</v>
      </c>
      <c r="S42" s="26" t="str">
        <f>IF(入力シート!S98="","",入力シート!S98)</f>
        <v>-</v>
      </c>
    </row>
    <row r="43" spans="1:19" ht="24" customHeight="1">
      <c r="A43" s="483"/>
      <c r="B43" s="484"/>
      <c r="C43" s="484"/>
      <c r="D43" s="484"/>
      <c r="E43" s="485"/>
      <c r="F43" s="14">
        <v>4</v>
      </c>
      <c r="G43" s="454" t="s">
        <v>80</v>
      </c>
      <c r="H43" s="259"/>
      <c r="I43" s="259"/>
      <c r="J43" s="259"/>
      <c r="K43" s="259"/>
      <c r="L43" s="259"/>
      <c r="M43" s="259"/>
      <c r="N43" s="259"/>
      <c r="O43" s="259"/>
      <c r="P43" s="259"/>
      <c r="Q43" s="260"/>
      <c r="R43" s="17" t="str">
        <f>IF(入力シート!R99="","",入力シート!R99)</f>
        <v>-</v>
      </c>
      <c r="S43" s="26" t="str">
        <f>IF(入力シート!S99="","",入力シート!S99)</f>
        <v>-</v>
      </c>
    </row>
    <row r="44" spans="1:19" ht="24" customHeight="1">
      <c r="A44" s="483"/>
      <c r="B44" s="484"/>
      <c r="C44" s="484"/>
      <c r="D44" s="484"/>
      <c r="E44" s="485"/>
      <c r="F44" s="14">
        <v>5</v>
      </c>
      <c r="G44" s="454" t="s">
        <v>81</v>
      </c>
      <c r="H44" s="259"/>
      <c r="I44" s="259"/>
      <c r="J44" s="259"/>
      <c r="K44" s="259"/>
      <c r="L44" s="259"/>
      <c r="M44" s="259"/>
      <c r="N44" s="259"/>
      <c r="O44" s="259"/>
      <c r="P44" s="259"/>
      <c r="Q44" s="260"/>
      <c r="R44" s="17" t="str">
        <f>IF(入力シート!R100="","",入力シート!R100)</f>
        <v>-</v>
      </c>
      <c r="S44" s="26" t="str">
        <f>IF(入力シート!S100="","",入力シート!S100)</f>
        <v>-</v>
      </c>
    </row>
    <row r="45" spans="1:19" ht="24" customHeight="1">
      <c r="A45" s="483"/>
      <c r="B45" s="484"/>
      <c r="C45" s="484"/>
      <c r="D45" s="484"/>
      <c r="E45" s="485"/>
      <c r="F45" s="16">
        <v>6</v>
      </c>
      <c r="G45" s="454" t="s">
        <v>738</v>
      </c>
      <c r="H45" s="259"/>
      <c r="I45" s="259"/>
      <c r="J45" s="259"/>
      <c r="K45" s="259"/>
      <c r="L45" s="259"/>
      <c r="M45" s="259"/>
      <c r="N45" s="259"/>
      <c r="O45" s="259"/>
      <c r="P45" s="259"/>
      <c r="Q45" s="260"/>
      <c r="R45" s="17" t="str">
        <f>IF(入力シート!R101="","",入力シート!R101)</f>
        <v>-</v>
      </c>
      <c r="S45" s="26" t="str">
        <f>IF(入力シート!S101="","",入力シート!S101)</f>
        <v>-</v>
      </c>
    </row>
    <row r="46" spans="1:19" ht="24" customHeight="1">
      <c r="A46" s="483"/>
      <c r="B46" s="484"/>
      <c r="C46" s="484"/>
      <c r="D46" s="484"/>
      <c r="E46" s="485"/>
      <c r="F46" s="14">
        <v>7</v>
      </c>
      <c r="G46" s="454" t="s">
        <v>82</v>
      </c>
      <c r="H46" s="259"/>
      <c r="I46" s="259"/>
      <c r="J46" s="259"/>
      <c r="K46" s="259"/>
      <c r="L46" s="259"/>
      <c r="M46" s="259"/>
      <c r="N46" s="259"/>
      <c r="O46" s="259"/>
      <c r="P46" s="259"/>
      <c r="Q46" s="260"/>
      <c r="R46" s="17" t="str">
        <f>IF(入力シート!R102="","",入力シート!R102)</f>
        <v>-</v>
      </c>
      <c r="S46" s="26" t="str">
        <f>IF(入力シート!S102="","",入力シート!S102)</f>
        <v>-</v>
      </c>
    </row>
    <row r="47" spans="1:19" ht="24" customHeight="1">
      <c r="A47" s="486"/>
      <c r="B47" s="487"/>
      <c r="C47" s="487"/>
      <c r="D47" s="487"/>
      <c r="E47" s="488"/>
      <c r="F47" s="14">
        <v>8</v>
      </c>
      <c r="G47" s="454" t="s">
        <v>739</v>
      </c>
      <c r="H47" s="259"/>
      <c r="I47" s="259"/>
      <c r="J47" s="259"/>
      <c r="K47" s="259"/>
      <c r="L47" s="259"/>
      <c r="M47" s="259"/>
      <c r="N47" s="259"/>
      <c r="O47" s="259"/>
      <c r="P47" s="259"/>
      <c r="Q47" s="260"/>
      <c r="R47" s="17" t="str">
        <f>IF(入力シート!R103="","",入力シート!R103)</f>
        <v>-</v>
      </c>
      <c r="S47" s="26" t="str">
        <f>IF(入力シート!S103="","",入力シート!S103)</f>
        <v>-</v>
      </c>
    </row>
    <row r="48" spans="1:19" ht="31.5" customHeight="1">
      <c r="A48" s="493" t="s">
        <v>113</v>
      </c>
      <c r="B48" s="481"/>
      <c r="C48" s="481"/>
      <c r="D48" s="481"/>
      <c r="E48" s="482"/>
      <c r="F48" s="14">
        <v>1</v>
      </c>
      <c r="G48" s="454" t="s">
        <v>740</v>
      </c>
      <c r="H48" s="259"/>
      <c r="I48" s="259"/>
      <c r="J48" s="259"/>
      <c r="K48" s="259"/>
      <c r="L48" s="259"/>
      <c r="M48" s="259"/>
      <c r="N48" s="259"/>
      <c r="O48" s="259"/>
      <c r="P48" s="259"/>
      <c r="Q48" s="260"/>
      <c r="R48" s="17" t="str">
        <f>IF(入力シート!R104="","",入力シート!R104)</f>
        <v>-</v>
      </c>
      <c r="S48" s="26" t="str">
        <f>IF(入力シート!S104="","",入力シート!S104)</f>
        <v>-</v>
      </c>
    </row>
    <row r="49" spans="1:19" ht="24" customHeight="1">
      <c r="A49" s="483"/>
      <c r="B49" s="484"/>
      <c r="C49" s="484"/>
      <c r="D49" s="484"/>
      <c r="E49" s="485"/>
      <c r="F49" s="16">
        <v>2</v>
      </c>
      <c r="G49" s="526" t="s">
        <v>741</v>
      </c>
      <c r="H49" s="531"/>
      <c r="I49" s="531"/>
      <c r="J49" s="531"/>
      <c r="K49" s="531"/>
      <c r="L49" s="531"/>
      <c r="M49" s="531"/>
      <c r="N49" s="531"/>
      <c r="O49" s="531"/>
      <c r="P49" s="531"/>
      <c r="Q49" s="648"/>
      <c r="R49" s="17" t="str">
        <f>IF(入力シート!R105="","",入力シート!R105)</f>
        <v>-</v>
      </c>
      <c r="S49" s="26" t="str">
        <f>IF(入力シート!S105="","",入力シート!S105)</f>
        <v>-</v>
      </c>
    </row>
    <row r="50" spans="1:19" ht="24" customHeight="1">
      <c r="A50" s="483"/>
      <c r="B50" s="484"/>
      <c r="C50" s="484"/>
      <c r="D50" s="484"/>
      <c r="E50" s="485"/>
      <c r="F50" s="14">
        <v>3</v>
      </c>
      <c r="G50" s="526" t="s">
        <v>742</v>
      </c>
      <c r="H50" s="531"/>
      <c r="I50" s="531"/>
      <c r="J50" s="531"/>
      <c r="K50" s="531"/>
      <c r="L50" s="531"/>
      <c r="M50" s="531"/>
      <c r="N50" s="531"/>
      <c r="O50" s="531"/>
      <c r="P50" s="531"/>
      <c r="Q50" s="648"/>
      <c r="R50" s="17" t="str">
        <f>IF(入力シート!R106="","",入力シート!R106)</f>
        <v>-</v>
      </c>
      <c r="S50" s="26" t="str">
        <f>IF(入力シート!S106="","",入力シート!S106)</f>
        <v>-</v>
      </c>
    </row>
    <row r="51" spans="1:19" ht="31.5" customHeight="1">
      <c r="A51" s="483"/>
      <c r="B51" s="484"/>
      <c r="C51" s="484"/>
      <c r="D51" s="484"/>
      <c r="E51" s="485"/>
      <c r="F51" s="16">
        <v>4</v>
      </c>
      <c r="G51" s="526" t="s">
        <v>762</v>
      </c>
      <c r="H51" s="531"/>
      <c r="I51" s="531"/>
      <c r="J51" s="531"/>
      <c r="K51" s="531"/>
      <c r="L51" s="531"/>
      <c r="M51" s="531"/>
      <c r="N51" s="531"/>
      <c r="O51" s="531"/>
      <c r="P51" s="531"/>
      <c r="Q51" s="648"/>
      <c r="R51" s="17" t="str">
        <f>IF(入力シート!R107="","",入力シート!R107)</f>
        <v>-</v>
      </c>
      <c r="S51" s="26" t="str">
        <f>IF(入力シート!S107="","",入力シート!S107)</f>
        <v>-</v>
      </c>
    </row>
    <row r="52" spans="1:19" ht="24" customHeight="1">
      <c r="A52" s="483"/>
      <c r="B52" s="484"/>
      <c r="C52" s="484"/>
      <c r="D52" s="484"/>
      <c r="E52" s="485"/>
      <c r="F52" s="14">
        <v>5</v>
      </c>
      <c r="G52" s="526" t="s">
        <v>83</v>
      </c>
      <c r="H52" s="531"/>
      <c r="I52" s="531"/>
      <c r="J52" s="531"/>
      <c r="K52" s="531"/>
      <c r="L52" s="531"/>
      <c r="M52" s="531"/>
      <c r="N52" s="531"/>
      <c r="O52" s="531"/>
      <c r="P52" s="531"/>
      <c r="Q52" s="648"/>
      <c r="R52" s="17" t="str">
        <f>IF(入力シート!R108="","",入力シート!R108)</f>
        <v>-</v>
      </c>
      <c r="S52" s="26" t="str">
        <f>IF(入力シート!S108="","",入力シート!S108)</f>
        <v>-</v>
      </c>
    </row>
    <row r="53" spans="1:19" ht="24" customHeight="1">
      <c r="A53" s="483"/>
      <c r="B53" s="484"/>
      <c r="C53" s="484"/>
      <c r="D53" s="484"/>
      <c r="E53" s="485"/>
      <c r="F53" s="14">
        <v>6</v>
      </c>
      <c r="G53" s="526" t="s">
        <v>743</v>
      </c>
      <c r="H53" s="531"/>
      <c r="I53" s="531"/>
      <c r="J53" s="531"/>
      <c r="K53" s="531"/>
      <c r="L53" s="531"/>
      <c r="M53" s="531"/>
      <c r="N53" s="531"/>
      <c r="O53" s="531"/>
      <c r="P53" s="531"/>
      <c r="Q53" s="648"/>
      <c r="R53" s="17" t="str">
        <f>IF(入力シート!R109="","",入力シート!R109)</f>
        <v>-</v>
      </c>
      <c r="S53" s="26" t="str">
        <f>IF(入力シート!S109="","",入力シート!S109)</f>
        <v>-</v>
      </c>
    </row>
    <row r="54" spans="1:19" ht="29.25" customHeight="1">
      <c r="A54" s="483"/>
      <c r="B54" s="484"/>
      <c r="C54" s="484"/>
      <c r="D54" s="484"/>
      <c r="E54" s="485"/>
      <c r="F54" s="14">
        <v>7</v>
      </c>
      <c r="G54" s="526" t="s">
        <v>84</v>
      </c>
      <c r="H54" s="531"/>
      <c r="I54" s="531"/>
      <c r="J54" s="531"/>
      <c r="K54" s="531"/>
      <c r="L54" s="531"/>
      <c r="M54" s="531"/>
      <c r="N54" s="531"/>
      <c r="O54" s="531"/>
      <c r="P54" s="531"/>
      <c r="Q54" s="648"/>
      <c r="R54" s="17" t="str">
        <f>IF(入力シート!R110="","",入力シート!R110)</f>
        <v>-</v>
      </c>
      <c r="S54" s="26" t="str">
        <f>IF(入力シート!S110="","",入力シート!S110)</f>
        <v>-</v>
      </c>
    </row>
    <row r="55" spans="1:19" ht="48" customHeight="1">
      <c r="A55" s="486"/>
      <c r="B55" s="487"/>
      <c r="C55" s="487"/>
      <c r="D55" s="487"/>
      <c r="E55" s="488"/>
      <c r="F55" s="16">
        <v>8</v>
      </c>
      <c r="G55" s="454" t="s">
        <v>764</v>
      </c>
      <c r="H55" s="259"/>
      <c r="I55" s="259"/>
      <c r="J55" s="259"/>
      <c r="K55" s="259"/>
      <c r="L55" s="259"/>
      <c r="M55" s="259"/>
      <c r="N55" s="259"/>
      <c r="O55" s="259"/>
      <c r="P55" s="259"/>
      <c r="Q55" s="260"/>
      <c r="R55" s="17" t="str">
        <f>IF(入力シート!R111="","",入力シート!R111)</f>
        <v>-</v>
      </c>
      <c r="S55" s="26" t="str">
        <f>IF(入力シート!S111="","",入力シート!S111)</f>
        <v>-</v>
      </c>
    </row>
    <row r="56" spans="1:19" ht="32.25" customHeight="1">
      <c r="A56" s="497" t="s">
        <v>892</v>
      </c>
      <c r="B56" s="498"/>
      <c r="C56" s="498"/>
      <c r="D56" s="498"/>
      <c r="E56" s="499"/>
      <c r="F56" s="16">
        <v>1</v>
      </c>
      <c r="G56" s="454" t="s">
        <v>110</v>
      </c>
      <c r="H56" s="427"/>
      <c r="I56" s="427"/>
      <c r="J56" s="427"/>
      <c r="K56" s="427"/>
      <c r="L56" s="427"/>
      <c r="M56" s="427"/>
      <c r="N56" s="427"/>
      <c r="O56" s="427"/>
      <c r="P56" s="427"/>
      <c r="Q56" s="455"/>
      <c r="R56" s="17" t="str">
        <f>IF(入力シート!R112="","",入力シート!R112)</f>
        <v>-</v>
      </c>
      <c r="S56" s="26" t="str">
        <f>IF(入力シート!S112="","",入力シート!S112)</f>
        <v>-</v>
      </c>
    </row>
    <row r="57" spans="1:19" ht="45" customHeight="1">
      <c r="A57" s="500"/>
      <c r="B57" s="501"/>
      <c r="C57" s="501"/>
      <c r="D57" s="501"/>
      <c r="E57" s="502"/>
      <c r="F57" s="16">
        <v>2</v>
      </c>
      <c r="G57" s="454" t="s">
        <v>111</v>
      </c>
      <c r="H57" s="427"/>
      <c r="I57" s="427"/>
      <c r="J57" s="427"/>
      <c r="K57" s="427"/>
      <c r="L57" s="427"/>
      <c r="M57" s="427"/>
      <c r="N57" s="427"/>
      <c r="O57" s="427"/>
      <c r="P57" s="427"/>
      <c r="Q57" s="455"/>
      <c r="R57" s="17" t="str">
        <f>IF(入力シート!R113="","",入力シート!R113)</f>
        <v>-</v>
      </c>
      <c r="S57" s="26" t="str">
        <f>IF(入力シート!S113="","",入力シート!S113)</f>
        <v>-</v>
      </c>
    </row>
    <row r="58" spans="1:19" ht="30.75" customHeight="1">
      <c r="A58" s="649" t="s">
        <v>812</v>
      </c>
      <c r="B58" s="649"/>
      <c r="C58" s="649"/>
      <c r="D58" s="649"/>
      <c r="E58" s="649"/>
      <c r="F58" s="16">
        <v>1</v>
      </c>
      <c r="G58" s="454" t="s">
        <v>813</v>
      </c>
      <c r="H58" s="427"/>
      <c r="I58" s="427"/>
      <c r="J58" s="427"/>
      <c r="K58" s="427"/>
      <c r="L58" s="427"/>
      <c r="M58" s="427"/>
      <c r="N58" s="427"/>
      <c r="O58" s="427"/>
      <c r="P58" s="427"/>
      <c r="Q58" s="1000"/>
      <c r="R58" s="17" t="str">
        <f>IF(入力シート!R115="","",入力シート!R115)</f>
        <v>-</v>
      </c>
      <c r="S58" s="26" t="str">
        <f>IF(入力シート!S115="","",入力シート!S115)</f>
        <v>-</v>
      </c>
    </row>
    <row r="59" spans="1:19" ht="33" customHeight="1">
      <c r="A59" s="649"/>
      <c r="B59" s="649"/>
      <c r="C59" s="649"/>
      <c r="D59" s="649"/>
      <c r="E59" s="649"/>
      <c r="F59" s="16">
        <v>2</v>
      </c>
      <c r="G59" s="454" t="s">
        <v>814</v>
      </c>
      <c r="H59" s="427"/>
      <c r="I59" s="427"/>
      <c r="J59" s="427"/>
      <c r="K59" s="427"/>
      <c r="L59" s="427"/>
      <c r="M59" s="427"/>
      <c r="N59" s="427"/>
      <c r="O59" s="427"/>
      <c r="P59" s="427"/>
      <c r="Q59" s="1000"/>
      <c r="R59" s="17" t="str">
        <f>IF(入力シート!R116="","",入力シート!R116)</f>
        <v>-</v>
      </c>
      <c r="S59" s="26" t="str">
        <f>IF(入力シート!S116="","",入力シート!S116)</f>
        <v>-</v>
      </c>
    </row>
    <row r="60" spans="1:19" ht="33.75" customHeight="1">
      <c r="A60" s="649"/>
      <c r="B60" s="649"/>
      <c r="C60" s="649"/>
      <c r="D60" s="649"/>
      <c r="E60" s="649"/>
      <c r="F60" s="14">
        <v>3</v>
      </c>
      <c r="G60" s="454" t="s">
        <v>815</v>
      </c>
      <c r="H60" s="427"/>
      <c r="I60" s="427"/>
      <c r="J60" s="427"/>
      <c r="K60" s="427"/>
      <c r="L60" s="427"/>
      <c r="M60" s="427"/>
      <c r="N60" s="427"/>
      <c r="O60" s="427"/>
      <c r="P60" s="427"/>
      <c r="Q60" s="1000"/>
      <c r="R60" s="17" t="str">
        <f>IF(入力シート!R117="","",入力シート!R117)</f>
        <v>-</v>
      </c>
      <c r="S60" s="26" t="str">
        <f>IF(入力シート!S117="","",入力シート!S117)</f>
        <v>-</v>
      </c>
    </row>
    <row r="61" spans="1:19" ht="24" customHeight="1" thickBot="1">
      <c r="A61" s="649"/>
      <c r="B61" s="649"/>
      <c r="C61" s="649"/>
      <c r="D61" s="649"/>
      <c r="E61" s="649"/>
      <c r="F61" s="18">
        <v>4</v>
      </c>
      <c r="G61" s="529" t="s">
        <v>816</v>
      </c>
      <c r="H61" s="530"/>
      <c r="I61" s="530"/>
      <c r="J61" s="530"/>
      <c r="K61" s="530"/>
      <c r="L61" s="530"/>
      <c r="M61" s="530"/>
      <c r="N61" s="530"/>
      <c r="O61" s="530"/>
      <c r="P61" s="530"/>
      <c r="Q61" s="1022"/>
      <c r="R61" s="52" t="str">
        <f>IF(入力シート!R118="","",入力シート!R118)</f>
        <v>-</v>
      </c>
      <c r="S61" s="53" t="str">
        <f>IF(入力シート!S118="","",入力シート!S118)</f>
        <v>-</v>
      </c>
    </row>
    <row r="62" spans="1:19" ht="6.75" customHeight="1">
      <c r="A62" s="61"/>
      <c r="B62" s="61"/>
      <c r="C62" s="61"/>
      <c r="D62" s="61"/>
      <c r="E62" s="61"/>
      <c r="F62" s="93"/>
      <c r="G62" s="94"/>
      <c r="H62" s="60"/>
      <c r="I62" s="60"/>
      <c r="J62" s="60"/>
      <c r="K62" s="60"/>
      <c r="L62" s="60"/>
      <c r="M62" s="60"/>
      <c r="N62" s="60"/>
      <c r="O62" s="60"/>
      <c r="P62" s="60"/>
      <c r="Q62" s="60"/>
      <c r="R62" s="92"/>
      <c r="S62" s="92"/>
    </row>
    <row r="63" spans="1:19" ht="24" customHeight="1">
      <c r="A63" s="444" t="s">
        <v>37</v>
      </c>
      <c r="B63" s="444"/>
      <c r="C63" s="333"/>
      <c r="D63" s="333"/>
      <c r="E63" s="333"/>
      <c r="F63" s="270" t="s">
        <v>35</v>
      </c>
      <c r="G63" s="271"/>
      <c r="H63" s="271"/>
      <c r="I63" s="271"/>
      <c r="J63" s="271"/>
      <c r="K63" s="271"/>
      <c r="L63" s="271"/>
      <c r="M63" s="271"/>
      <c r="N63" s="271"/>
      <c r="O63" s="271"/>
      <c r="P63" s="271"/>
      <c r="Q63" s="271"/>
      <c r="R63" s="271"/>
      <c r="S63" s="271"/>
    </row>
    <row r="64" spans="1:19" ht="24" customHeight="1" thickBot="1">
      <c r="A64" s="333"/>
      <c r="B64" s="333"/>
      <c r="C64" s="333"/>
      <c r="D64" s="333"/>
      <c r="E64" s="333"/>
      <c r="F64" s="479" t="s">
        <v>36</v>
      </c>
      <c r="G64" s="259"/>
      <c r="H64" s="259"/>
      <c r="I64" s="259"/>
      <c r="J64" s="259"/>
      <c r="K64" s="259"/>
      <c r="L64" s="259"/>
      <c r="M64" s="259"/>
      <c r="N64" s="259"/>
      <c r="O64" s="259"/>
      <c r="P64" s="259"/>
      <c r="Q64" s="259"/>
      <c r="R64" s="13" t="s">
        <v>5</v>
      </c>
      <c r="S64" s="13" t="s">
        <v>9</v>
      </c>
    </row>
    <row r="65" spans="1:19" ht="31.5" customHeight="1">
      <c r="A65" s="493" t="s">
        <v>115</v>
      </c>
      <c r="B65" s="877"/>
      <c r="C65" s="877"/>
      <c r="D65" s="877"/>
      <c r="E65" s="878"/>
      <c r="F65" s="14">
        <v>1</v>
      </c>
      <c r="G65" s="526" t="s">
        <v>896</v>
      </c>
      <c r="H65" s="531"/>
      <c r="I65" s="531"/>
      <c r="J65" s="531"/>
      <c r="K65" s="531"/>
      <c r="L65" s="531"/>
      <c r="M65" s="531"/>
      <c r="N65" s="531"/>
      <c r="O65" s="531"/>
      <c r="P65" s="531"/>
      <c r="Q65" s="648"/>
      <c r="R65" s="15" t="str">
        <f>IF(入力シート!R120="","",入力シート!R120)</f>
        <v>-</v>
      </c>
      <c r="S65" s="25" t="str">
        <f>IF(入力シート!S120="","",入力シート!S120)</f>
        <v>-</v>
      </c>
    </row>
    <row r="66" spans="1:19" ht="30" customHeight="1">
      <c r="A66" s="748"/>
      <c r="B66" s="749"/>
      <c r="C66" s="749"/>
      <c r="D66" s="749"/>
      <c r="E66" s="750"/>
      <c r="F66" s="14">
        <v>2</v>
      </c>
      <c r="G66" s="526" t="s">
        <v>903</v>
      </c>
      <c r="H66" s="531"/>
      <c r="I66" s="531"/>
      <c r="J66" s="531"/>
      <c r="K66" s="531"/>
      <c r="L66" s="531"/>
      <c r="M66" s="531"/>
      <c r="N66" s="531"/>
      <c r="O66" s="531"/>
      <c r="P66" s="531"/>
      <c r="Q66" s="648"/>
      <c r="R66" s="17" t="str">
        <f>IF(入力シート!R121="","",入力シート!R121)</f>
        <v>-</v>
      </c>
      <c r="S66" s="26" t="str">
        <f>IF(入力シート!S121="","",入力シート!S121)</f>
        <v>-</v>
      </c>
    </row>
    <row r="67" spans="1:19" ht="24" customHeight="1">
      <c r="A67" s="748"/>
      <c r="B67" s="749"/>
      <c r="C67" s="749"/>
      <c r="D67" s="749"/>
      <c r="E67" s="750"/>
      <c r="F67" s="16">
        <v>3</v>
      </c>
      <c r="G67" s="454" t="s">
        <v>85</v>
      </c>
      <c r="H67" s="259"/>
      <c r="I67" s="259"/>
      <c r="J67" s="259"/>
      <c r="K67" s="259"/>
      <c r="L67" s="259"/>
      <c r="M67" s="259"/>
      <c r="N67" s="259"/>
      <c r="O67" s="259"/>
      <c r="P67" s="259"/>
      <c r="Q67" s="260"/>
      <c r="R67" s="17" t="str">
        <f>IF(入力シート!R122="","",入力シート!R122)</f>
        <v>-</v>
      </c>
      <c r="S67" s="26" t="str">
        <f>IF(入力シート!S122="","",入力シート!S122)</f>
        <v>-</v>
      </c>
    </row>
    <row r="68" spans="1:19" ht="24" customHeight="1">
      <c r="A68" s="748"/>
      <c r="B68" s="749"/>
      <c r="C68" s="749"/>
      <c r="D68" s="749"/>
      <c r="E68" s="750"/>
      <c r="F68" s="14">
        <v>4</v>
      </c>
      <c r="G68" s="454" t="s">
        <v>731</v>
      </c>
      <c r="H68" s="259"/>
      <c r="I68" s="259"/>
      <c r="J68" s="259"/>
      <c r="K68" s="259"/>
      <c r="L68" s="259"/>
      <c r="M68" s="259"/>
      <c r="N68" s="259"/>
      <c r="O68" s="259"/>
      <c r="P68" s="259"/>
      <c r="Q68" s="260"/>
      <c r="R68" s="17" t="str">
        <f>IF(入力シート!R123="","",入力シート!R123)</f>
        <v>-</v>
      </c>
      <c r="S68" s="26" t="str">
        <f>IF(入力シート!S123="","",入力シート!S123)</f>
        <v>-</v>
      </c>
    </row>
    <row r="69" spans="1:19" ht="24" customHeight="1">
      <c r="A69" s="748"/>
      <c r="B69" s="749"/>
      <c r="C69" s="749"/>
      <c r="D69" s="749"/>
      <c r="E69" s="750"/>
      <c r="F69" s="14">
        <v>5</v>
      </c>
      <c r="G69" s="454" t="s">
        <v>67</v>
      </c>
      <c r="H69" s="259"/>
      <c r="I69" s="259"/>
      <c r="J69" s="259"/>
      <c r="K69" s="259"/>
      <c r="L69" s="259"/>
      <c r="M69" s="259"/>
      <c r="N69" s="259"/>
      <c r="O69" s="259"/>
      <c r="P69" s="259"/>
      <c r="Q69" s="260"/>
      <c r="R69" s="17" t="str">
        <f>IF(入力シート!R124="","",入力シート!R124)</f>
        <v>-</v>
      </c>
      <c r="S69" s="26" t="str">
        <f>IF(入力シート!S124="","",入力シート!S124)</f>
        <v>-</v>
      </c>
    </row>
    <row r="70" spans="1:19" ht="31.5" customHeight="1">
      <c r="A70" s="879"/>
      <c r="B70" s="880"/>
      <c r="C70" s="880"/>
      <c r="D70" s="880"/>
      <c r="E70" s="881"/>
      <c r="F70" s="14">
        <v>6</v>
      </c>
      <c r="G70" s="454" t="s">
        <v>732</v>
      </c>
      <c r="H70" s="259"/>
      <c r="I70" s="259"/>
      <c r="J70" s="259"/>
      <c r="K70" s="259"/>
      <c r="L70" s="259"/>
      <c r="M70" s="259"/>
      <c r="N70" s="259"/>
      <c r="O70" s="259"/>
      <c r="P70" s="259"/>
      <c r="Q70" s="260"/>
      <c r="R70" s="17" t="str">
        <f>IF(入力シート!R125="","",入力シート!R125)</f>
        <v>-</v>
      </c>
      <c r="S70" s="26" t="str">
        <f>IF(入力シート!S125="","",入力シート!S125)</f>
        <v>-</v>
      </c>
    </row>
    <row r="71" spans="1:19" ht="23.25" customHeight="1">
      <c r="A71" s="480" t="s">
        <v>116</v>
      </c>
      <c r="B71" s="882"/>
      <c r="C71" s="882"/>
      <c r="D71" s="882"/>
      <c r="E71" s="579"/>
      <c r="F71" s="14">
        <v>1</v>
      </c>
      <c r="G71" s="454" t="s">
        <v>729</v>
      </c>
      <c r="H71" s="259"/>
      <c r="I71" s="259"/>
      <c r="J71" s="259"/>
      <c r="K71" s="259"/>
      <c r="L71" s="259"/>
      <c r="M71" s="259"/>
      <c r="N71" s="259"/>
      <c r="O71" s="259"/>
      <c r="P71" s="259"/>
      <c r="Q71" s="260"/>
      <c r="R71" s="17" t="str">
        <f>IF(入力シート!R127="","",入力シート!R127)</f>
        <v>-</v>
      </c>
      <c r="S71" s="26" t="str">
        <f>IF(入力シート!S127="","",入力シート!S127)</f>
        <v>-</v>
      </c>
    </row>
    <row r="72" spans="1:19" ht="30.75" customHeight="1">
      <c r="A72" s="580"/>
      <c r="B72" s="883"/>
      <c r="C72" s="883"/>
      <c r="D72" s="883"/>
      <c r="E72" s="581"/>
      <c r="F72" s="16">
        <v>2</v>
      </c>
      <c r="G72" s="454" t="s">
        <v>863</v>
      </c>
      <c r="H72" s="259"/>
      <c r="I72" s="259"/>
      <c r="J72" s="259"/>
      <c r="K72" s="259"/>
      <c r="L72" s="259"/>
      <c r="M72" s="259"/>
      <c r="N72" s="259"/>
      <c r="O72" s="259"/>
      <c r="P72" s="259"/>
      <c r="Q72" s="260"/>
      <c r="R72" s="17" t="str">
        <f>IF(入力シート!R128="","",入力シート!R128)</f>
        <v>-</v>
      </c>
      <c r="S72" s="26" t="str">
        <f>IF(入力シート!S128="","",入力シート!S128)</f>
        <v>-</v>
      </c>
    </row>
    <row r="73" spans="1:19" ht="30.75" customHeight="1">
      <c r="A73" s="582"/>
      <c r="B73" s="884"/>
      <c r="C73" s="884"/>
      <c r="D73" s="884"/>
      <c r="E73" s="583"/>
      <c r="F73" s="14">
        <v>3</v>
      </c>
      <c r="G73" s="454" t="s">
        <v>730</v>
      </c>
      <c r="H73" s="259"/>
      <c r="I73" s="259"/>
      <c r="J73" s="259"/>
      <c r="K73" s="259"/>
      <c r="L73" s="259"/>
      <c r="M73" s="259"/>
      <c r="N73" s="259"/>
      <c r="O73" s="259"/>
      <c r="P73" s="259"/>
      <c r="Q73" s="260"/>
      <c r="R73" s="17" t="str">
        <f>IF(入力シート!R129="","",入力シート!R129)</f>
        <v>-</v>
      </c>
      <c r="S73" s="26" t="str">
        <f>IF(入力シート!S129="","",入力シート!S129)</f>
        <v>-</v>
      </c>
    </row>
    <row r="74" spans="1:19" ht="24.75" customHeight="1">
      <c r="A74" s="748" t="s">
        <v>817</v>
      </c>
      <c r="B74" s="749"/>
      <c r="C74" s="750"/>
      <c r="D74" s="524" t="s">
        <v>86</v>
      </c>
      <c r="E74" s="525"/>
      <c r="F74" s="14">
        <v>1</v>
      </c>
      <c r="G74" s="526" t="s">
        <v>87</v>
      </c>
      <c r="H74" s="527"/>
      <c r="I74" s="527"/>
      <c r="J74" s="527"/>
      <c r="K74" s="527"/>
      <c r="L74" s="527"/>
      <c r="M74" s="527"/>
      <c r="N74" s="527"/>
      <c r="O74" s="527"/>
      <c r="P74" s="527"/>
      <c r="Q74" s="697"/>
      <c r="R74" s="17" t="str">
        <f>IF(入力シート!R131="","",入力シート!R131)</f>
        <v>-</v>
      </c>
      <c r="S74" s="26" t="str">
        <f>IF(入力シート!S131="","",入力シート!S131)</f>
        <v>-</v>
      </c>
    </row>
    <row r="75" spans="1:19" ht="32.25" customHeight="1">
      <c r="A75" s="748"/>
      <c r="B75" s="749"/>
      <c r="C75" s="750"/>
      <c r="D75" s="480" t="s">
        <v>734</v>
      </c>
      <c r="E75" s="579"/>
      <c r="F75" s="14">
        <v>1</v>
      </c>
      <c r="G75" s="454" t="s">
        <v>31</v>
      </c>
      <c r="H75" s="427"/>
      <c r="I75" s="427"/>
      <c r="J75" s="427"/>
      <c r="K75" s="427"/>
      <c r="L75" s="427"/>
      <c r="M75" s="427"/>
      <c r="N75" s="427"/>
      <c r="O75" s="427"/>
      <c r="P75" s="427"/>
      <c r="Q75" s="455"/>
      <c r="R75" s="17" t="str">
        <f>IF(入力シート!R132="","",入力シート!R132)</f>
        <v>-</v>
      </c>
      <c r="S75" s="26" t="str">
        <f>IF(入力シート!S132="","",入力シート!S132)</f>
        <v>-</v>
      </c>
    </row>
    <row r="76" spans="1:19" ht="24" customHeight="1">
      <c r="A76" s="748"/>
      <c r="B76" s="749"/>
      <c r="C76" s="750"/>
      <c r="D76" s="580"/>
      <c r="E76" s="581"/>
      <c r="F76" s="14">
        <v>2</v>
      </c>
      <c r="G76" s="454" t="s">
        <v>725</v>
      </c>
      <c r="H76" s="427"/>
      <c r="I76" s="427"/>
      <c r="J76" s="427"/>
      <c r="K76" s="427"/>
      <c r="L76" s="427"/>
      <c r="M76" s="427"/>
      <c r="N76" s="427"/>
      <c r="O76" s="427"/>
      <c r="P76" s="427"/>
      <c r="Q76" s="455"/>
      <c r="R76" s="17" t="str">
        <f>IF(入力シート!R133="","",入力シート!R133)</f>
        <v>-</v>
      </c>
      <c r="S76" s="26" t="str">
        <f>IF(入力シート!S133="","",入力シート!S133)</f>
        <v>-</v>
      </c>
    </row>
    <row r="77" spans="1:19" ht="24" customHeight="1">
      <c r="A77" s="748"/>
      <c r="B77" s="749"/>
      <c r="C77" s="750"/>
      <c r="D77" s="580"/>
      <c r="E77" s="581"/>
      <c r="F77" s="16">
        <v>3</v>
      </c>
      <c r="G77" s="454" t="s">
        <v>30</v>
      </c>
      <c r="H77" s="427"/>
      <c r="I77" s="427"/>
      <c r="J77" s="427"/>
      <c r="K77" s="427"/>
      <c r="L77" s="427"/>
      <c r="M77" s="427"/>
      <c r="N77" s="427"/>
      <c r="O77" s="427"/>
      <c r="P77" s="427"/>
      <c r="Q77" s="455"/>
      <c r="R77" s="17" t="str">
        <f>IF(入力シート!R134="","",入力シート!R134)</f>
        <v>-</v>
      </c>
      <c r="S77" s="26" t="str">
        <f>IF(入力シート!S134="","",入力シート!S134)</f>
        <v>-</v>
      </c>
    </row>
    <row r="78" spans="1:19" ht="24" customHeight="1">
      <c r="A78" s="748"/>
      <c r="B78" s="749"/>
      <c r="C78" s="750"/>
      <c r="D78" s="582"/>
      <c r="E78" s="583"/>
      <c r="F78" s="16">
        <v>4</v>
      </c>
      <c r="G78" s="454" t="s">
        <v>721</v>
      </c>
      <c r="H78" s="427"/>
      <c r="I78" s="427"/>
      <c r="J78" s="427"/>
      <c r="K78" s="427"/>
      <c r="L78" s="427"/>
      <c r="M78" s="427"/>
      <c r="N78" s="427"/>
      <c r="O78" s="427"/>
      <c r="P78" s="427"/>
      <c r="Q78" s="455"/>
      <c r="R78" s="17" t="str">
        <f>IF(入力シート!R135="","",入力シート!R135)</f>
        <v>-</v>
      </c>
      <c r="S78" s="26" t="str">
        <f>IF(入力シート!S135="","",入力シート!S135)</f>
        <v>-</v>
      </c>
    </row>
    <row r="79" spans="1:19" ht="32.25" customHeight="1">
      <c r="A79" s="748"/>
      <c r="B79" s="749"/>
      <c r="C79" s="750"/>
      <c r="D79" s="509" t="s">
        <v>34</v>
      </c>
      <c r="E79" s="510"/>
      <c r="F79" s="14">
        <v>1</v>
      </c>
      <c r="G79" s="454" t="s">
        <v>763</v>
      </c>
      <c r="H79" s="259"/>
      <c r="I79" s="259"/>
      <c r="J79" s="259"/>
      <c r="K79" s="259"/>
      <c r="L79" s="259"/>
      <c r="M79" s="259"/>
      <c r="N79" s="259"/>
      <c r="O79" s="259"/>
      <c r="P79" s="259"/>
      <c r="Q79" s="260"/>
      <c r="R79" s="17" t="str">
        <f>IF(入力シート!R136="","",入力シート!R136)</f>
        <v>-</v>
      </c>
      <c r="S79" s="26" t="str">
        <f>IF(入力シート!S136="","",入力シート!S136)</f>
        <v>-</v>
      </c>
    </row>
    <row r="80" spans="1:19" ht="23.25" customHeight="1">
      <c r="A80" s="748"/>
      <c r="B80" s="749"/>
      <c r="C80" s="750"/>
      <c r="D80" s="509"/>
      <c r="E80" s="510"/>
      <c r="F80" s="14">
        <v>2</v>
      </c>
      <c r="G80" s="526" t="s">
        <v>58</v>
      </c>
      <c r="H80" s="779"/>
      <c r="I80" s="779"/>
      <c r="J80" s="779"/>
      <c r="K80" s="779"/>
      <c r="L80" s="779"/>
      <c r="M80" s="779"/>
      <c r="N80" s="779"/>
      <c r="O80" s="779"/>
      <c r="P80" s="779"/>
      <c r="Q80" s="780"/>
      <c r="R80" s="17" t="str">
        <f>IF(入力シート!R137="","",入力シート!R137)</f>
        <v>-</v>
      </c>
      <c r="S80" s="26" t="str">
        <f>IF(入力シート!S137="","",入力シート!S137)</f>
        <v>-</v>
      </c>
    </row>
    <row r="81" spans="1:19" ht="23.25" customHeight="1">
      <c r="A81" s="748"/>
      <c r="B81" s="749"/>
      <c r="C81" s="750"/>
      <c r="D81" s="509" t="s">
        <v>735</v>
      </c>
      <c r="E81" s="510"/>
      <c r="F81" s="14">
        <v>1</v>
      </c>
      <c r="G81" s="454" t="s">
        <v>723</v>
      </c>
      <c r="H81" s="259"/>
      <c r="I81" s="259"/>
      <c r="J81" s="259"/>
      <c r="K81" s="259"/>
      <c r="L81" s="259"/>
      <c r="M81" s="259"/>
      <c r="N81" s="259"/>
      <c r="O81" s="259"/>
      <c r="P81" s="259"/>
      <c r="Q81" s="260"/>
      <c r="R81" s="17" t="str">
        <f>IF(入力シート!R139="","",入力シート!R139)</f>
        <v>-</v>
      </c>
      <c r="S81" s="26" t="str">
        <f>IF(入力シート!S139="","",入力シート!S139)</f>
        <v>-</v>
      </c>
    </row>
    <row r="82" spans="1:19" ht="24.75" customHeight="1">
      <c r="A82" s="748"/>
      <c r="B82" s="749"/>
      <c r="C82" s="750"/>
      <c r="D82" s="510"/>
      <c r="E82" s="510"/>
      <c r="F82" s="16">
        <v>2</v>
      </c>
      <c r="G82" s="454" t="s">
        <v>726</v>
      </c>
      <c r="H82" s="259"/>
      <c r="I82" s="259"/>
      <c r="J82" s="259"/>
      <c r="K82" s="259"/>
      <c r="L82" s="259"/>
      <c r="M82" s="259"/>
      <c r="N82" s="259"/>
      <c r="O82" s="259"/>
      <c r="P82" s="259"/>
      <c r="Q82" s="260"/>
      <c r="R82" s="17" t="str">
        <f>IF(入力シート!R140="","",入力シート!R140)</f>
        <v>-</v>
      </c>
      <c r="S82" s="26" t="str">
        <f>IF(入力シート!S140="","",入力シート!S140)</f>
        <v>-</v>
      </c>
    </row>
    <row r="83" spans="1:19" ht="24" customHeight="1" thickBot="1">
      <c r="A83" s="748"/>
      <c r="B83" s="749"/>
      <c r="C83" s="750"/>
      <c r="D83" s="528"/>
      <c r="E83" s="528"/>
      <c r="F83" s="18">
        <v>3</v>
      </c>
      <c r="G83" s="529" t="s">
        <v>818</v>
      </c>
      <c r="H83" s="273"/>
      <c r="I83" s="273"/>
      <c r="J83" s="273"/>
      <c r="K83" s="273"/>
      <c r="L83" s="273"/>
      <c r="M83" s="273"/>
      <c r="N83" s="273"/>
      <c r="O83" s="273"/>
      <c r="P83" s="273"/>
      <c r="Q83" s="353"/>
      <c r="R83" s="17" t="str">
        <f>IF(入力シート!R141="","",入力シート!R141)</f>
        <v>-</v>
      </c>
      <c r="S83" s="26" t="str">
        <f>IF(入力シート!S141="","",入力シート!S141)</f>
        <v>-</v>
      </c>
    </row>
    <row r="84" spans="1:19" ht="21.75" customHeight="1">
      <c r="A84" s="874" t="s">
        <v>802</v>
      </c>
      <c r="B84" s="567"/>
      <c r="C84" s="567"/>
      <c r="D84" s="567"/>
      <c r="E84" s="567"/>
      <c r="F84" s="567"/>
      <c r="G84" s="567"/>
      <c r="H84" s="567"/>
      <c r="I84" s="567"/>
      <c r="J84" s="567"/>
      <c r="K84" s="567"/>
      <c r="L84" s="567"/>
      <c r="M84" s="567"/>
      <c r="N84" s="567"/>
      <c r="O84" s="567"/>
      <c r="P84" s="567"/>
      <c r="Q84" s="567"/>
      <c r="R84" s="567"/>
      <c r="S84" s="875"/>
    </row>
    <row r="85" spans="1:19" ht="45" customHeight="1">
      <c r="A85" s="738" t="str">
        <f>IF(入力シート!A146="","",入力シート!A146)</f>
        <v/>
      </c>
      <c r="B85" s="739"/>
      <c r="C85" s="740"/>
      <c r="D85" s="740"/>
      <c r="E85" s="740"/>
      <c r="F85" s="740"/>
      <c r="G85" s="740"/>
      <c r="H85" s="740"/>
      <c r="I85" s="740"/>
      <c r="J85" s="740"/>
      <c r="K85" s="740"/>
      <c r="L85" s="740"/>
      <c r="M85" s="740"/>
      <c r="N85" s="740"/>
      <c r="O85" s="740"/>
      <c r="P85" s="740"/>
      <c r="Q85" s="740"/>
      <c r="R85" s="740"/>
      <c r="S85" s="741"/>
    </row>
    <row r="86" spans="1:19" ht="45" customHeight="1" thickBot="1">
      <c r="A86" s="742"/>
      <c r="B86" s="743"/>
      <c r="C86" s="743"/>
      <c r="D86" s="743"/>
      <c r="E86" s="743"/>
      <c r="F86" s="743"/>
      <c r="G86" s="743"/>
      <c r="H86" s="743"/>
      <c r="I86" s="743"/>
      <c r="J86" s="743"/>
      <c r="K86" s="743"/>
      <c r="L86" s="743"/>
      <c r="M86" s="743"/>
      <c r="N86" s="743"/>
      <c r="O86" s="743"/>
      <c r="P86" s="743"/>
      <c r="Q86" s="743"/>
      <c r="R86" s="743"/>
      <c r="S86" s="744"/>
    </row>
    <row r="87" spans="1:19" ht="18" customHeight="1">
      <c r="A87" s="745" t="s">
        <v>44</v>
      </c>
      <c r="B87" s="745"/>
      <c r="C87" s="746"/>
      <c r="D87" s="746"/>
      <c r="E87" s="746"/>
      <c r="F87" s="746"/>
      <c r="G87" s="746"/>
      <c r="H87" s="746"/>
      <c r="I87" s="746"/>
      <c r="J87" s="746"/>
      <c r="K87" s="746"/>
      <c r="L87" s="746"/>
      <c r="M87" s="746"/>
      <c r="N87" s="746"/>
      <c r="O87" s="746"/>
      <c r="P87" s="746"/>
      <c r="Q87" s="746"/>
      <c r="R87" s="746"/>
      <c r="S87" s="746"/>
    </row>
    <row r="88" spans="1:19" ht="18" customHeight="1">
      <c r="A88" s="747" t="s">
        <v>45</v>
      </c>
      <c r="B88" s="747"/>
      <c r="C88" s="611"/>
      <c r="D88" s="611"/>
      <c r="E88" s="611"/>
      <c r="F88" s="611"/>
      <c r="G88" s="611"/>
      <c r="H88" s="611"/>
      <c r="I88" s="611"/>
      <c r="J88" s="611"/>
      <c r="K88" s="611"/>
      <c r="L88" s="611"/>
      <c r="M88" s="611"/>
      <c r="N88" s="611"/>
      <c r="O88" s="611"/>
      <c r="P88" s="611"/>
      <c r="Q88" s="611"/>
      <c r="R88" s="611"/>
      <c r="S88" s="611"/>
    </row>
    <row r="89" spans="1:19" ht="30" customHeight="1">
      <c r="A89" s="747" t="s">
        <v>840</v>
      </c>
      <c r="B89" s="747"/>
      <c r="C89" s="611"/>
      <c r="D89" s="611"/>
      <c r="E89" s="611"/>
      <c r="F89" s="611"/>
      <c r="G89" s="611"/>
      <c r="H89" s="611"/>
      <c r="I89" s="611"/>
      <c r="J89" s="611"/>
      <c r="K89" s="611"/>
      <c r="L89" s="611"/>
      <c r="M89" s="611"/>
      <c r="N89" s="611"/>
      <c r="O89" s="611"/>
      <c r="P89" s="611"/>
      <c r="Q89" s="611"/>
      <c r="R89" s="611"/>
      <c r="S89" s="611"/>
    </row>
    <row r="90" spans="1:19" ht="4.5" customHeight="1">
      <c r="A90" s="854"/>
      <c r="B90" s="855"/>
      <c r="C90" s="855"/>
      <c r="D90" s="856"/>
      <c r="E90" s="857"/>
      <c r="F90" s="857"/>
      <c r="G90" s="857"/>
      <c r="H90" s="857"/>
      <c r="I90" s="857"/>
      <c r="J90" s="857"/>
      <c r="K90" s="857"/>
      <c r="L90" s="857"/>
      <c r="M90" s="857"/>
      <c r="N90" s="4"/>
      <c r="O90" s="4"/>
      <c r="P90" s="4"/>
      <c r="Q90" s="4"/>
      <c r="R90" s="858"/>
      <c r="S90" s="859"/>
    </row>
    <row r="91" spans="1:19">
      <c r="A91" s="659" t="s">
        <v>794</v>
      </c>
      <c r="B91" s="864"/>
      <c r="C91" s="864"/>
      <c r="D91" s="864"/>
      <c r="E91" s="864"/>
      <c r="F91" s="864"/>
      <c r="G91" s="864"/>
      <c r="H91" s="864"/>
      <c r="I91" s="864"/>
      <c r="J91" s="864"/>
      <c r="K91" s="864"/>
      <c r="L91" s="864"/>
      <c r="M91" s="864"/>
      <c r="N91" s="864"/>
      <c r="O91" s="864"/>
      <c r="P91" s="864"/>
      <c r="Q91" s="864"/>
      <c r="R91" s="864"/>
      <c r="S91" s="864"/>
    </row>
    <row r="92" spans="1:19" ht="15.75" customHeight="1">
      <c r="A92" s="876" t="s">
        <v>107</v>
      </c>
      <c r="B92" s="876"/>
      <c r="C92" s="876"/>
      <c r="D92" s="876"/>
      <c r="E92" s="876"/>
      <c r="F92" s="876"/>
      <c r="G92" s="876"/>
      <c r="H92" s="876"/>
      <c r="I92" s="876"/>
      <c r="J92" s="876"/>
      <c r="K92" s="876"/>
      <c r="L92" s="876"/>
      <c r="M92" s="876"/>
      <c r="N92" s="876"/>
      <c r="O92" s="876"/>
      <c r="P92" s="876"/>
      <c r="Q92" s="876"/>
      <c r="R92" s="876"/>
      <c r="S92" s="876"/>
    </row>
    <row r="93" spans="1:19" ht="23.25" customHeight="1">
      <c r="A93" s="420" t="str">
        <f>【様式】事業用大規模!A78</f>
        <v>年度
4月〜3月の実績</v>
      </c>
      <c r="B93" s="421"/>
      <c r="C93" s="421"/>
      <c r="D93" s="421"/>
      <c r="E93" s="427" t="s">
        <v>162</v>
      </c>
      <c r="F93" s="307"/>
      <c r="G93" s="432" t="s">
        <v>163</v>
      </c>
      <c r="H93" s="432"/>
      <c r="I93" s="307" t="s">
        <v>164</v>
      </c>
      <c r="J93" s="307"/>
      <c r="K93" s="444" t="s">
        <v>445</v>
      </c>
      <c r="L93" s="427" t="s">
        <v>165</v>
      </c>
      <c r="M93" s="427"/>
      <c r="N93" s="427"/>
      <c r="O93" s="427"/>
      <c r="P93" s="427"/>
      <c r="Q93" s="427"/>
      <c r="R93" s="427"/>
      <c r="S93" s="427"/>
    </row>
    <row r="94" spans="1:19" ht="23.25" customHeight="1">
      <c r="A94" s="421"/>
      <c r="B94" s="421"/>
      <c r="C94" s="421"/>
      <c r="D94" s="421"/>
      <c r="E94" s="270" t="s">
        <v>166</v>
      </c>
      <c r="F94" s="307"/>
      <c r="G94" s="270" t="s">
        <v>166</v>
      </c>
      <c r="H94" s="307"/>
      <c r="I94" s="270" t="s">
        <v>166</v>
      </c>
      <c r="J94" s="307"/>
      <c r="K94" s="452"/>
      <c r="L94" s="723" t="s">
        <v>887</v>
      </c>
      <c r="M94" s="724"/>
      <c r="N94" s="724"/>
      <c r="O94" s="724"/>
      <c r="P94" s="724"/>
      <c r="Q94" s="724"/>
      <c r="R94" s="724"/>
      <c r="S94" s="725"/>
    </row>
    <row r="95" spans="1:19" ht="23.25" customHeight="1" thickBot="1">
      <c r="A95" s="421"/>
      <c r="B95" s="421"/>
      <c r="C95" s="421"/>
      <c r="D95" s="421"/>
      <c r="E95" s="314" t="s">
        <v>167</v>
      </c>
      <c r="F95" s="314"/>
      <c r="G95" s="314" t="s">
        <v>168</v>
      </c>
      <c r="H95" s="314"/>
      <c r="I95" s="340" t="s">
        <v>169</v>
      </c>
      <c r="J95" s="314"/>
      <c r="K95" s="453"/>
      <c r="L95" s="726" t="s">
        <v>525</v>
      </c>
      <c r="M95" s="727"/>
      <c r="N95" s="727"/>
      <c r="O95" s="728"/>
      <c r="P95" s="729" t="s">
        <v>526</v>
      </c>
      <c r="Q95" s="730"/>
      <c r="R95" s="730"/>
      <c r="S95" s="731"/>
    </row>
    <row r="96" spans="1:19" ht="23.25" customHeight="1">
      <c r="A96" s="270" t="s">
        <v>158</v>
      </c>
      <c r="B96" s="307"/>
      <c r="C96" s="307"/>
      <c r="D96" s="313"/>
      <c r="E96" s="685" t="str">
        <f>IF(入力シート!E55="","",入力シート!E55)</f>
        <v/>
      </c>
      <c r="F96" s="686"/>
      <c r="G96" s="687"/>
      <c r="H96" s="688"/>
      <c r="I96" s="689" t="str">
        <f>IF(入力シート!I55="","",入力シート!I55)</f>
        <v/>
      </c>
      <c r="J96" s="686"/>
      <c r="K96" s="54" t="str">
        <f>IF(入力シート!K55="","",入力シート!K55)</f>
        <v/>
      </c>
      <c r="L96" s="690"/>
      <c r="M96" s="691"/>
      <c r="N96" s="692"/>
      <c r="O96" s="692"/>
      <c r="P96" s="690"/>
      <c r="Q96" s="691"/>
      <c r="R96" s="692"/>
      <c r="S96" s="693"/>
    </row>
    <row r="97" spans="1:19" ht="32.25" customHeight="1">
      <c r="A97" s="315" t="s">
        <v>672</v>
      </c>
      <c r="B97" s="442" t="s">
        <v>639</v>
      </c>
      <c r="C97" s="443"/>
      <c r="D97" s="443"/>
      <c r="E97" s="695" t="str">
        <f>IF(入力シート!E57="","",入力シート!E57)</f>
        <v/>
      </c>
      <c r="F97" s="668"/>
      <c r="G97" s="667" t="str">
        <f>IF(入力シート!G57="","",入力シート!G57)</f>
        <v/>
      </c>
      <c r="H97" s="668"/>
      <c r="I97" s="667" t="str">
        <f>IF(入力シート!I57="","",入力シート!I57)</f>
        <v/>
      </c>
      <c r="J97" s="668"/>
      <c r="K97" s="55" t="str">
        <f>IF(入力シート!K57="","",入力シート!K57)</f>
        <v/>
      </c>
      <c r="L97" s="990" t="str">
        <f>IF(入力シート!O57="","",入力シート!O57)</f>
        <v/>
      </c>
      <c r="M97" s="443"/>
      <c r="N97" s="1014"/>
      <c r="O97" s="1015"/>
      <c r="P97" s="990" t="str">
        <f>IF(入力シート!R57="","",入力シート!R57)</f>
        <v/>
      </c>
      <c r="Q97" s="443"/>
      <c r="R97" s="1014"/>
      <c r="S97" s="1016"/>
    </row>
    <row r="98" spans="1:19" ht="32.25" customHeight="1">
      <c r="A98" s="316"/>
      <c r="B98" s="442" t="s">
        <v>441</v>
      </c>
      <c r="C98" s="443"/>
      <c r="D98" s="443"/>
      <c r="E98" s="695" t="str">
        <f>IF(入力シート!E59="","",入力シート!E59)</f>
        <v/>
      </c>
      <c r="F98" s="668"/>
      <c r="G98" s="667" t="str">
        <f>IF(入力シート!G59="","",入力シート!G59)</f>
        <v/>
      </c>
      <c r="H98" s="668"/>
      <c r="I98" s="667" t="str">
        <f>IF(入力シート!I59="","",入力シート!I59)</f>
        <v/>
      </c>
      <c r="J98" s="668"/>
      <c r="K98" s="55" t="str">
        <f>IF(入力シート!K59="","",入力シート!K59)</f>
        <v/>
      </c>
      <c r="L98" s="990" t="str">
        <f>IF(入力シート!O59="","",入力シート!O59)</f>
        <v/>
      </c>
      <c r="M98" s="443"/>
      <c r="N98" s="1014"/>
      <c r="O98" s="1015"/>
      <c r="P98" s="990" t="str">
        <f>IF(入力シート!R59="","",入力シート!R59)</f>
        <v/>
      </c>
      <c r="Q98" s="443"/>
      <c r="R98" s="1014"/>
      <c r="S98" s="1016"/>
    </row>
    <row r="99" spans="1:19" ht="32.25" customHeight="1">
      <c r="A99" s="316"/>
      <c r="B99" s="450" t="s">
        <v>435</v>
      </c>
      <c r="C99" s="451"/>
      <c r="D99" s="451"/>
      <c r="E99" s="653" t="str">
        <f>IF(入力シート!E60="","",入力シート!E60)</f>
        <v/>
      </c>
      <c r="F99" s="949"/>
      <c r="G99" s="666" t="str">
        <f>IF(入力シート!G60="","",入力シート!G60)</f>
        <v/>
      </c>
      <c r="H99" s="949"/>
      <c r="I99" s="667" t="str">
        <f>IF(入力シート!I60="","",入力シート!I60)</f>
        <v/>
      </c>
      <c r="J99" s="668"/>
      <c r="K99" s="55" t="str">
        <f>IF(入力シート!K60="","",入力シート!K60)</f>
        <v/>
      </c>
      <c r="L99" s="990" t="str">
        <f>IF(入力シート!O60="","",入力シート!O60)</f>
        <v/>
      </c>
      <c r="M99" s="443"/>
      <c r="N99" s="1014"/>
      <c r="O99" s="1015"/>
      <c r="P99" s="990" t="str">
        <f>IF(入力シート!R60="","",入力シート!R60)</f>
        <v/>
      </c>
      <c r="Q99" s="443"/>
      <c r="R99" s="1014"/>
      <c r="S99" s="1016"/>
    </row>
    <row r="100" spans="1:19" ht="28.5" customHeight="1" thickBot="1">
      <c r="A100" s="316"/>
      <c r="B100" s="450" t="s">
        <v>436</v>
      </c>
      <c r="C100" s="451"/>
      <c r="D100" s="451"/>
      <c r="E100" s="695" t="str">
        <f>IF(入力シート!E61="","",入力シート!E61)</f>
        <v/>
      </c>
      <c r="F100" s="668"/>
      <c r="G100" s="667" t="str">
        <f>IF(入力シート!G61="","",入力シート!G61)</f>
        <v/>
      </c>
      <c r="H100" s="668"/>
      <c r="I100" s="667" t="str">
        <f>IF(入力シート!I61="","",入力シート!I61)</f>
        <v/>
      </c>
      <c r="J100" s="668"/>
      <c r="K100" s="55" t="str">
        <f>IF(入力シート!K61="","",入力シート!K61)</f>
        <v/>
      </c>
      <c r="L100" s="442" t="str">
        <f>IF(入力シート!O61="","",入力シート!O61)</f>
        <v/>
      </c>
      <c r="M100" s="443"/>
      <c r="N100" s="1014"/>
      <c r="O100" s="1015"/>
      <c r="P100" s="990" t="str">
        <f>IF(入力シート!R61="","",入力シート!R61)</f>
        <v/>
      </c>
      <c r="Q100" s="443"/>
      <c r="R100" s="1014"/>
      <c r="S100" s="1016"/>
    </row>
    <row r="101" spans="1:19" ht="28.5" customHeight="1">
      <c r="A101" s="316"/>
      <c r="B101" s="1019" t="str">
        <f>IF(入力シート!B62="","",入力シート!B62)</f>
        <v/>
      </c>
      <c r="C101" s="1020"/>
      <c r="D101" s="1021"/>
      <c r="E101" s="953" t="str">
        <f>IF(入力シート!E62="","",入力シート!E62)</f>
        <v/>
      </c>
      <c r="F101" s="668"/>
      <c r="G101" s="667" t="str">
        <f>IF(入力シート!G62="","",入力シート!G62)</f>
        <v/>
      </c>
      <c r="H101" s="668"/>
      <c r="I101" s="667" t="str">
        <f>IF(入力シート!I62="","",入力シート!I62)</f>
        <v/>
      </c>
      <c r="J101" s="668"/>
      <c r="K101" s="55" t="str">
        <f>IF(入力シート!K62="","",入力シート!K62)</f>
        <v/>
      </c>
      <c r="L101" s="442" t="str">
        <f>IF(入力シート!O62="","",入力シート!O62)</f>
        <v/>
      </c>
      <c r="M101" s="443"/>
      <c r="N101" s="1014"/>
      <c r="O101" s="1015"/>
      <c r="P101" s="990" t="str">
        <f>IF(入力シート!R62="","",入力シート!R62)</f>
        <v/>
      </c>
      <c r="Q101" s="443"/>
      <c r="R101" s="1014"/>
      <c r="S101" s="1016"/>
    </row>
    <row r="102" spans="1:19" ht="28.5" customHeight="1" thickBot="1">
      <c r="A102" s="317"/>
      <c r="B102" s="1017" t="str">
        <f>IF(入力シート!B63="","",入力シート!B63)</f>
        <v/>
      </c>
      <c r="C102" s="907"/>
      <c r="D102" s="1018"/>
      <c r="E102" s="695" t="str">
        <f>IF(入力シート!E63="","",入力シート!E63)</f>
        <v/>
      </c>
      <c r="F102" s="668"/>
      <c r="G102" s="667" t="str">
        <f>IF(入力シート!G63="","",入力シート!G63)</f>
        <v/>
      </c>
      <c r="H102" s="668"/>
      <c r="I102" s="667" t="str">
        <f>IF(入力シート!I63="","",入力シート!I63)</f>
        <v/>
      </c>
      <c r="J102" s="668"/>
      <c r="K102" s="55" t="str">
        <f>IF(入力シート!K63="","",入力シート!K63)</f>
        <v/>
      </c>
      <c r="L102" s="990" t="str">
        <f>IF(入力シート!O63="","",入力シート!O63)</f>
        <v/>
      </c>
      <c r="M102" s="443"/>
      <c r="N102" s="1014"/>
      <c r="O102" s="1015"/>
      <c r="P102" s="990" t="str">
        <f>IF(入力シート!R63="","",入力シート!R63)</f>
        <v/>
      </c>
      <c r="Q102" s="443"/>
      <c r="R102" s="1014"/>
      <c r="S102" s="1016"/>
    </row>
    <row r="103" spans="1:19" ht="24" customHeight="1" thickBot="1">
      <c r="A103" s="1013" t="s">
        <v>170</v>
      </c>
      <c r="B103" s="473"/>
      <c r="C103" s="473"/>
      <c r="D103" s="473"/>
      <c r="E103" s="951" t="str">
        <f>IF(入力シート!E64="","",入力シート!E64)</f>
        <v/>
      </c>
      <c r="F103" s="975"/>
      <c r="G103" s="976" t="str">
        <f>IF(入力シート!G64="","",入力シート!G64)</f>
        <v/>
      </c>
      <c r="H103" s="975"/>
      <c r="I103" s="976" t="str">
        <f>IF(入力シート!I64="","",入力シート!I64)</f>
        <v/>
      </c>
      <c r="J103" s="975"/>
      <c r="K103" s="448" t="s">
        <v>171</v>
      </c>
      <c r="L103" s="449"/>
      <c r="M103" s="449"/>
      <c r="N103" s="449"/>
      <c r="O103" s="449"/>
      <c r="P103" s="449"/>
      <c r="Q103" s="675" t="str">
        <f>IF(入力シート!Q64="","",入力シート!Q64)</f>
        <v/>
      </c>
      <c r="R103" s="676"/>
      <c r="S103" s="677"/>
    </row>
    <row r="104" spans="1:19" ht="16.5" customHeight="1">
      <c r="A104" s="647" t="s">
        <v>746</v>
      </c>
      <c r="B104" s="647"/>
      <c r="C104" s="647"/>
      <c r="D104" s="647"/>
      <c r="E104" s="647"/>
      <c r="F104" s="647"/>
      <c r="G104" s="647"/>
      <c r="H104" s="647"/>
      <c r="I104" s="647"/>
      <c r="J104" s="647"/>
      <c r="K104" s="647"/>
      <c r="L104" s="647"/>
      <c r="M104" s="647"/>
      <c r="N104" s="647"/>
      <c r="O104" s="647"/>
      <c r="P104" s="647"/>
      <c r="Q104" s="647"/>
      <c r="R104" s="647"/>
      <c r="S104" s="647"/>
    </row>
    <row r="105" spans="1:19" ht="3" customHeight="1">
      <c r="A105" s="35"/>
      <c r="B105" s="34"/>
      <c r="C105" s="34"/>
      <c r="D105" s="34"/>
      <c r="E105" s="34"/>
      <c r="F105" s="34"/>
      <c r="G105" s="34"/>
      <c r="H105" s="34"/>
      <c r="I105" s="34"/>
      <c r="J105" s="34"/>
      <c r="K105" s="34"/>
      <c r="L105" s="34"/>
      <c r="M105" s="34"/>
      <c r="N105" s="34"/>
      <c r="O105" s="34"/>
      <c r="P105" s="34"/>
      <c r="Q105" s="34"/>
      <c r="R105" s="34"/>
      <c r="S105" s="34"/>
    </row>
    <row r="106" spans="1:19" ht="38.25" customHeight="1">
      <c r="A106" s="865" t="s">
        <v>859</v>
      </c>
      <c r="B106" s="866"/>
      <c r="C106" s="866"/>
      <c r="D106" s="866"/>
      <c r="E106" s="866"/>
      <c r="F106" s="866"/>
      <c r="G106" s="866"/>
      <c r="H106" s="866"/>
      <c r="I106" s="866"/>
      <c r="J106" s="866"/>
      <c r="K106" s="866"/>
      <c r="L106" s="866"/>
      <c r="M106" s="866"/>
      <c r="N106" s="866"/>
      <c r="O106" s="866"/>
      <c r="P106" s="866"/>
      <c r="Q106" s="866"/>
      <c r="R106" s="866"/>
      <c r="S106" s="867"/>
    </row>
    <row r="107" spans="1:19" ht="12.75" customHeight="1">
      <c r="A107" s="598" t="s">
        <v>791</v>
      </c>
      <c r="B107" s="647"/>
      <c r="C107" s="647"/>
      <c r="D107" s="647"/>
      <c r="E107" s="647"/>
      <c r="F107" s="647"/>
      <c r="G107" s="647"/>
      <c r="H107" s="647"/>
      <c r="I107" s="647"/>
      <c r="J107" s="647"/>
      <c r="K107" s="647"/>
      <c r="L107" s="647"/>
      <c r="M107" s="647"/>
      <c r="N107" s="647"/>
      <c r="O107" s="647"/>
      <c r="P107" s="647"/>
      <c r="Q107" s="647"/>
      <c r="R107" s="647"/>
      <c r="S107" s="868"/>
    </row>
    <row r="108" spans="1:19" ht="12.75" customHeight="1">
      <c r="A108" s="869" t="s">
        <v>635</v>
      </c>
      <c r="B108" s="647"/>
      <c r="C108" s="647"/>
      <c r="D108" s="647"/>
      <c r="E108" s="647"/>
      <c r="F108" s="647"/>
      <c r="G108" s="647"/>
      <c r="H108" s="647"/>
      <c r="I108" s="647"/>
      <c r="J108" s="647"/>
      <c r="K108" s="647"/>
      <c r="L108" s="647"/>
      <c r="M108" s="647"/>
      <c r="N108" s="647"/>
      <c r="O108" s="647"/>
      <c r="P108" s="647"/>
      <c r="Q108" s="647"/>
      <c r="R108" s="647"/>
      <c r="S108" s="868"/>
    </row>
    <row r="109" spans="1:19" ht="12.75" customHeight="1">
      <c r="A109" s="598" t="s">
        <v>636</v>
      </c>
      <c r="B109" s="599"/>
      <c r="C109" s="599"/>
      <c r="D109" s="599"/>
      <c r="E109" s="599"/>
      <c r="F109" s="599"/>
      <c r="G109" s="599"/>
      <c r="H109" s="599"/>
      <c r="I109" s="599"/>
      <c r="J109" s="599"/>
      <c r="K109" s="599"/>
      <c r="L109" s="599"/>
      <c r="M109" s="599"/>
      <c r="N109" s="599"/>
      <c r="O109" s="599"/>
      <c r="P109" s="599"/>
      <c r="Q109" s="599"/>
      <c r="R109" s="599"/>
      <c r="S109" s="600"/>
    </row>
    <row r="110" spans="1:19" ht="26.25" customHeight="1">
      <c r="A110" s="598" t="s">
        <v>897</v>
      </c>
      <c r="B110" s="599"/>
      <c r="C110" s="599"/>
      <c r="D110" s="599"/>
      <c r="E110" s="599"/>
      <c r="F110" s="599"/>
      <c r="G110" s="599"/>
      <c r="H110" s="599"/>
      <c r="I110" s="599"/>
      <c r="J110" s="599"/>
      <c r="K110" s="599"/>
      <c r="L110" s="599"/>
      <c r="M110" s="599"/>
      <c r="N110" s="599"/>
      <c r="O110" s="599"/>
      <c r="P110" s="599"/>
      <c r="Q110" s="599"/>
      <c r="R110" s="599"/>
      <c r="S110" s="600"/>
    </row>
    <row r="111" spans="1:19" ht="54.75" customHeight="1">
      <c r="A111" s="1005" t="s">
        <v>839</v>
      </c>
      <c r="B111" s="1006"/>
      <c r="C111" s="1006"/>
      <c r="D111" s="1006"/>
      <c r="E111" s="1006"/>
      <c r="F111" s="1006"/>
      <c r="G111" s="1006"/>
      <c r="H111" s="1006"/>
      <c r="I111" s="1006"/>
      <c r="J111" s="1006"/>
      <c r="K111" s="1006"/>
      <c r="L111" s="1006"/>
      <c r="M111" s="1006"/>
      <c r="N111" s="1006"/>
      <c r="O111" s="1006"/>
      <c r="P111" s="1006"/>
      <c r="Q111" s="1006"/>
      <c r="R111" s="1006"/>
      <c r="S111" s="1007"/>
    </row>
    <row r="112" spans="1:19" ht="12.75" customHeight="1">
      <c r="A112" s="870" t="s">
        <v>663</v>
      </c>
      <c r="B112" s="1011"/>
      <c r="C112" s="1011"/>
      <c r="D112" s="1011"/>
      <c r="E112" s="1011"/>
      <c r="F112" s="1011"/>
      <c r="G112" s="1011"/>
      <c r="H112" s="1011"/>
      <c r="I112" s="1011"/>
      <c r="J112" s="1011"/>
      <c r="K112" s="1011"/>
      <c r="L112" s="1011"/>
      <c r="M112" s="1011"/>
      <c r="N112" s="1011"/>
      <c r="O112" s="1011"/>
      <c r="P112" s="1011"/>
      <c r="Q112" s="1011"/>
      <c r="R112" s="1011"/>
      <c r="S112" s="1012"/>
    </row>
    <row r="113" spans="1:19" ht="6.75" customHeight="1">
      <c r="A113" s="2"/>
      <c r="B113" s="2"/>
      <c r="C113" s="2"/>
      <c r="D113" s="2"/>
      <c r="E113" s="2"/>
      <c r="F113" s="2"/>
      <c r="G113" s="2"/>
      <c r="H113" s="2"/>
      <c r="I113" s="2"/>
      <c r="J113" s="2"/>
      <c r="K113" s="2"/>
      <c r="L113" s="2"/>
      <c r="M113" s="2"/>
      <c r="N113" s="2"/>
      <c r="O113" s="2"/>
      <c r="P113" s="2"/>
      <c r="Q113" s="2"/>
      <c r="R113" s="2"/>
      <c r="S113" s="2"/>
    </row>
    <row r="114" spans="1:19" ht="15.75" customHeight="1">
      <c r="A114" s="876" t="s">
        <v>108</v>
      </c>
      <c r="B114" s="876"/>
      <c r="C114" s="876"/>
      <c r="D114" s="876"/>
      <c r="E114" s="876"/>
      <c r="F114" s="876"/>
      <c r="G114" s="876"/>
      <c r="H114" s="876"/>
      <c r="I114" s="876"/>
      <c r="J114" s="876"/>
      <c r="K114" s="876"/>
      <c r="L114" s="876"/>
      <c r="M114" s="876"/>
      <c r="N114" s="876"/>
      <c r="O114" s="876"/>
      <c r="P114" s="876"/>
      <c r="Q114" s="876"/>
      <c r="R114" s="876"/>
      <c r="S114" s="876"/>
    </row>
    <row r="115" spans="1:19" ht="18.600000000000001" customHeight="1">
      <c r="A115" s="420" t="str">
        <f>【様式】事業用大規模!A100</f>
        <v>年度
4月〜3月の実績</v>
      </c>
      <c r="B115" s="421"/>
      <c r="C115" s="421"/>
      <c r="D115" s="421"/>
      <c r="E115" s="427" t="s">
        <v>162</v>
      </c>
      <c r="F115" s="617"/>
      <c r="G115" s="617"/>
      <c r="H115" s="617"/>
      <c r="I115" s="452" t="s">
        <v>163</v>
      </c>
      <c r="J115" s="617"/>
      <c r="K115" s="617"/>
      <c r="L115" s="617"/>
      <c r="M115" s="452" t="s">
        <v>164</v>
      </c>
      <c r="N115" s="617"/>
      <c r="O115" s="617"/>
      <c r="P115" s="617"/>
      <c r="Q115" s="427" t="s">
        <v>674</v>
      </c>
      <c r="R115" s="617"/>
      <c r="S115" s="617"/>
    </row>
    <row r="116" spans="1:19" ht="18.600000000000001" customHeight="1">
      <c r="A116" s="421"/>
      <c r="B116" s="421"/>
      <c r="C116" s="421"/>
      <c r="D116" s="421"/>
      <c r="E116" s="444" t="s">
        <v>166</v>
      </c>
      <c r="F116" s="617"/>
      <c r="G116" s="617"/>
      <c r="H116" s="617"/>
      <c r="I116" s="444" t="s">
        <v>166</v>
      </c>
      <c r="J116" s="617"/>
      <c r="K116" s="617"/>
      <c r="L116" s="617"/>
      <c r="M116" s="333" t="s">
        <v>166</v>
      </c>
      <c r="N116" s="333"/>
      <c r="O116" s="333"/>
      <c r="P116" s="333"/>
      <c r="Q116" s="617"/>
      <c r="R116" s="617"/>
      <c r="S116" s="617"/>
    </row>
    <row r="117" spans="1:19" ht="18.600000000000001" customHeight="1" thickBot="1">
      <c r="A117" s="421"/>
      <c r="B117" s="421"/>
      <c r="C117" s="421"/>
      <c r="D117" s="421"/>
      <c r="E117" s="665" t="s">
        <v>167</v>
      </c>
      <c r="F117" s="618"/>
      <c r="G117" s="618"/>
      <c r="H117" s="618"/>
      <c r="I117" s="664" t="s">
        <v>168</v>
      </c>
      <c r="J117" s="618"/>
      <c r="K117" s="618"/>
      <c r="L117" s="618"/>
      <c r="M117" s="619" t="s">
        <v>169</v>
      </c>
      <c r="N117" s="619"/>
      <c r="O117" s="619"/>
      <c r="P117" s="619"/>
      <c r="Q117" s="618"/>
      <c r="R117" s="618"/>
      <c r="S117" s="618"/>
    </row>
    <row r="118" spans="1:19" ht="24" customHeight="1">
      <c r="A118" s="270" t="s">
        <v>824</v>
      </c>
      <c r="B118" s="307"/>
      <c r="C118" s="307"/>
      <c r="D118" s="313"/>
      <c r="E118" s="685" t="str">
        <f>IF(入力シート!E71="","",入力シート!E71)</f>
        <v/>
      </c>
      <c r="F118" s="873"/>
      <c r="G118" s="873"/>
      <c r="H118" s="873"/>
      <c r="I118" s="970" t="str">
        <f>IF(入力シート!G71="","",入力シート!G71)</f>
        <v/>
      </c>
      <c r="J118" s="971"/>
      <c r="K118" s="971"/>
      <c r="L118" s="971"/>
      <c r="M118" s="970" t="str">
        <f>IF(入力シート!I71="","",入力シート!I71)</f>
        <v/>
      </c>
      <c r="N118" s="971"/>
      <c r="O118" s="971"/>
      <c r="P118" s="971"/>
      <c r="Q118" s="620" t="str">
        <f>IF(入力シート!K71="","",入力シート!K71)</f>
        <v/>
      </c>
      <c r="R118" s="620"/>
      <c r="S118" s="621"/>
    </row>
    <row r="119" spans="1:19" ht="24" customHeight="1">
      <c r="A119" s="270" t="s">
        <v>825</v>
      </c>
      <c r="B119" s="308"/>
      <c r="C119" s="308"/>
      <c r="D119" s="309"/>
      <c r="E119" s="695" t="str">
        <f>IF(入力シート!E72="","",入力シート!E72)</f>
        <v/>
      </c>
      <c r="F119" s="954"/>
      <c r="G119" s="954"/>
      <c r="H119" s="954"/>
      <c r="I119" s="955" t="str">
        <f>IF(入力シート!G72="","",入力シート!G72)</f>
        <v/>
      </c>
      <c r="J119" s="956"/>
      <c r="K119" s="956"/>
      <c r="L119" s="956"/>
      <c r="M119" s="957" t="str">
        <f>IF(入力シート!I72="","",入力シート!I72)</f>
        <v/>
      </c>
      <c r="N119" s="957"/>
      <c r="O119" s="957"/>
      <c r="P119" s="957"/>
      <c r="Q119" s="958" t="str">
        <f>IF(入力シート!K72="","",入力シート!K72)</f>
        <v/>
      </c>
      <c r="R119" s="958"/>
      <c r="S119" s="910"/>
    </row>
    <row r="120" spans="1:19" ht="24" customHeight="1">
      <c r="A120" s="307" t="s">
        <v>826</v>
      </c>
      <c r="B120" s="308"/>
      <c r="C120" s="308"/>
      <c r="D120" s="309"/>
      <c r="E120" s="695" t="str">
        <f>IF(入力シート!E73="","",入力シート!E73)</f>
        <v/>
      </c>
      <c r="F120" s="954"/>
      <c r="G120" s="954"/>
      <c r="H120" s="954"/>
      <c r="I120" s="955" t="str">
        <f>IF(入力シート!G73="","",入力シート!G73)</f>
        <v/>
      </c>
      <c r="J120" s="956"/>
      <c r="K120" s="956"/>
      <c r="L120" s="956"/>
      <c r="M120" s="957" t="str">
        <f>IF(入力シート!I73="","",入力シート!I73)</f>
        <v/>
      </c>
      <c r="N120" s="957"/>
      <c r="O120" s="957"/>
      <c r="P120" s="957"/>
      <c r="Q120" s="958" t="str">
        <f>IF(入力シート!K73="","",入力シート!K73)</f>
        <v/>
      </c>
      <c r="R120" s="958"/>
      <c r="S120" s="910"/>
    </row>
    <row r="121" spans="1:19" ht="29.25" customHeight="1">
      <c r="A121" s="444" t="s">
        <v>670</v>
      </c>
      <c r="B121" s="445"/>
      <c r="C121" s="445"/>
      <c r="D121" s="446"/>
      <c r="E121" s="953" t="str">
        <f>IF(入力シート!E74="","",入力シート!E74)</f>
        <v/>
      </c>
      <c r="F121" s="954"/>
      <c r="G121" s="954"/>
      <c r="H121" s="954"/>
      <c r="I121" s="955" t="str">
        <f>IF(入力シート!G74="","",入力シート!G74)</f>
        <v/>
      </c>
      <c r="J121" s="956"/>
      <c r="K121" s="956"/>
      <c r="L121" s="956"/>
      <c r="M121" s="957" t="str">
        <f>IF(入力シート!I74="","",入力シート!I74)</f>
        <v/>
      </c>
      <c r="N121" s="957"/>
      <c r="O121" s="957"/>
      <c r="P121" s="957"/>
      <c r="Q121" s="958" t="str">
        <f>IF(入力シート!K74="","",入力シート!K74)</f>
        <v/>
      </c>
      <c r="R121" s="958"/>
      <c r="S121" s="910"/>
    </row>
    <row r="122" spans="1:19" ht="24" customHeight="1">
      <c r="A122" s="307" t="s">
        <v>73</v>
      </c>
      <c r="B122" s="308"/>
      <c r="C122" s="308"/>
      <c r="D122" s="309"/>
      <c r="E122" s="695" t="str">
        <f>IF(入力シート!E75="","",入力シート!E75)</f>
        <v/>
      </c>
      <c r="F122" s="954"/>
      <c r="G122" s="954"/>
      <c r="H122" s="954"/>
      <c r="I122" s="955" t="str">
        <f>IF(入力シート!G75="","",入力シート!G75)</f>
        <v/>
      </c>
      <c r="J122" s="956"/>
      <c r="K122" s="956"/>
      <c r="L122" s="956"/>
      <c r="M122" s="957" t="str">
        <f>IF(入力シート!I75="","",入力シート!I75)</f>
        <v/>
      </c>
      <c r="N122" s="957"/>
      <c r="O122" s="957"/>
      <c r="P122" s="957"/>
      <c r="Q122" s="958" t="str">
        <f>IF(入力シート!K75="","",入力シート!K75)</f>
        <v/>
      </c>
      <c r="R122" s="958"/>
      <c r="S122" s="910"/>
    </row>
    <row r="123" spans="1:19" ht="24" customHeight="1" thickBot="1">
      <c r="A123" s="313" t="s">
        <v>170</v>
      </c>
      <c r="B123" s="490"/>
      <c r="C123" s="490"/>
      <c r="D123" s="490"/>
      <c r="E123" s="951" t="str">
        <f>IF(入力シート!E76="","",入力シート!E76)</f>
        <v/>
      </c>
      <c r="F123" s="952"/>
      <c r="G123" s="952"/>
      <c r="H123" s="952"/>
      <c r="I123" s="967" t="str">
        <f>IF(入力シート!G76="","",入力シート!G76)</f>
        <v/>
      </c>
      <c r="J123" s="968"/>
      <c r="K123" s="968"/>
      <c r="L123" s="968"/>
      <c r="M123" s="969" t="str">
        <f>IF(入力シート!I76="","",入力シート!I76)</f>
        <v/>
      </c>
      <c r="N123" s="969"/>
      <c r="O123" s="969"/>
      <c r="P123" s="969"/>
      <c r="Q123" s="962"/>
      <c r="R123" s="962"/>
      <c r="S123" s="963"/>
    </row>
    <row r="124" spans="1:19" ht="18" customHeight="1">
      <c r="A124" s="155" t="s">
        <v>787</v>
      </c>
      <c r="B124" s="156"/>
      <c r="C124" s="156"/>
      <c r="D124" s="156"/>
      <c r="E124" s="157"/>
      <c r="F124" s="158"/>
      <c r="G124" s="158"/>
      <c r="H124" s="158"/>
      <c r="I124" s="159"/>
      <c r="J124" s="160"/>
      <c r="K124" s="160"/>
      <c r="L124" s="160"/>
      <c r="M124" s="161"/>
      <c r="N124" s="161"/>
      <c r="O124" s="161"/>
      <c r="P124" s="161"/>
      <c r="Q124" s="126"/>
      <c r="R124" s="126"/>
      <c r="S124" s="126"/>
    </row>
    <row r="125" spans="1:19" ht="5.85" customHeight="1" thickBot="1">
      <c r="A125" s="36"/>
      <c r="B125" s="156"/>
      <c r="C125" s="156"/>
      <c r="D125" s="156"/>
      <c r="E125" s="157"/>
      <c r="F125" s="158"/>
      <c r="G125" s="158"/>
      <c r="H125" s="158"/>
      <c r="I125" s="159"/>
      <c r="J125" s="160"/>
      <c r="K125" s="160"/>
      <c r="L125" s="160"/>
      <c r="M125" s="161"/>
      <c r="N125" s="161"/>
      <c r="O125" s="161"/>
      <c r="P125" s="161"/>
      <c r="Q125" s="126"/>
      <c r="R125" s="126"/>
      <c r="S125" s="126"/>
    </row>
    <row r="126" spans="1:19" ht="21" customHeight="1">
      <c r="A126" s="146" t="s">
        <v>788</v>
      </c>
      <c r="B126" s="147"/>
      <c r="C126" s="147"/>
      <c r="D126" s="147"/>
      <c r="E126" s="170"/>
      <c r="F126" s="171"/>
      <c r="G126" s="171"/>
      <c r="H126" s="171"/>
      <c r="I126" s="170"/>
      <c r="J126" s="171"/>
      <c r="K126" s="171"/>
      <c r="L126" s="171"/>
      <c r="M126" s="172"/>
      <c r="N126" s="172"/>
      <c r="O126" s="172"/>
      <c r="P126" s="167"/>
      <c r="Q126" s="168"/>
      <c r="R126" s="168"/>
      <c r="S126" s="169"/>
    </row>
    <row r="127" spans="1:19" ht="45" customHeight="1" thickBot="1">
      <c r="A127" s="836" t="str">
        <f>IF(入力シート!A80="","",入力シート!A80)</f>
        <v/>
      </c>
      <c r="B127" s="837"/>
      <c r="C127" s="837"/>
      <c r="D127" s="837"/>
      <c r="E127" s="837"/>
      <c r="F127" s="837"/>
      <c r="G127" s="837"/>
      <c r="H127" s="837"/>
      <c r="I127" s="837"/>
      <c r="J127" s="837"/>
      <c r="K127" s="837"/>
      <c r="L127" s="837"/>
      <c r="M127" s="837"/>
      <c r="N127" s="837"/>
      <c r="O127" s="837"/>
      <c r="P127" s="837"/>
      <c r="Q127" s="837"/>
      <c r="R127" s="837"/>
      <c r="S127" s="838"/>
    </row>
    <row r="128" spans="1:19"/>
    <row r="129"/>
    <row r="130"/>
    <row r="135"/>
  </sheetData>
  <sheetProtection algorithmName="SHA-512" hashValue="zgXtweqt7GRRPzxLjWZFnMm5dIkFT9czreKf6DJpb+0as+Si/UwdN/5+hshL7DirhJ8irfZoqUE9ZerapiymGw==" saltValue="GnyobHjjS/GyuELMUKjwyw==" spinCount="100000" sheet="1" objects="1" scenarios="1"/>
  <mergeCells count="240">
    <mergeCell ref="A19:S19"/>
    <mergeCell ref="J20:S20"/>
    <mergeCell ref="A21:I21"/>
    <mergeCell ref="J21:S21"/>
    <mergeCell ref="A25:I25"/>
    <mergeCell ref="J25:N25"/>
    <mergeCell ref="A24:I24"/>
    <mergeCell ref="G65:Q65"/>
    <mergeCell ref="G67:Q67"/>
    <mergeCell ref="J24:N24"/>
    <mergeCell ref="O24:S24"/>
    <mergeCell ref="A20:I20"/>
    <mergeCell ref="A28:S28"/>
    <mergeCell ref="A27:S27"/>
    <mergeCell ref="A29:C29"/>
    <mergeCell ref="D29:M29"/>
    <mergeCell ref="R29:S29"/>
    <mergeCell ref="O25:S25"/>
    <mergeCell ref="A26:I26"/>
    <mergeCell ref="J26:N26"/>
    <mergeCell ref="O26:S26"/>
    <mergeCell ref="A22:I22"/>
    <mergeCell ref="J22:S22"/>
    <mergeCell ref="A23:S23"/>
    <mergeCell ref="G69:Q69"/>
    <mergeCell ref="G76:Q76"/>
    <mergeCell ref="G72:Q72"/>
    <mergeCell ref="G74:Q74"/>
    <mergeCell ref="A65:E70"/>
    <mergeCell ref="G66:Q66"/>
    <mergeCell ref="A71:E73"/>
    <mergeCell ref="J11:S11"/>
    <mergeCell ref="A8:F9"/>
    <mergeCell ref="G8:I8"/>
    <mergeCell ref="G9:I9"/>
    <mergeCell ref="A10:F11"/>
    <mergeCell ref="G10:I10"/>
    <mergeCell ref="G11:I11"/>
    <mergeCell ref="J15:S15"/>
    <mergeCell ref="J17:S17"/>
    <mergeCell ref="A12:C17"/>
    <mergeCell ref="D12:I12"/>
    <mergeCell ref="J12:S12"/>
    <mergeCell ref="D13:I13"/>
    <mergeCell ref="J13:S13"/>
    <mergeCell ref="D14:I14"/>
    <mergeCell ref="J14:S14"/>
    <mergeCell ref="D15:I15"/>
    <mergeCell ref="D16:I16"/>
    <mergeCell ref="J16:S16"/>
    <mergeCell ref="D17:I17"/>
    <mergeCell ref="C3:S3"/>
    <mergeCell ref="A4:S4"/>
    <mergeCell ref="A6:I6"/>
    <mergeCell ref="J6:S6"/>
    <mergeCell ref="A7:I7"/>
    <mergeCell ref="J7:S7"/>
    <mergeCell ref="J8:S8"/>
    <mergeCell ref="J9:S9"/>
    <mergeCell ref="J10:S10"/>
    <mergeCell ref="A30:S30"/>
    <mergeCell ref="A31:S31"/>
    <mergeCell ref="A32:S32"/>
    <mergeCell ref="A38:E39"/>
    <mergeCell ref="F38:S38"/>
    <mergeCell ref="F39:Q39"/>
    <mergeCell ref="G49:Q49"/>
    <mergeCell ref="G50:Q50"/>
    <mergeCell ref="G51:Q51"/>
    <mergeCell ref="G44:Q44"/>
    <mergeCell ref="A33:S33"/>
    <mergeCell ref="A34:S34"/>
    <mergeCell ref="A40:E47"/>
    <mergeCell ref="G40:Q40"/>
    <mergeCell ref="G41:Q41"/>
    <mergeCell ref="G45:Q45"/>
    <mergeCell ref="G46:Q46"/>
    <mergeCell ref="G47:Q47"/>
    <mergeCell ref="G42:Q42"/>
    <mergeCell ref="G43:Q43"/>
    <mergeCell ref="A36:S36"/>
    <mergeCell ref="G52:Q52"/>
    <mergeCell ref="A48:E55"/>
    <mergeCell ref="G48:Q48"/>
    <mergeCell ref="G59:Q59"/>
    <mergeCell ref="G60:Q60"/>
    <mergeCell ref="G61:Q61"/>
    <mergeCell ref="G53:Q53"/>
    <mergeCell ref="G54:Q54"/>
    <mergeCell ref="G55:Q55"/>
    <mergeCell ref="G56:Q56"/>
    <mergeCell ref="G57:Q57"/>
    <mergeCell ref="A56:E57"/>
    <mergeCell ref="A58:E61"/>
    <mergeCell ref="G58:Q58"/>
    <mergeCell ref="A88:S88"/>
    <mergeCell ref="A85:S86"/>
    <mergeCell ref="A87:S87"/>
    <mergeCell ref="A63:E64"/>
    <mergeCell ref="F63:S63"/>
    <mergeCell ref="F64:Q64"/>
    <mergeCell ref="G73:Q73"/>
    <mergeCell ref="A74:C83"/>
    <mergeCell ref="D79:E80"/>
    <mergeCell ref="D81:E83"/>
    <mergeCell ref="G80:Q80"/>
    <mergeCell ref="G81:Q81"/>
    <mergeCell ref="G82:Q82"/>
    <mergeCell ref="G83:Q83"/>
    <mergeCell ref="G75:Q75"/>
    <mergeCell ref="G68:Q68"/>
    <mergeCell ref="D74:E74"/>
    <mergeCell ref="G79:Q79"/>
    <mergeCell ref="G78:Q78"/>
    <mergeCell ref="A84:S84"/>
    <mergeCell ref="D75:E78"/>
    <mergeCell ref="G77:Q77"/>
    <mergeCell ref="G70:Q70"/>
    <mergeCell ref="G71:Q71"/>
    <mergeCell ref="A89:S89"/>
    <mergeCell ref="A90:C90"/>
    <mergeCell ref="D90:M90"/>
    <mergeCell ref="R90:S90"/>
    <mergeCell ref="A91:S91"/>
    <mergeCell ref="E95:F95"/>
    <mergeCell ref="G95:H95"/>
    <mergeCell ref="I95:J95"/>
    <mergeCell ref="A92:S92"/>
    <mergeCell ref="E96:F96"/>
    <mergeCell ref="G96:H96"/>
    <mergeCell ref="A96:D96"/>
    <mergeCell ref="L96:O96"/>
    <mergeCell ref="P96:S96"/>
    <mergeCell ref="A93:D95"/>
    <mergeCell ref="E93:F93"/>
    <mergeCell ref="G93:H93"/>
    <mergeCell ref="I93:J93"/>
    <mergeCell ref="K93:K95"/>
    <mergeCell ref="L93:S93"/>
    <mergeCell ref="E94:F94"/>
    <mergeCell ref="G94:H94"/>
    <mergeCell ref="I94:J94"/>
    <mergeCell ref="L94:S94"/>
    <mergeCell ref="L95:O95"/>
    <mergeCell ref="P95:S95"/>
    <mergeCell ref="I96:J96"/>
    <mergeCell ref="A97:A102"/>
    <mergeCell ref="B97:D97"/>
    <mergeCell ref="B98:D98"/>
    <mergeCell ref="E98:F98"/>
    <mergeCell ref="G98:H98"/>
    <mergeCell ref="I98:J98"/>
    <mergeCell ref="L98:O98"/>
    <mergeCell ref="P98:S98"/>
    <mergeCell ref="I103:J103"/>
    <mergeCell ref="E97:F97"/>
    <mergeCell ref="G97:H97"/>
    <mergeCell ref="I97:J97"/>
    <mergeCell ref="L97:O97"/>
    <mergeCell ref="P97:S97"/>
    <mergeCell ref="P99:S99"/>
    <mergeCell ref="B100:D100"/>
    <mergeCell ref="E100:F100"/>
    <mergeCell ref="G100:H100"/>
    <mergeCell ref="I100:J100"/>
    <mergeCell ref="L100:O100"/>
    <mergeCell ref="P100:S100"/>
    <mergeCell ref="B99:D99"/>
    <mergeCell ref="E99:F99"/>
    <mergeCell ref="G99:H99"/>
    <mergeCell ref="I99:J99"/>
    <mergeCell ref="L99:O99"/>
    <mergeCell ref="P101:S101"/>
    <mergeCell ref="B102:D102"/>
    <mergeCell ref="E102:F102"/>
    <mergeCell ref="G102:H102"/>
    <mergeCell ref="I102:J102"/>
    <mergeCell ref="L102:O102"/>
    <mergeCell ref="P102:S102"/>
    <mergeCell ref="B101:D101"/>
    <mergeCell ref="E101:F101"/>
    <mergeCell ref="G101:H101"/>
    <mergeCell ref="I101:J101"/>
    <mergeCell ref="L101:O101"/>
    <mergeCell ref="A127:S127"/>
    <mergeCell ref="A122:D122"/>
    <mergeCell ref="A123:D123"/>
    <mergeCell ref="A121:D121"/>
    <mergeCell ref="A120:D120"/>
    <mergeCell ref="A119:D119"/>
    <mergeCell ref="A118:D118"/>
    <mergeCell ref="A108:S108"/>
    <mergeCell ref="A110:S110"/>
    <mergeCell ref="A112:S112"/>
    <mergeCell ref="A115:D117"/>
    <mergeCell ref="E115:H115"/>
    <mergeCell ref="I115:L115"/>
    <mergeCell ref="M115:P115"/>
    <mergeCell ref="Q115:S117"/>
    <mergeCell ref="E116:H116"/>
    <mergeCell ref="E117:H117"/>
    <mergeCell ref="I117:L117"/>
    <mergeCell ref="M117:P117"/>
    <mergeCell ref="E118:H118"/>
    <mergeCell ref="I118:L118"/>
    <mergeCell ref="M118:P118"/>
    <mergeCell ref="Q118:S118"/>
    <mergeCell ref="E122:H122"/>
    <mergeCell ref="A106:S106"/>
    <mergeCell ref="A107:S107"/>
    <mergeCell ref="A103:D103"/>
    <mergeCell ref="E103:F103"/>
    <mergeCell ref="G103:H103"/>
    <mergeCell ref="I116:L116"/>
    <mergeCell ref="M116:P116"/>
    <mergeCell ref="K103:P103"/>
    <mergeCell ref="Q103:S103"/>
    <mergeCell ref="A104:S104"/>
    <mergeCell ref="A109:S109"/>
    <mergeCell ref="A114:S114"/>
    <mergeCell ref="A111:S111"/>
    <mergeCell ref="I122:L122"/>
    <mergeCell ref="M122:P122"/>
    <mergeCell ref="Q122:S122"/>
    <mergeCell ref="E123:H123"/>
    <mergeCell ref="I123:L123"/>
    <mergeCell ref="M123:P123"/>
    <mergeCell ref="Q123:S123"/>
    <mergeCell ref="E119:H119"/>
    <mergeCell ref="I119:L119"/>
    <mergeCell ref="M119:P119"/>
    <mergeCell ref="Q119:S119"/>
    <mergeCell ref="E120:H120"/>
    <mergeCell ref="I120:L120"/>
    <mergeCell ref="M120:P120"/>
    <mergeCell ref="Q120:S120"/>
    <mergeCell ref="E121:H121"/>
    <mergeCell ref="I121:L121"/>
    <mergeCell ref="M121:P121"/>
    <mergeCell ref="Q121:S121"/>
  </mergeCells>
  <phoneticPr fontId="3"/>
  <pageMargins left="0.6692913385826772" right="0.6692913385826772" top="0.47244094488188981" bottom="0.47244094488188981" header="0.51181102362204722" footer="0.51181102362204722"/>
  <pageSetup paperSize="9" scale="99" fitToHeight="0" orientation="portrait" r:id="rId1"/>
  <headerFooter alignWithMargins="0"/>
  <rowBreaks count="3" manualBreakCount="3">
    <brk id="28" min="7" max="18" man="1"/>
    <brk id="62" max="18" man="1"/>
    <brk id="89" min="7" max="18" man="1"/>
  </rowBreaks>
  <extLst>
    <ext xmlns:x14="http://schemas.microsoft.com/office/spreadsheetml/2009/9/main" uri="{78C0D931-6437-407d-A8EE-F0AAD7539E65}">
      <x14:conditionalFormattings>
        <x14:conditionalFormatting xmlns:xm="http://schemas.microsoft.com/office/excel/2006/main">
          <x14:cfRule type="expression" priority="5" id="{6C5A71C3-2CE7-499C-9196-F80F2AFEAB69}">
            <xm:f>選択肢!$C$55=選択肢!$J$51</xm:f>
            <x14:dxf>
              <font>
                <color theme="0" tint="-0.34998626667073579"/>
              </font>
            </x14:dxf>
          </x14:cfRule>
          <xm:sqref>A1</xm:sqref>
        </x14:conditionalFormatting>
        <x14:conditionalFormatting xmlns:xm="http://schemas.microsoft.com/office/excel/2006/main">
          <x14:cfRule type="expression" priority="4" id="{D5B60A44-5028-4E09-8EE0-EB950BF9EAEF}">
            <xm:f>選択肢!$C$55&lt;&gt;選択肢!$J$51</xm:f>
            <x14:dxf>
              <fill>
                <patternFill>
                  <bgColor theme="0" tint="-0.24994659260841701"/>
                </patternFill>
              </fill>
            </x14:dxf>
          </x14:cfRule>
          <xm:sqref>A2:S74 A75:D75 F75:S78 A76:C78 A79:S83 A84 A85:S127</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8127A-D040-4804-817D-1630BB10D08F}">
  <sheetPr codeName="Sheet2"/>
  <dimension ref="B1:W114"/>
  <sheetViews>
    <sheetView zoomScaleNormal="100" workbookViewId="0">
      <selection activeCell="Y61" sqref="Y61"/>
    </sheetView>
  </sheetViews>
  <sheetFormatPr defaultColWidth="8.875" defaultRowHeight="13.5"/>
  <cols>
    <col min="2" max="2" width="14.5" customWidth="1"/>
    <col min="3" max="3" width="34.125" customWidth="1"/>
    <col min="4" max="5" width="6.875" customWidth="1"/>
    <col min="6" max="6" width="17.125" customWidth="1"/>
    <col min="7" max="7" width="7.625" customWidth="1"/>
    <col min="8" max="8" width="42" customWidth="1"/>
    <col min="14" max="14" width="33.875" bestFit="1" customWidth="1"/>
    <col min="17" max="17" width="33.875" bestFit="1" customWidth="1"/>
    <col min="20" max="20" width="33.875" bestFit="1" customWidth="1"/>
    <col min="23" max="23" width="33.875" bestFit="1" customWidth="1"/>
  </cols>
  <sheetData>
    <row r="1" spans="2:23">
      <c r="C1" t="s">
        <v>75</v>
      </c>
    </row>
    <row r="3" spans="2:23">
      <c r="B3" t="s">
        <v>653</v>
      </c>
      <c r="C3" s="29" t="s">
        <v>652</v>
      </c>
      <c r="F3" t="s">
        <v>145</v>
      </c>
      <c r="I3" t="s">
        <v>634</v>
      </c>
      <c r="M3" t="s">
        <v>612</v>
      </c>
      <c r="P3" t="s">
        <v>886</v>
      </c>
      <c r="S3" t="s">
        <v>613</v>
      </c>
      <c r="V3" t="s">
        <v>877</v>
      </c>
    </row>
    <row r="4" spans="2:23">
      <c r="C4" s="29"/>
      <c r="F4" s="33" t="s">
        <v>143</v>
      </c>
      <c r="G4" s="33" t="s">
        <v>225</v>
      </c>
      <c r="H4" s="33" t="s">
        <v>144</v>
      </c>
      <c r="I4" s="33" t="s">
        <v>226</v>
      </c>
      <c r="J4" s="33" t="s">
        <v>227</v>
      </c>
      <c r="K4" s="33" t="s">
        <v>300</v>
      </c>
      <c r="M4" s="33" t="s">
        <v>453</v>
      </c>
      <c r="N4" s="33" t="s">
        <v>454</v>
      </c>
      <c r="P4" s="33" t="s">
        <v>453</v>
      </c>
      <c r="Q4" s="33" t="s">
        <v>454</v>
      </c>
      <c r="S4" s="33" t="s">
        <v>453</v>
      </c>
      <c r="T4" s="33" t="s">
        <v>454</v>
      </c>
      <c r="V4" s="33" t="s">
        <v>453</v>
      </c>
      <c r="W4" s="33" t="s">
        <v>454</v>
      </c>
    </row>
    <row r="5" spans="2:23">
      <c r="F5" t="s">
        <v>211</v>
      </c>
      <c r="G5" t="str">
        <f>IF(F5=C$39,MAX(G$4:G4)+1,"")</f>
        <v/>
      </c>
      <c r="H5" s="176" t="s">
        <v>180</v>
      </c>
      <c r="K5" s="56" t="s">
        <v>237</v>
      </c>
      <c r="M5">
        <v>1</v>
      </c>
      <c r="N5" t="s">
        <v>527</v>
      </c>
      <c r="P5">
        <v>1</v>
      </c>
      <c r="Q5" t="s">
        <v>527</v>
      </c>
      <c r="S5">
        <v>1</v>
      </c>
      <c r="T5" t="s">
        <v>527</v>
      </c>
      <c r="V5">
        <v>1</v>
      </c>
      <c r="W5" t="s">
        <v>527</v>
      </c>
    </row>
    <row r="6" spans="2:23">
      <c r="F6" t="s">
        <v>211</v>
      </c>
      <c r="G6" t="str">
        <f>IF(F6=C$39,MAX(G$4:G5)+1,"")</f>
        <v/>
      </c>
      <c r="H6" s="176" t="s">
        <v>678</v>
      </c>
      <c r="K6" s="56" t="s">
        <v>238</v>
      </c>
      <c r="M6">
        <v>2</v>
      </c>
      <c r="N6" t="s">
        <v>450</v>
      </c>
      <c r="P6">
        <v>2</v>
      </c>
      <c r="Q6" t="s">
        <v>450</v>
      </c>
      <c r="S6">
        <v>2</v>
      </c>
      <c r="T6" t="s">
        <v>450</v>
      </c>
      <c r="V6">
        <v>2</v>
      </c>
      <c r="W6" t="s">
        <v>450</v>
      </c>
    </row>
    <row r="7" spans="2:23">
      <c r="B7" t="s">
        <v>647</v>
      </c>
      <c r="C7" s="30" t="s">
        <v>871</v>
      </c>
      <c r="D7" s="58" t="s">
        <v>130</v>
      </c>
      <c r="F7" t="s">
        <v>211</v>
      </c>
      <c r="G7" t="str">
        <f>IF(F7=C$39,MAX(G$4:G6)+1,"")</f>
        <v/>
      </c>
      <c r="H7" s="176" t="s">
        <v>679</v>
      </c>
      <c r="K7" s="56" t="s">
        <v>239</v>
      </c>
      <c r="M7">
        <v>3</v>
      </c>
      <c r="N7" t="s">
        <v>528</v>
      </c>
      <c r="P7">
        <v>3</v>
      </c>
      <c r="Q7" t="s">
        <v>528</v>
      </c>
      <c r="S7">
        <v>3</v>
      </c>
      <c r="T7" t="s">
        <v>528</v>
      </c>
      <c r="V7">
        <v>3</v>
      </c>
      <c r="W7" t="s">
        <v>528</v>
      </c>
    </row>
    <row r="8" spans="2:23">
      <c r="C8" s="30" t="s">
        <v>142</v>
      </c>
      <c r="D8" s="58" t="s">
        <v>131</v>
      </c>
      <c r="F8" t="s">
        <v>211</v>
      </c>
      <c r="G8" t="str">
        <f>IF(F8=C$39,MAX(G$4:G7)+1,"")</f>
        <v/>
      </c>
      <c r="H8" s="176" t="s">
        <v>680</v>
      </c>
      <c r="K8" s="56" t="s">
        <v>240</v>
      </c>
      <c r="M8">
        <v>4</v>
      </c>
      <c r="N8" t="s">
        <v>529</v>
      </c>
      <c r="P8">
        <v>4</v>
      </c>
      <c r="Q8" t="s">
        <v>529</v>
      </c>
      <c r="S8">
        <v>4</v>
      </c>
      <c r="T8" t="s">
        <v>529</v>
      </c>
      <c r="V8">
        <v>4</v>
      </c>
      <c r="W8" t="s">
        <v>529</v>
      </c>
    </row>
    <row r="9" spans="2:23">
      <c r="C9" s="30" t="s">
        <v>141</v>
      </c>
      <c r="D9" s="58" t="s">
        <v>132</v>
      </c>
      <c r="F9" t="s">
        <v>211</v>
      </c>
      <c r="G9" t="str">
        <f>IF(F9=C$39,MAX(G$4:G8)+1,"")</f>
        <v/>
      </c>
      <c r="H9" s="176" t="s">
        <v>681</v>
      </c>
      <c r="K9" s="56" t="s">
        <v>241</v>
      </c>
      <c r="M9">
        <v>5</v>
      </c>
      <c r="N9" t="s">
        <v>530</v>
      </c>
      <c r="P9">
        <v>5</v>
      </c>
      <c r="Q9" t="s">
        <v>530</v>
      </c>
      <c r="S9">
        <v>5</v>
      </c>
      <c r="T9" t="s">
        <v>530</v>
      </c>
      <c r="V9">
        <v>5</v>
      </c>
      <c r="W9" t="s">
        <v>530</v>
      </c>
    </row>
    <row r="10" spans="2:23">
      <c r="C10" s="30" t="s">
        <v>140</v>
      </c>
      <c r="D10" s="58" t="s">
        <v>133</v>
      </c>
      <c r="F10" t="s">
        <v>211</v>
      </c>
      <c r="G10" t="str">
        <f>IF(F10=C$39,MAX(G$4:G9)+1,"")</f>
        <v/>
      </c>
      <c r="H10" s="176" t="s">
        <v>682</v>
      </c>
      <c r="K10" s="56" t="s">
        <v>242</v>
      </c>
      <c r="M10">
        <v>6</v>
      </c>
      <c r="N10" t="s">
        <v>451</v>
      </c>
      <c r="P10">
        <v>6</v>
      </c>
      <c r="Q10" t="s">
        <v>451</v>
      </c>
      <c r="S10">
        <v>6</v>
      </c>
      <c r="T10" t="s">
        <v>451</v>
      </c>
      <c r="V10">
        <v>6</v>
      </c>
      <c r="W10" t="s">
        <v>451</v>
      </c>
    </row>
    <row r="11" spans="2:23">
      <c r="C11" s="30" t="s">
        <v>139</v>
      </c>
      <c r="D11" s="58" t="s">
        <v>134</v>
      </c>
      <c r="F11" t="s">
        <v>211</v>
      </c>
      <c r="G11" t="str">
        <f>IF(F11=C$39,MAX(G$4:G10)+1,"")</f>
        <v/>
      </c>
      <c r="H11" s="176" t="s">
        <v>181</v>
      </c>
      <c r="K11" s="56" t="s">
        <v>243</v>
      </c>
      <c r="M11">
        <v>7</v>
      </c>
      <c r="N11" t="s">
        <v>531</v>
      </c>
      <c r="P11">
        <v>7</v>
      </c>
      <c r="Q11" t="s">
        <v>531</v>
      </c>
      <c r="S11">
        <v>7</v>
      </c>
      <c r="T11" t="s">
        <v>531</v>
      </c>
      <c r="V11">
        <v>7</v>
      </c>
      <c r="W11" t="s">
        <v>531</v>
      </c>
    </row>
    <row r="12" spans="2:23">
      <c r="C12" s="37" t="s">
        <v>649</v>
      </c>
      <c r="D12" s="58" t="s">
        <v>74</v>
      </c>
      <c r="F12" t="s">
        <v>175</v>
      </c>
      <c r="G12" t="str">
        <f>IF(F12=C$39,MAX(G$4:G11)+1,"")</f>
        <v/>
      </c>
      <c r="H12" s="176" t="s">
        <v>182</v>
      </c>
      <c r="K12" s="56" t="s">
        <v>244</v>
      </c>
      <c r="M12">
        <v>8</v>
      </c>
      <c r="N12" t="s">
        <v>532</v>
      </c>
      <c r="P12">
        <v>8</v>
      </c>
      <c r="Q12" t="s">
        <v>532</v>
      </c>
      <c r="S12">
        <v>8</v>
      </c>
      <c r="T12" t="s">
        <v>532</v>
      </c>
      <c r="V12">
        <v>8</v>
      </c>
      <c r="W12" t="s">
        <v>532</v>
      </c>
    </row>
    <row r="13" spans="2:23">
      <c r="D13" s="59"/>
      <c r="F13" t="s">
        <v>175</v>
      </c>
      <c r="G13" t="str">
        <f>IF(F13=C$39,MAX(G$4:G12)+1,"")</f>
        <v/>
      </c>
      <c r="H13" s="176" t="s">
        <v>183</v>
      </c>
      <c r="K13" s="56" t="s">
        <v>245</v>
      </c>
      <c r="M13">
        <v>9</v>
      </c>
      <c r="N13" t="s">
        <v>533</v>
      </c>
      <c r="P13">
        <v>9</v>
      </c>
      <c r="Q13" t="s">
        <v>533</v>
      </c>
      <c r="S13">
        <v>9</v>
      </c>
      <c r="T13" t="s">
        <v>533</v>
      </c>
      <c r="V13">
        <v>9</v>
      </c>
      <c r="W13" t="s">
        <v>533</v>
      </c>
    </row>
    <row r="14" spans="2:23">
      <c r="B14" t="s">
        <v>135</v>
      </c>
      <c r="C14" s="30" t="s">
        <v>136</v>
      </c>
      <c r="D14" s="58" t="s">
        <v>137</v>
      </c>
      <c r="F14" t="s">
        <v>175</v>
      </c>
      <c r="G14" t="str">
        <f>IF(F14=C$39,MAX(G$4:G13)+1,"")</f>
        <v/>
      </c>
      <c r="H14" s="176" t="s">
        <v>184</v>
      </c>
      <c r="K14" s="56" t="s">
        <v>246</v>
      </c>
      <c r="M14">
        <v>10</v>
      </c>
      <c r="N14" t="s">
        <v>534</v>
      </c>
      <c r="P14">
        <v>10</v>
      </c>
      <c r="Q14" t="s">
        <v>535</v>
      </c>
      <c r="S14">
        <v>10</v>
      </c>
      <c r="T14" t="s">
        <v>535</v>
      </c>
      <c r="V14">
        <v>10</v>
      </c>
      <c r="W14" t="s">
        <v>535</v>
      </c>
    </row>
    <row r="15" spans="2:23">
      <c r="C15" s="30" t="s">
        <v>138</v>
      </c>
      <c r="D15" s="58"/>
      <c r="F15" t="s">
        <v>213</v>
      </c>
      <c r="G15" t="str">
        <f>IF(F15=C$39,MAX(G$4:G14)+1,"")</f>
        <v/>
      </c>
      <c r="H15" s="176" t="s">
        <v>691</v>
      </c>
      <c r="K15" s="56" t="s">
        <v>247</v>
      </c>
      <c r="M15">
        <v>11</v>
      </c>
      <c r="N15" t="s">
        <v>535</v>
      </c>
      <c r="P15">
        <v>11</v>
      </c>
      <c r="Q15" t="s">
        <v>536</v>
      </c>
      <c r="S15">
        <v>11</v>
      </c>
      <c r="T15" t="s">
        <v>536</v>
      </c>
      <c r="V15">
        <v>11</v>
      </c>
      <c r="W15" t="s">
        <v>536</v>
      </c>
    </row>
    <row r="16" spans="2:23">
      <c r="F16" t="s">
        <v>213</v>
      </c>
      <c r="G16" t="str">
        <f>IF(F16=C$39,MAX(G$4:G15)+1,"")</f>
        <v/>
      </c>
      <c r="H16" s="176" t="s">
        <v>692</v>
      </c>
      <c r="K16" s="56" t="s">
        <v>248</v>
      </c>
      <c r="M16">
        <v>12</v>
      </c>
      <c r="N16" t="s">
        <v>536</v>
      </c>
      <c r="P16">
        <v>12</v>
      </c>
      <c r="Q16" t="s">
        <v>537</v>
      </c>
      <c r="S16">
        <v>12</v>
      </c>
      <c r="T16" t="s">
        <v>537</v>
      </c>
      <c r="V16">
        <v>12</v>
      </c>
      <c r="W16" t="s">
        <v>537</v>
      </c>
    </row>
    <row r="17" spans="2:23">
      <c r="B17" t="s">
        <v>78</v>
      </c>
      <c r="C17" s="32" t="s">
        <v>866</v>
      </c>
      <c r="D17" s="58">
        <v>1</v>
      </c>
      <c r="F17" t="s">
        <v>213</v>
      </c>
      <c r="G17" t="str">
        <f>IF(F17=C$39,MAX(G$4:G16)+1,"")</f>
        <v/>
      </c>
      <c r="H17" s="176" t="s">
        <v>693</v>
      </c>
      <c r="K17" s="56" t="s">
        <v>249</v>
      </c>
      <c r="M17">
        <v>13</v>
      </c>
      <c r="N17" t="s">
        <v>537</v>
      </c>
      <c r="P17">
        <v>13</v>
      </c>
      <c r="Q17" t="s">
        <v>538</v>
      </c>
      <c r="S17">
        <v>13</v>
      </c>
      <c r="T17" t="s">
        <v>538</v>
      </c>
      <c r="V17">
        <v>13</v>
      </c>
      <c r="W17" t="s">
        <v>538</v>
      </c>
    </row>
    <row r="18" spans="2:23">
      <c r="C18" s="32" t="s">
        <v>867</v>
      </c>
      <c r="D18" s="58">
        <v>2</v>
      </c>
      <c r="F18" t="s">
        <v>213</v>
      </c>
      <c r="G18" t="str">
        <f>IF(F18=C$39,MAX(G$4:G17)+1,"")</f>
        <v/>
      </c>
      <c r="H18" s="176" t="s">
        <v>772</v>
      </c>
      <c r="I18" t="s">
        <v>771</v>
      </c>
      <c r="K18" s="56" t="s">
        <v>250</v>
      </c>
      <c r="M18">
        <v>14</v>
      </c>
      <c r="N18" t="s">
        <v>538</v>
      </c>
      <c r="P18">
        <v>14</v>
      </c>
      <c r="Q18" t="s">
        <v>539</v>
      </c>
      <c r="S18">
        <v>14</v>
      </c>
      <c r="T18" t="s">
        <v>539</v>
      </c>
      <c r="V18">
        <v>14</v>
      </c>
      <c r="W18" t="s">
        <v>539</v>
      </c>
    </row>
    <row r="19" spans="2:23">
      <c r="C19" s="32" t="s">
        <v>868</v>
      </c>
      <c r="D19" s="58">
        <v>3</v>
      </c>
      <c r="F19" t="s">
        <v>213</v>
      </c>
      <c r="G19" t="str">
        <f>IF(F19=C$39,MAX(G$4:G18)+1,"")</f>
        <v/>
      </c>
      <c r="H19" s="176" t="s">
        <v>855</v>
      </c>
      <c r="K19" s="56" t="s">
        <v>251</v>
      </c>
      <c r="M19">
        <v>15</v>
      </c>
      <c r="N19" t="s">
        <v>539</v>
      </c>
      <c r="P19">
        <v>15</v>
      </c>
      <c r="Q19" t="s">
        <v>540</v>
      </c>
      <c r="S19">
        <v>15</v>
      </c>
      <c r="T19" t="s">
        <v>540</v>
      </c>
      <c r="V19">
        <v>15</v>
      </c>
      <c r="W19" t="s">
        <v>540</v>
      </c>
    </row>
    <row r="20" spans="2:23">
      <c r="C20" s="32" t="s">
        <v>869</v>
      </c>
      <c r="D20" s="58">
        <v>4</v>
      </c>
      <c r="F20" t="s">
        <v>214</v>
      </c>
      <c r="G20" t="str">
        <f>IF(F20=C$39,MAX(G$4:G19)+1,"")</f>
        <v/>
      </c>
      <c r="H20" s="176" t="s">
        <v>694</v>
      </c>
      <c r="K20" s="56" t="s">
        <v>252</v>
      </c>
      <c r="M20">
        <v>16</v>
      </c>
      <c r="N20" t="s">
        <v>540</v>
      </c>
      <c r="P20">
        <v>16</v>
      </c>
      <c r="Q20" t="s">
        <v>541</v>
      </c>
      <c r="S20">
        <v>16</v>
      </c>
      <c r="T20" t="s">
        <v>541</v>
      </c>
      <c r="V20">
        <v>16</v>
      </c>
      <c r="W20" t="s">
        <v>541</v>
      </c>
    </row>
    <row r="21" spans="2:23">
      <c r="C21" s="32" t="s">
        <v>870</v>
      </c>
      <c r="D21" s="58">
        <v>5</v>
      </c>
      <c r="F21" t="s">
        <v>214</v>
      </c>
      <c r="G21" t="str">
        <f>IF(F21=C$39,MAX(G$4:G20)+1,"")</f>
        <v/>
      </c>
      <c r="H21" s="176" t="s">
        <v>683</v>
      </c>
      <c r="K21" s="56" t="s">
        <v>253</v>
      </c>
      <c r="M21">
        <v>17</v>
      </c>
      <c r="N21" t="s">
        <v>541</v>
      </c>
      <c r="P21">
        <v>17</v>
      </c>
      <c r="Q21" t="s">
        <v>542</v>
      </c>
      <c r="S21">
        <v>17</v>
      </c>
      <c r="T21" t="s">
        <v>542</v>
      </c>
      <c r="V21">
        <v>17</v>
      </c>
      <c r="W21" t="s">
        <v>542</v>
      </c>
    </row>
    <row r="22" spans="2:23">
      <c r="F22" t="s">
        <v>214</v>
      </c>
      <c r="G22" t="str">
        <f>IF(F22=C$39,MAX(G$4:G21)+1,"")</f>
        <v/>
      </c>
      <c r="H22" s="176" t="s">
        <v>684</v>
      </c>
      <c r="K22" s="56" t="s">
        <v>254</v>
      </c>
      <c r="M22">
        <v>18</v>
      </c>
      <c r="N22" t="s">
        <v>542</v>
      </c>
      <c r="P22">
        <v>18</v>
      </c>
      <c r="Q22" t="s">
        <v>543</v>
      </c>
      <c r="S22">
        <v>18</v>
      </c>
      <c r="T22" t="s">
        <v>543</v>
      </c>
      <c r="V22">
        <v>18</v>
      </c>
      <c r="W22" t="s">
        <v>543</v>
      </c>
    </row>
    <row r="23" spans="2:23">
      <c r="F23" t="s">
        <v>214</v>
      </c>
      <c r="G23" t="str">
        <f>IF(F23=C$39,MAX(G$4:G22)+1,"")</f>
        <v/>
      </c>
      <c r="H23" s="176" t="s">
        <v>185</v>
      </c>
      <c r="K23" s="56" t="s">
        <v>255</v>
      </c>
      <c r="M23">
        <v>19</v>
      </c>
      <c r="N23" t="s">
        <v>543</v>
      </c>
      <c r="P23">
        <v>19</v>
      </c>
      <c r="Q23" t="s">
        <v>544</v>
      </c>
      <c r="S23">
        <v>19</v>
      </c>
      <c r="T23" t="s">
        <v>544</v>
      </c>
      <c r="V23">
        <v>19</v>
      </c>
      <c r="W23" t="s">
        <v>544</v>
      </c>
    </row>
    <row r="24" spans="2:23">
      <c r="B24" t="s">
        <v>303</v>
      </c>
      <c r="F24" t="s">
        <v>215</v>
      </c>
      <c r="G24" t="str">
        <f>IF(F24=C$39,MAX(G$4:G23)+1,"")</f>
        <v/>
      </c>
      <c r="H24" s="176" t="s">
        <v>186</v>
      </c>
      <c r="K24" s="56" t="s">
        <v>256</v>
      </c>
      <c r="M24">
        <v>20</v>
      </c>
      <c r="N24" t="s">
        <v>544</v>
      </c>
      <c r="P24">
        <v>20</v>
      </c>
      <c r="Q24" t="s">
        <v>452</v>
      </c>
      <c r="S24">
        <v>20</v>
      </c>
      <c r="T24" t="s">
        <v>452</v>
      </c>
      <c r="V24">
        <v>20</v>
      </c>
      <c r="W24" t="s">
        <v>452</v>
      </c>
    </row>
    <row r="25" spans="2:23">
      <c r="C25" s="29" t="s">
        <v>211</v>
      </c>
      <c r="F25" t="s">
        <v>215</v>
      </c>
      <c r="G25" t="str">
        <f>IF(F25=C$39,MAX(G$4:G24)+1,"")</f>
        <v/>
      </c>
      <c r="H25" s="176" t="s">
        <v>187</v>
      </c>
      <c r="K25" s="56" t="s">
        <v>257</v>
      </c>
      <c r="M25">
        <v>21</v>
      </c>
      <c r="N25" t="s">
        <v>452</v>
      </c>
      <c r="P25">
        <v>21</v>
      </c>
      <c r="Q25" t="s">
        <v>545</v>
      </c>
      <c r="S25">
        <v>21</v>
      </c>
      <c r="T25" t="s">
        <v>545</v>
      </c>
      <c r="V25">
        <v>21</v>
      </c>
      <c r="W25" t="s">
        <v>545</v>
      </c>
    </row>
    <row r="26" spans="2:23">
      <c r="C26" s="29" t="s">
        <v>212</v>
      </c>
      <c r="F26" t="s">
        <v>215</v>
      </c>
      <c r="G26" t="str">
        <f>IF(F26=C$39,MAX(G$4:G25)+1,"")</f>
        <v/>
      </c>
      <c r="H26" s="176" t="s">
        <v>188</v>
      </c>
      <c r="K26" s="56" t="s">
        <v>258</v>
      </c>
      <c r="M26">
        <v>22</v>
      </c>
      <c r="N26" t="s">
        <v>545</v>
      </c>
      <c r="P26">
        <v>22</v>
      </c>
      <c r="Q26" t="s">
        <v>546</v>
      </c>
      <c r="S26">
        <v>22</v>
      </c>
      <c r="T26" t="s">
        <v>546</v>
      </c>
      <c r="V26">
        <v>22</v>
      </c>
      <c r="W26" t="s">
        <v>546</v>
      </c>
    </row>
    <row r="27" spans="2:23">
      <c r="C27" s="29" t="s">
        <v>213</v>
      </c>
      <c r="F27" t="s">
        <v>215</v>
      </c>
      <c r="G27" t="str">
        <f>IF(F27=C$39,MAX(G$4:G26)+1,"")</f>
        <v/>
      </c>
      <c r="H27" s="176" t="s">
        <v>773</v>
      </c>
      <c r="K27" s="56" t="s">
        <v>259</v>
      </c>
      <c r="M27">
        <v>23</v>
      </c>
      <c r="N27" t="s">
        <v>546</v>
      </c>
      <c r="P27">
        <v>23</v>
      </c>
      <c r="Q27" t="s">
        <v>547</v>
      </c>
      <c r="S27">
        <v>23</v>
      </c>
      <c r="T27" t="s">
        <v>547</v>
      </c>
      <c r="V27">
        <v>23</v>
      </c>
      <c r="W27" t="s">
        <v>547</v>
      </c>
    </row>
    <row r="28" spans="2:23">
      <c r="C28" s="29" t="s">
        <v>214</v>
      </c>
      <c r="F28" t="s">
        <v>215</v>
      </c>
      <c r="G28" t="str">
        <f>IF(F28=C$39,MAX(G$4:G27)+1,"")</f>
        <v/>
      </c>
      <c r="H28" s="176" t="s">
        <v>189</v>
      </c>
      <c r="K28" s="56" t="s">
        <v>260</v>
      </c>
      <c r="M28">
        <v>24</v>
      </c>
      <c r="N28" t="s">
        <v>547</v>
      </c>
      <c r="P28">
        <v>24</v>
      </c>
      <c r="Q28" t="s">
        <v>548</v>
      </c>
      <c r="S28">
        <v>24</v>
      </c>
      <c r="T28" t="s">
        <v>548</v>
      </c>
      <c r="V28">
        <v>24</v>
      </c>
      <c r="W28" t="s">
        <v>548</v>
      </c>
    </row>
    <row r="29" spans="2:23">
      <c r="C29" s="29" t="s">
        <v>215</v>
      </c>
      <c r="F29" t="s">
        <v>215</v>
      </c>
      <c r="G29" t="str">
        <f>IF(F29=C$39,MAX(G$4:G28)+1,"")</f>
        <v/>
      </c>
      <c r="H29" s="176" t="s">
        <v>685</v>
      </c>
      <c r="K29" s="56" t="s">
        <v>261</v>
      </c>
      <c r="M29">
        <v>25</v>
      </c>
      <c r="N29" t="s">
        <v>548</v>
      </c>
      <c r="P29">
        <v>25</v>
      </c>
      <c r="Q29" t="s">
        <v>549</v>
      </c>
      <c r="S29">
        <v>25</v>
      </c>
      <c r="T29" t="s">
        <v>549</v>
      </c>
      <c r="V29">
        <v>25</v>
      </c>
      <c r="W29" t="s">
        <v>549</v>
      </c>
    </row>
    <row r="30" spans="2:23">
      <c r="C30" s="29" t="s">
        <v>216</v>
      </c>
      <c r="F30" t="s">
        <v>215</v>
      </c>
      <c r="G30" t="str">
        <f>IF(F30=C$39,MAX(G$4:G29)+1,"")</f>
        <v/>
      </c>
      <c r="H30" s="176" t="s">
        <v>774</v>
      </c>
      <c r="K30" s="56" t="s">
        <v>262</v>
      </c>
      <c r="M30">
        <v>26</v>
      </c>
      <c r="N30" t="s">
        <v>549</v>
      </c>
      <c r="P30">
        <v>26</v>
      </c>
      <c r="Q30" t="s">
        <v>550</v>
      </c>
      <c r="S30">
        <v>26</v>
      </c>
      <c r="T30" t="s">
        <v>550</v>
      </c>
      <c r="V30">
        <v>26</v>
      </c>
      <c r="W30" t="s">
        <v>550</v>
      </c>
    </row>
    <row r="31" spans="2:23">
      <c r="C31" s="29" t="s">
        <v>217</v>
      </c>
      <c r="F31" t="s">
        <v>215</v>
      </c>
      <c r="G31" t="str">
        <f>IF(F31=C$39,MAX(G$4:G30)+1,"")</f>
        <v/>
      </c>
      <c r="H31" s="176" t="s">
        <v>190</v>
      </c>
      <c r="K31" s="56" t="s">
        <v>263</v>
      </c>
      <c r="M31">
        <v>27</v>
      </c>
      <c r="N31" t="s">
        <v>550</v>
      </c>
      <c r="P31">
        <v>27</v>
      </c>
      <c r="Q31" t="s">
        <v>553</v>
      </c>
      <c r="S31">
        <v>27</v>
      </c>
      <c r="T31" t="s">
        <v>553</v>
      </c>
      <c r="V31">
        <v>27</v>
      </c>
      <c r="W31" t="s">
        <v>553</v>
      </c>
    </row>
    <row r="32" spans="2:23">
      <c r="C32" s="29" t="s">
        <v>218</v>
      </c>
      <c r="F32" t="s">
        <v>215</v>
      </c>
      <c r="G32" t="str">
        <f>IF(F32=C$39,MAX(G$4:G31)+1,"")</f>
        <v/>
      </c>
      <c r="H32" s="176" t="s">
        <v>191</v>
      </c>
      <c r="K32" s="56" t="s">
        <v>264</v>
      </c>
      <c r="M32">
        <v>28</v>
      </c>
      <c r="N32" t="s">
        <v>551</v>
      </c>
      <c r="P32">
        <v>28</v>
      </c>
      <c r="Q32" t="s">
        <v>554</v>
      </c>
      <c r="S32">
        <v>28</v>
      </c>
      <c r="T32" t="s">
        <v>554</v>
      </c>
      <c r="V32">
        <v>28</v>
      </c>
      <c r="W32" t="s">
        <v>554</v>
      </c>
    </row>
    <row r="33" spans="2:23">
      <c r="C33" s="29" t="s">
        <v>219</v>
      </c>
      <c r="F33" t="s">
        <v>176</v>
      </c>
      <c r="G33" t="str">
        <f>IF(F33=C$39,MAX(G$4:G32)+1,"")</f>
        <v/>
      </c>
      <c r="H33" s="176" t="s">
        <v>192</v>
      </c>
      <c r="K33" s="56" t="s">
        <v>265</v>
      </c>
      <c r="M33">
        <v>29</v>
      </c>
      <c r="N33" t="s">
        <v>552</v>
      </c>
      <c r="P33">
        <v>29</v>
      </c>
      <c r="Q33" t="s">
        <v>555</v>
      </c>
      <c r="S33">
        <v>29</v>
      </c>
      <c r="T33" t="s">
        <v>555</v>
      </c>
      <c r="V33">
        <v>29</v>
      </c>
      <c r="W33" t="s">
        <v>555</v>
      </c>
    </row>
    <row r="34" spans="2:23">
      <c r="C34" s="29" t="s">
        <v>220</v>
      </c>
      <c r="F34" t="s">
        <v>176</v>
      </c>
      <c r="G34" t="str">
        <f>IF(F34=C$39,MAX(G$4:G33)+1,"")</f>
        <v/>
      </c>
      <c r="H34" s="176" t="s">
        <v>193</v>
      </c>
      <c r="K34" s="56" t="s">
        <v>266</v>
      </c>
      <c r="M34">
        <v>30</v>
      </c>
      <c r="N34" t="s">
        <v>553</v>
      </c>
      <c r="P34">
        <v>30</v>
      </c>
      <c r="Q34" t="s">
        <v>556</v>
      </c>
      <c r="S34">
        <v>30</v>
      </c>
      <c r="T34" t="s">
        <v>556</v>
      </c>
      <c r="V34">
        <v>30</v>
      </c>
      <c r="W34" t="s">
        <v>556</v>
      </c>
    </row>
    <row r="35" spans="2:23">
      <c r="C35" s="29" t="s">
        <v>221</v>
      </c>
      <c r="F35" t="s">
        <v>176</v>
      </c>
      <c r="G35" t="str">
        <f>IF(F35=C$39,MAX(G$4:G34)+1,"")</f>
        <v/>
      </c>
      <c r="H35" s="176" t="s">
        <v>194</v>
      </c>
      <c r="K35" s="56" t="s">
        <v>267</v>
      </c>
      <c r="M35">
        <v>31</v>
      </c>
      <c r="N35" t="s">
        <v>554</v>
      </c>
      <c r="P35">
        <v>31</v>
      </c>
      <c r="Q35" t="s">
        <v>557</v>
      </c>
      <c r="S35">
        <v>31</v>
      </c>
      <c r="T35" t="s">
        <v>557</v>
      </c>
      <c r="V35">
        <v>31</v>
      </c>
      <c r="W35" t="s">
        <v>557</v>
      </c>
    </row>
    <row r="36" spans="2:23">
      <c r="C36" s="29" t="s">
        <v>222</v>
      </c>
      <c r="F36" t="s">
        <v>217</v>
      </c>
      <c r="G36" t="str">
        <f>IF(F36=C$39,MAX(G$4:G35)+1,"")</f>
        <v/>
      </c>
      <c r="H36" s="176" t="s">
        <v>195</v>
      </c>
      <c r="K36" s="56" t="s">
        <v>268</v>
      </c>
      <c r="M36">
        <v>32</v>
      </c>
      <c r="N36" t="s">
        <v>555</v>
      </c>
      <c r="P36">
        <v>32</v>
      </c>
      <c r="Q36" t="s">
        <v>558</v>
      </c>
      <c r="S36">
        <v>32</v>
      </c>
      <c r="T36" t="s">
        <v>558</v>
      </c>
      <c r="V36">
        <v>32</v>
      </c>
      <c r="W36" t="s">
        <v>558</v>
      </c>
    </row>
    <row r="37" spans="2:23">
      <c r="C37" s="29" t="s">
        <v>224</v>
      </c>
      <c r="F37" t="s">
        <v>217</v>
      </c>
      <c r="G37" t="str">
        <f>IF(F37=C$39,MAX(G$4:G36)+1,"")</f>
        <v/>
      </c>
      <c r="H37" s="176" t="s">
        <v>775</v>
      </c>
      <c r="K37" s="56" t="s">
        <v>269</v>
      </c>
      <c r="M37">
        <v>33</v>
      </c>
      <c r="N37" t="s">
        <v>556</v>
      </c>
      <c r="P37">
        <v>33</v>
      </c>
      <c r="Q37" t="s">
        <v>560</v>
      </c>
      <c r="S37">
        <v>33</v>
      </c>
      <c r="T37" t="s">
        <v>560</v>
      </c>
      <c r="V37">
        <v>33</v>
      </c>
      <c r="W37" t="s">
        <v>560</v>
      </c>
    </row>
    <row r="38" spans="2:23">
      <c r="F38" t="s">
        <v>217</v>
      </c>
      <c r="G38" t="str">
        <f>IF(F38=C$39,MAX(G$4:G37)+1,"")</f>
        <v/>
      </c>
      <c r="H38" s="176" t="s">
        <v>776</v>
      </c>
      <c r="K38" s="56" t="s">
        <v>270</v>
      </c>
      <c r="M38">
        <v>34</v>
      </c>
      <c r="N38" t="s">
        <v>557</v>
      </c>
      <c r="P38">
        <v>34</v>
      </c>
      <c r="Q38" t="s">
        <v>561</v>
      </c>
      <c r="S38">
        <v>34</v>
      </c>
      <c r="T38" t="s">
        <v>561</v>
      </c>
      <c r="V38">
        <v>34</v>
      </c>
      <c r="W38" t="s">
        <v>561</v>
      </c>
    </row>
    <row r="39" spans="2:23">
      <c r="B39" t="s">
        <v>305</v>
      </c>
      <c r="C39" s="57">
        <f>入力シート!J34</f>
        <v>0</v>
      </c>
      <c r="F39" t="s">
        <v>217</v>
      </c>
      <c r="G39" t="str">
        <f>IF(F39=C$39,MAX(G$4:G38)+1,"")</f>
        <v/>
      </c>
      <c r="H39" s="176" t="s">
        <v>777</v>
      </c>
      <c r="K39" s="56" t="s">
        <v>271</v>
      </c>
      <c r="M39">
        <v>35</v>
      </c>
      <c r="N39" t="s">
        <v>558</v>
      </c>
      <c r="P39">
        <v>35</v>
      </c>
      <c r="Q39" t="s">
        <v>562</v>
      </c>
      <c r="S39">
        <v>35</v>
      </c>
      <c r="T39" t="s">
        <v>562</v>
      </c>
      <c r="V39">
        <v>35</v>
      </c>
      <c r="W39" t="s">
        <v>562</v>
      </c>
    </row>
    <row r="40" spans="2:23">
      <c r="F40" t="s">
        <v>217</v>
      </c>
      <c r="G40" t="str">
        <f>IF(F40=C$39,MAX(G$4:G39)+1,"")</f>
        <v/>
      </c>
      <c r="H40" s="176" t="s">
        <v>778</v>
      </c>
      <c r="K40" s="56" t="s">
        <v>272</v>
      </c>
      <c r="M40">
        <v>36</v>
      </c>
      <c r="N40" t="s">
        <v>559</v>
      </c>
      <c r="P40">
        <v>36</v>
      </c>
      <c r="Q40" t="s">
        <v>563</v>
      </c>
      <c r="S40">
        <v>36</v>
      </c>
      <c r="T40" t="s">
        <v>563</v>
      </c>
      <c r="V40">
        <v>36</v>
      </c>
      <c r="W40" t="s">
        <v>563</v>
      </c>
    </row>
    <row r="41" spans="2:23">
      <c r="B41" t="s">
        <v>304</v>
      </c>
      <c r="F41" t="s">
        <v>217</v>
      </c>
      <c r="G41" t="str">
        <f>IF(F41=C$39,MAX(G$4:G40)+1,"")</f>
        <v/>
      </c>
      <c r="H41" s="176" t="s">
        <v>779</v>
      </c>
      <c r="K41" s="56" t="s">
        <v>273</v>
      </c>
      <c r="M41">
        <v>37</v>
      </c>
      <c r="N41" t="s">
        <v>560</v>
      </c>
      <c r="P41">
        <v>37</v>
      </c>
      <c r="Q41" t="s">
        <v>564</v>
      </c>
      <c r="S41">
        <v>37</v>
      </c>
      <c r="T41" t="s">
        <v>564</v>
      </c>
      <c r="V41">
        <v>37</v>
      </c>
      <c r="W41" t="s">
        <v>564</v>
      </c>
    </row>
    <row r="42" spans="2:23">
      <c r="B42">
        <v>1</v>
      </c>
      <c r="C42" s="29" t="str">
        <f t="shared" ref="C42:C50" si="0">IFERROR(VLOOKUP(B42,G$5:H$64,2,FALSE),"")</f>
        <v/>
      </c>
      <c r="F42" t="s">
        <v>218</v>
      </c>
      <c r="G42" t="str">
        <f>IF(F42=C$39,MAX(G$4:G41)+1,"")</f>
        <v/>
      </c>
      <c r="H42" s="176" t="s">
        <v>196</v>
      </c>
      <c r="I42" t="s">
        <v>771</v>
      </c>
      <c r="J42" t="s">
        <v>771</v>
      </c>
      <c r="K42" s="56" t="s">
        <v>274</v>
      </c>
      <c r="M42">
        <v>38</v>
      </c>
      <c r="N42" t="s">
        <v>561</v>
      </c>
      <c r="P42">
        <v>38</v>
      </c>
      <c r="Q42" t="s">
        <v>567</v>
      </c>
      <c r="S42">
        <v>38</v>
      </c>
      <c r="T42" t="s">
        <v>567</v>
      </c>
      <c r="V42">
        <v>38</v>
      </c>
      <c r="W42" t="s">
        <v>567</v>
      </c>
    </row>
    <row r="43" spans="2:23">
      <c r="B43">
        <v>2</v>
      </c>
      <c r="C43" s="29" t="str">
        <f t="shared" si="0"/>
        <v/>
      </c>
      <c r="F43" t="s">
        <v>218</v>
      </c>
      <c r="G43" t="str">
        <f>IF(F43=C$39,MAX(G$4:G42)+1,"")</f>
        <v/>
      </c>
      <c r="H43" s="176" t="s">
        <v>197</v>
      </c>
      <c r="I43" t="s">
        <v>771</v>
      </c>
      <c r="K43" s="56" t="s">
        <v>275</v>
      </c>
      <c r="M43">
        <v>39</v>
      </c>
      <c r="N43" t="s">
        <v>562</v>
      </c>
      <c r="P43">
        <v>39</v>
      </c>
      <c r="Q43" t="s">
        <v>568</v>
      </c>
      <c r="S43">
        <v>39</v>
      </c>
      <c r="T43" t="s">
        <v>568</v>
      </c>
      <c r="V43">
        <v>39</v>
      </c>
      <c r="W43" t="s">
        <v>568</v>
      </c>
    </row>
    <row r="44" spans="2:23">
      <c r="B44">
        <v>3</v>
      </c>
      <c r="C44" s="29" t="str">
        <f t="shared" si="0"/>
        <v/>
      </c>
      <c r="F44" t="s">
        <v>218</v>
      </c>
      <c r="G44" t="str">
        <f>IF(F44=C$39,MAX(G$4:G43)+1,"")</f>
        <v/>
      </c>
      <c r="H44" s="176" t="s">
        <v>695</v>
      </c>
      <c r="K44" s="56" t="s">
        <v>276</v>
      </c>
      <c r="M44">
        <v>40</v>
      </c>
      <c r="N44" t="s">
        <v>563</v>
      </c>
      <c r="P44">
        <v>40</v>
      </c>
      <c r="Q44" t="s">
        <v>569</v>
      </c>
      <c r="S44">
        <v>40</v>
      </c>
      <c r="T44" t="s">
        <v>569</v>
      </c>
      <c r="V44">
        <v>40</v>
      </c>
      <c r="W44" t="s">
        <v>569</v>
      </c>
    </row>
    <row r="45" spans="2:23">
      <c r="B45">
        <v>4</v>
      </c>
      <c r="C45" s="29" t="str">
        <f t="shared" si="0"/>
        <v/>
      </c>
      <c r="F45" t="s">
        <v>218</v>
      </c>
      <c r="G45" t="str">
        <f>IF(F45=C$39,MAX(G$4:G44)+1,"")</f>
        <v/>
      </c>
      <c r="H45" s="176" t="s">
        <v>198</v>
      </c>
      <c r="K45" s="56" t="s">
        <v>277</v>
      </c>
      <c r="M45">
        <v>41</v>
      </c>
      <c r="N45" t="s">
        <v>564</v>
      </c>
      <c r="P45">
        <v>41</v>
      </c>
      <c r="Q45" t="s">
        <v>570</v>
      </c>
      <c r="S45">
        <v>41</v>
      </c>
      <c r="T45" t="s">
        <v>570</v>
      </c>
      <c r="V45">
        <v>41</v>
      </c>
      <c r="W45" t="s">
        <v>570</v>
      </c>
    </row>
    <row r="46" spans="2:23">
      <c r="B46">
        <v>5</v>
      </c>
      <c r="C46" s="29" t="str">
        <f t="shared" si="0"/>
        <v/>
      </c>
      <c r="F46" t="s">
        <v>219</v>
      </c>
      <c r="G46" t="str">
        <f>IF(F46=C$39,MAX(G$4:G45)+1,"")</f>
        <v/>
      </c>
      <c r="H46" s="176" t="s">
        <v>199</v>
      </c>
      <c r="I46" t="s">
        <v>771</v>
      </c>
      <c r="K46" s="56" t="s">
        <v>278</v>
      </c>
      <c r="M46">
        <v>42</v>
      </c>
      <c r="N46" t="s">
        <v>565</v>
      </c>
      <c r="P46">
        <v>42</v>
      </c>
      <c r="Q46" t="s">
        <v>571</v>
      </c>
      <c r="S46">
        <v>42</v>
      </c>
      <c r="T46" t="s">
        <v>571</v>
      </c>
      <c r="V46">
        <v>42</v>
      </c>
      <c r="W46" t="s">
        <v>571</v>
      </c>
    </row>
    <row r="47" spans="2:23">
      <c r="B47">
        <v>6</v>
      </c>
      <c r="C47" s="29" t="str">
        <f t="shared" si="0"/>
        <v/>
      </c>
      <c r="F47" t="s">
        <v>219</v>
      </c>
      <c r="G47" t="str">
        <f>IF(F47=C$39,MAX(G$4:G46)+1,"")</f>
        <v/>
      </c>
      <c r="H47" s="176" t="s">
        <v>200</v>
      </c>
      <c r="K47" s="56" t="s">
        <v>279</v>
      </c>
      <c r="M47">
        <v>43</v>
      </c>
      <c r="N47" t="s">
        <v>566</v>
      </c>
      <c r="P47">
        <v>43</v>
      </c>
      <c r="Q47" t="s">
        <v>572</v>
      </c>
      <c r="S47">
        <v>43</v>
      </c>
      <c r="T47" t="s">
        <v>572</v>
      </c>
      <c r="V47">
        <v>43</v>
      </c>
      <c r="W47" t="s">
        <v>572</v>
      </c>
    </row>
    <row r="48" spans="2:23">
      <c r="B48">
        <v>7</v>
      </c>
      <c r="C48" s="29" t="str">
        <f t="shared" si="0"/>
        <v/>
      </c>
      <c r="F48" t="s">
        <v>219</v>
      </c>
      <c r="G48" t="str">
        <f>IF(F48=C$39,MAX(G$4:G47)+1,"")</f>
        <v/>
      </c>
      <c r="H48" s="176" t="s">
        <v>201</v>
      </c>
      <c r="K48" s="56" t="s">
        <v>280</v>
      </c>
      <c r="M48">
        <v>44</v>
      </c>
      <c r="N48" t="s">
        <v>567</v>
      </c>
      <c r="P48">
        <v>44</v>
      </c>
      <c r="Q48" t="s">
        <v>573</v>
      </c>
      <c r="S48">
        <v>44</v>
      </c>
      <c r="T48" t="s">
        <v>573</v>
      </c>
      <c r="V48">
        <v>44</v>
      </c>
      <c r="W48" t="s">
        <v>573</v>
      </c>
    </row>
    <row r="49" spans="2:23">
      <c r="B49">
        <v>8</v>
      </c>
      <c r="C49" s="29" t="str">
        <f t="shared" si="0"/>
        <v/>
      </c>
      <c r="F49" t="s">
        <v>219</v>
      </c>
      <c r="G49" t="str">
        <f>IF(F49=C$39,MAX(G$4:G48)+1,"")</f>
        <v/>
      </c>
      <c r="H49" s="176" t="s">
        <v>686</v>
      </c>
      <c r="K49" s="56" t="s">
        <v>281</v>
      </c>
      <c r="M49">
        <v>45</v>
      </c>
      <c r="N49" t="s">
        <v>568</v>
      </c>
      <c r="P49">
        <v>45</v>
      </c>
      <c r="Q49" t="s">
        <v>574</v>
      </c>
      <c r="S49">
        <v>45</v>
      </c>
      <c r="T49" t="s">
        <v>574</v>
      </c>
      <c r="V49">
        <v>45</v>
      </c>
      <c r="W49" t="s">
        <v>574</v>
      </c>
    </row>
    <row r="50" spans="2:23">
      <c r="B50">
        <v>9</v>
      </c>
      <c r="C50" s="29" t="str">
        <f t="shared" si="0"/>
        <v/>
      </c>
      <c r="F50" t="s">
        <v>219</v>
      </c>
      <c r="G50" t="str">
        <f>IF(F50=C$39,MAX(G$4:G49)+1,"")</f>
        <v/>
      </c>
      <c r="H50" s="176" t="s">
        <v>202</v>
      </c>
      <c r="K50" s="56" t="s">
        <v>282</v>
      </c>
      <c r="M50">
        <v>46</v>
      </c>
      <c r="N50" t="s">
        <v>569</v>
      </c>
      <c r="P50">
        <v>46</v>
      </c>
      <c r="Q50" t="s">
        <v>575</v>
      </c>
      <c r="S50">
        <v>46</v>
      </c>
      <c r="T50" t="s">
        <v>575</v>
      </c>
      <c r="V50">
        <v>46</v>
      </c>
      <c r="W50" t="s">
        <v>575</v>
      </c>
    </row>
    <row r="51" spans="2:23">
      <c r="F51" t="s">
        <v>177</v>
      </c>
      <c r="G51" t="str">
        <f>IF(F51=C$39,MAX(G$4:G50)+1,"")</f>
        <v/>
      </c>
      <c r="H51" s="176" t="s">
        <v>203</v>
      </c>
      <c r="J51" t="s">
        <v>229</v>
      </c>
      <c r="K51" s="56" t="s">
        <v>283</v>
      </c>
      <c r="M51">
        <v>47</v>
      </c>
      <c r="N51" t="s">
        <v>570</v>
      </c>
      <c r="P51">
        <v>47</v>
      </c>
      <c r="Q51" t="s">
        <v>576</v>
      </c>
      <c r="S51">
        <v>47</v>
      </c>
      <c r="T51" t="s">
        <v>576</v>
      </c>
      <c r="V51">
        <v>47</v>
      </c>
      <c r="W51" t="s">
        <v>576</v>
      </c>
    </row>
    <row r="52" spans="2:23">
      <c r="B52" t="s">
        <v>173</v>
      </c>
      <c r="C52" s="57">
        <f>入力シート!J35</f>
        <v>0</v>
      </c>
      <c r="F52" t="s">
        <v>177</v>
      </c>
      <c r="G52" t="str">
        <f>IF(F52=C$39,MAX(G$4:G51)+1,"")</f>
        <v/>
      </c>
      <c r="H52" s="176" t="s">
        <v>204</v>
      </c>
      <c r="K52" s="56" t="s">
        <v>284</v>
      </c>
      <c r="M52">
        <v>48</v>
      </c>
      <c r="N52" t="s">
        <v>571</v>
      </c>
      <c r="P52">
        <v>48</v>
      </c>
      <c r="Q52" t="s">
        <v>577</v>
      </c>
      <c r="S52">
        <v>48</v>
      </c>
      <c r="T52" t="s">
        <v>577</v>
      </c>
      <c r="V52">
        <v>48</v>
      </c>
      <c r="W52" t="s">
        <v>577</v>
      </c>
    </row>
    <row r="53" spans="2:23">
      <c r="F53" t="s">
        <v>177</v>
      </c>
      <c r="G53" t="str">
        <f>IF(F53=C$39,MAX(G$4:G52)+1,"")</f>
        <v/>
      </c>
      <c r="H53" s="176" t="s">
        <v>780</v>
      </c>
      <c r="K53" s="56" t="s">
        <v>285</v>
      </c>
      <c r="M53">
        <v>49</v>
      </c>
      <c r="N53" t="s">
        <v>572</v>
      </c>
      <c r="P53">
        <v>49</v>
      </c>
      <c r="Q53" t="s">
        <v>578</v>
      </c>
      <c r="S53">
        <v>49</v>
      </c>
      <c r="T53" t="s">
        <v>578</v>
      </c>
      <c r="V53">
        <v>49</v>
      </c>
      <c r="W53" t="s">
        <v>578</v>
      </c>
    </row>
    <row r="54" spans="2:23">
      <c r="B54" t="s">
        <v>230</v>
      </c>
      <c r="C54" s="57" t="str">
        <f>IFERROR(VLOOKUP(C52,H5:J64,2,FALSE),"")</f>
        <v/>
      </c>
      <c r="F54" t="s">
        <v>177</v>
      </c>
      <c r="G54" t="str">
        <f>IF(F54=C$39,MAX(G$4:G53)+1,"")</f>
        <v/>
      </c>
      <c r="H54" s="176" t="s">
        <v>205</v>
      </c>
      <c r="K54" s="56" t="s">
        <v>286</v>
      </c>
      <c r="M54">
        <v>50</v>
      </c>
      <c r="N54" t="s">
        <v>573</v>
      </c>
      <c r="P54">
        <v>50</v>
      </c>
      <c r="Q54" t="s">
        <v>579</v>
      </c>
      <c r="S54">
        <v>50</v>
      </c>
      <c r="T54" t="s">
        <v>579</v>
      </c>
      <c r="V54">
        <v>50</v>
      </c>
      <c r="W54" t="s">
        <v>579</v>
      </c>
    </row>
    <row r="55" spans="2:23">
      <c r="B55" t="s">
        <v>227</v>
      </c>
      <c r="C55" s="57" t="str">
        <f>IFERROR(VLOOKUP(C52,H5:J64,3,FALSE),"")</f>
        <v/>
      </c>
      <c r="F55" t="s">
        <v>178</v>
      </c>
      <c r="G55" t="str">
        <f>IF(F55=C$39,MAX(G$4:G54)+1,"")</f>
        <v/>
      </c>
      <c r="H55" s="176" t="s">
        <v>696</v>
      </c>
      <c r="K55" s="56" t="s">
        <v>287</v>
      </c>
      <c r="M55">
        <v>51</v>
      </c>
      <c r="N55" t="s">
        <v>574</v>
      </c>
      <c r="P55">
        <v>51</v>
      </c>
      <c r="Q55" t="s">
        <v>580</v>
      </c>
      <c r="S55">
        <v>51</v>
      </c>
      <c r="T55" t="s">
        <v>580</v>
      </c>
      <c r="V55">
        <v>51</v>
      </c>
      <c r="W55" t="s">
        <v>580</v>
      </c>
    </row>
    <row r="56" spans="2:23">
      <c r="F56" t="s">
        <v>178</v>
      </c>
      <c r="G56" t="str">
        <f>IF(F56=C$39,MAX(G$4:G55)+1,"")</f>
        <v/>
      </c>
      <c r="H56" s="176" t="s">
        <v>687</v>
      </c>
      <c r="K56" s="56" t="s">
        <v>288</v>
      </c>
      <c r="M56">
        <v>52</v>
      </c>
      <c r="N56" t="s">
        <v>575</v>
      </c>
      <c r="P56">
        <v>52</v>
      </c>
      <c r="Q56" t="s">
        <v>581</v>
      </c>
      <c r="S56">
        <v>52</v>
      </c>
      <c r="T56" t="s">
        <v>581</v>
      </c>
      <c r="V56">
        <v>52</v>
      </c>
      <c r="W56" t="s">
        <v>581</v>
      </c>
    </row>
    <row r="57" spans="2:23">
      <c r="B57" t="s">
        <v>235</v>
      </c>
      <c r="C57" s="29">
        <f ca="1">YEAR(TODAY())</f>
        <v>2026</v>
      </c>
      <c r="F57" t="s">
        <v>178</v>
      </c>
      <c r="G57" t="str">
        <f>IF(F57=C$39,MAX(G$4:G56)+1,"")</f>
        <v/>
      </c>
      <c r="H57" s="176" t="s">
        <v>206</v>
      </c>
      <c r="K57" s="56" t="s">
        <v>289</v>
      </c>
      <c r="M57">
        <v>53</v>
      </c>
      <c r="N57" t="s">
        <v>576</v>
      </c>
      <c r="P57">
        <v>53</v>
      </c>
      <c r="Q57" t="s">
        <v>582</v>
      </c>
      <c r="S57">
        <v>53</v>
      </c>
      <c r="T57" t="s">
        <v>582</v>
      </c>
      <c r="V57">
        <v>53</v>
      </c>
      <c r="W57" t="s">
        <v>582</v>
      </c>
    </row>
    <row r="58" spans="2:23">
      <c r="C58" s="29">
        <f ca="1">C57-1</f>
        <v>2025</v>
      </c>
      <c r="F58" t="s">
        <v>178</v>
      </c>
      <c r="G58" t="str">
        <f>IF(F58=C$39,MAX(G$4:G57)+1,"")</f>
        <v/>
      </c>
      <c r="H58" s="176" t="s">
        <v>207</v>
      </c>
      <c r="K58" s="56" t="s">
        <v>290</v>
      </c>
      <c r="M58">
        <v>54</v>
      </c>
      <c r="N58" t="s">
        <v>577</v>
      </c>
      <c r="P58">
        <v>54</v>
      </c>
      <c r="Q58" t="s">
        <v>583</v>
      </c>
      <c r="S58">
        <v>54</v>
      </c>
      <c r="T58" t="s">
        <v>583</v>
      </c>
      <c r="V58">
        <v>54</v>
      </c>
      <c r="W58" t="s">
        <v>583</v>
      </c>
    </row>
    <row r="59" spans="2:23">
      <c r="C59" s="29">
        <f ca="1">C58-1</f>
        <v>2024</v>
      </c>
      <c r="F59" t="s">
        <v>178</v>
      </c>
      <c r="G59" t="str">
        <f>IF(F59=C$39,MAX(G$4:G58)+1,"")</f>
        <v/>
      </c>
      <c r="H59" s="176" t="s">
        <v>688</v>
      </c>
      <c r="K59" s="56" t="s">
        <v>291</v>
      </c>
      <c r="M59">
        <v>55</v>
      </c>
      <c r="N59" t="s">
        <v>578</v>
      </c>
      <c r="P59">
        <v>55</v>
      </c>
      <c r="Q59" t="s">
        <v>584</v>
      </c>
      <c r="S59">
        <v>55</v>
      </c>
      <c r="T59" t="s">
        <v>584</v>
      </c>
      <c r="V59">
        <v>55</v>
      </c>
      <c r="W59" t="s">
        <v>584</v>
      </c>
    </row>
    <row r="60" spans="2:23">
      <c r="C60" s="29">
        <f ca="1">C59-1</f>
        <v>2023</v>
      </c>
      <c r="F60" t="s">
        <v>178</v>
      </c>
      <c r="G60" t="str">
        <f>IF(F60=C$39,MAX(G$4:G59)+1,"")</f>
        <v/>
      </c>
      <c r="H60" s="176" t="s">
        <v>689</v>
      </c>
      <c r="K60" s="56" t="s">
        <v>292</v>
      </c>
      <c r="M60">
        <v>56</v>
      </c>
      <c r="N60" t="s">
        <v>579</v>
      </c>
      <c r="P60">
        <v>56</v>
      </c>
      <c r="Q60" t="s">
        <v>586</v>
      </c>
      <c r="S60">
        <v>56</v>
      </c>
      <c r="T60" t="s">
        <v>586</v>
      </c>
      <c r="V60">
        <v>56</v>
      </c>
      <c r="W60" t="s">
        <v>586</v>
      </c>
    </row>
    <row r="61" spans="2:23">
      <c r="C61" s="29"/>
      <c r="F61" t="s">
        <v>179</v>
      </c>
      <c r="G61" t="str">
        <f>IF(F61=C$39,MAX(G$4:G60)+1,"")</f>
        <v/>
      </c>
      <c r="H61" s="176" t="s">
        <v>208</v>
      </c>
      <c r="K61" s="56" t="s">
        <v>293</v>
      </c>
      <c r="M61">
        <v>57</v>
      </c>
      <c r="N61" t="s">
        <v>580</v>
      </c>
      <c r="P61">
        <v>57</v>
      </c>
      <c r="Q61" t="s">
        <v>587</v>
      </c>
      <c r="S61">
        <v>57</v>
      </c>
      <c r="T61" t="s">
        <v>587</v>
      </c>
      <c r="V61">
        <v>57</v>
      </c>
      <c r="W61" t="s">
        <v>587</v>
      </c>
    </row>
    <row r="62" spans="2:23">
      <c r="F62" t="s">
        <v>179</v>
      </c>
      <c r="G62" t="str">
        <f>IF(F62=C$39,MAX(G$4:G61)+1,"")</f>
        <v/>
      </c>
      <c r="H62" s="176" t="s">
        <v>209</v>
      </c>
      <c r="K62" s="56" t="s">
        <v>294</v>
      </c>
      <c r="M62">
        <v>58</v>
      </c>
      <c r="N62" t="s">
        <v>581</v>
      </c>
      <c r="P62">
        <v>58</v>
      </c>
      <c r="Q62" t="s">
        <v>589</v>
      </c>
      <c r="S62">
        <v>58</v>
      </c>
      <c r="T62" t="s">
        <v>589</v>
      </c>
      <c r="V62">
        <v>58</v>
      </c>
      <c r="W62" t="s">
        <v>589</v>
      </c>
    </row>
    <row r="63" spans="2:23">
      <c r="F63" t="s">
        <v>179</v>
      </c>
      <c r="G63" t="str">
        <f>IF(F63=C$39,MAX(G$4:G62)+1,"")</f>
        <v/>
      </c>
      <c r="H63" s="176" t="s">
        <v>210</v>
      </c>
      <c r="K63" s="56" t="s">
        <v>295</v>
      </c>
      <c r="M63">
        <v>59</v>
      </c>
      <c r="N63" t="s">
        <v>582</v>
      </c>
      <c r="P63">
        <v>59</v>
      </c>
      <c r="Q63" t="s">
        <v>590</v>
      </c>
      <c r="S63">
        <v>59</v>
      </c>
      <c r="T63" t="s">
        <v>590</v>
      </c>
      <c r="V63">
        <v>59</v>
      </c>
      <c r="W63" t="s">
        <v>590</v>
      </c>
    </row>
    <row r="64" spans="2:23">
      <c r="B64" t="s">
        <v>630</v>
      </c>
      <c r="F64" t="s">
        <v>223</v>
      </c>
      <c r="G64" t="str">
        <f>IF(F64=C$39,MAX(G$4:G63)+1,"")</f>
        <v/>
      </c>
      <c r="H64" s="176" t="s">
        <v>690</v>
      </c>
      <c r="K64" s="56" t="s">
        <v>296</v>
      </c>
      <c r="M64">
        <v>60</v>
      </c>
      <c r="N64" t="s">
        <v>583</v>
      </c>
      <c r="P64">
        <v>60</v>
      </c>
      <c r="Q64" t="s">
        <v>591</v>
      </c>
      <c r="S64">
        <v>60</v>
      </c>
      <c r="T64" t="s">
        <v>591</v>
      </c>
      <c r="V64">
        <v>60</v>
      </c>
      <c r="W64" t="s">
        <v>591</v>
      </c>
    </row>
    <row r="65" spans="2:23">
      <c r="C65" s="29" t="s">
        <v>614</v>
      </c>
      <c r="M65">
        <v>61</v>
      </c>
      <c r="N65" t="s">
        <v>584</v>
      </c>
      <c r="P65">
        <v>61</v>
      </c>
      <c r="Q65" t="s">
        <v>592</v>
      </c>
      <c r="S65">
        <v>61</v>
      </c>
      <c r="T65" t="s">
        <v>592</v>
      </c>
      <c r="V65">
        <v>61</v>
      </c>
      <c r="W65" t="s">
        <v>592</v>
      </c>
    </row>
    <row r="66" spans="2:23">
      <c r="C66" s="29" t="s">
        <v>615</v>
      </c>
      <c r="M66">
        <v>62</v>
      </c>
      <c r="N66" t="s">
        <v>585</v>
      </c>
      <c r="P66">
        <v>62</v>
      </c>
      <c r="Q66" t="s">
        <v>593</v>
      </c>
      <c r="S66">
        <v>62</v>
      </c>
      <c r="T66" t="s">
        <v>593</v>
      </c>
      <c r="V66">
        <v>62</v>
      </c>
      <c r="W66" t="s">
        <v>593</v>
      </c>
    </row>
    <row r="67" spans="2:23">
      <c r="C67" s="29" t="s">
        <v>861</v>
      </c>
      <c r="M67">
        <v>64</v>
      </c>
      <c r="N67" t="s">
        <v>587</v>
      </c>
      <c r="P67">
        <v>64</v>
      </c>
      <c r="Q67" t="s">
        <v>595</v>
      </c>
      <c r="S67">
        <v>64</v>
      </c>
      <c r="T67" t="s">
        <v>595</v>
      </c>
      <c r="V67">
        <v>64</v>
      </c>
      <c r="W67" t="s">
        <v>595</v>
      </c>
    </row>
    <row r="68" spans="2:23">
      <c r="C68" s="29" t="s">
        <v>616</v>
      </c>
      <c r="M68">
        <v>65</v>
      </c>
      <c r="N68" t="s">
        <v>588</v>
      </c>
      <c r="P68">
        <v>65</v>
      </c>
      <c r="Q68" t="s">
        <v>596</v>
      </c>
      <c r="S68">
        <v>65</v>
      </c>
      <c r="T68" t="s">
        <v>596</v>
      </c>
      <c r="V68">
        <v>65</v>
      </c>
      <c r="W68" t="s">
        <v>596</v>
      </c>
    </row>
    <row r="69" spans="2:23">
      <c r="M69">
        <v>66</v>
      </c>
      <c r="N69" t="s">
        <v>589</v>
      </c>
      <c r="P69">
        <v>66</v>
      </c>
      <c r="Q69" t="s">
        <v>597</v>
      </c>
      <c r="S69">
        <v>66</v>
      </c>
      <c r="T69" t="s">
        <v>597</v>
      </c>
      <c r="V69">
        <v>66</v>
      </c>
      <c r="W69" t="s">
        <v>597</v>
      </c>
    </row>
    <row r="70" spans="2:23">
      <c r="B70" t="s">
        <v>629</v>
      </c>
      <c r="M70">
        <v>67</v>
      </c>
      <c r="N70" t="s">
        <v>590</v>
      </c>
      <c r="P70">
        <v>67</v>
      </c>
      <c r="Q70" t="s">
        <v>599</v>
      </c>
      <c r="S70">
        <v>67</v>
      </c>
      <c r="T70" t="s">
        <v>599</v>
      </c>
      <c r="V70">
        <v>67</v>
      </c>
      <c r="W70" t="s">
        <v>599</v>
      </c>
    </row>
    <row r="71" spans="2:23">
      <c r="C71" s="173" t="s">
        <v>675</v>
      </c>
      <c r="M71">
        <v>68</v>
      </c>
      <c r="N71" t="s">
        <v>591</v>
      </c>
      <c r="P71">
        <v>68</v>
      </c>
      <c r="Q71" t="s">
        <v>600</v>
      </c>
      <c r="S71">
        <v>68</v>
      </c>
      <c r="T71" t="s">
        <v>600</v>
      </c>
      <c r="V71">
        <v>68</v>
      </c>
      <c r="W71" t="s">
        <v>600</v>
      </c>
    </row>
    <row r="72" spans="2:23">
      <c r="C72" s="173" t="s">
        <v>617</v>
      </c>
      <c r="M72">
        <v>69</v>
      </c>
      <c r="N72" t="s">
        <v>592</v>
      </c>
      <c r="P72">
        <v>69</v>
      </c>
      <c r="Q72" t="s">
        <v>601</v>
      </c>
      <c r="S72">
        <v>69</v>
      </c>
      <c r="T72" t="s">
        <v>601</v>
      </c>
      <c r="V72">
        <v>69</v>
      </c>
      <c r="W72" t="s">
        <v>601</v>
      </c>
    </row>
    <row r="73" spans="2:23">
      <c r="C73" s="173" t="s">
        <v>618</v>
      </c>
      <c r="M73">
        <v>70</v>
      </c>
      <c r="N73" t="s">
        <v>593</v>
      </c>
      <c r="P73">
        <v>70</v>
      </c>
      <c r="Q73" t="s">
        <v>602</v>
      </c>
      <c r="S73">
        <v>70</v>
      </c>
      <c r="T73" t="s">
        <v>602</v>
      </c>
      <c r="V73">
        <v>70</v>
      </c>
      <c r="W73" t="s">
        <v>602</v>
      </c>
    </row>
    <row r="74" spans="2:23">
      <c r="C74" s="173" t="s">
        <v>619</v>
      </c>
      <c r="M74">
        <v>71</v>
      </c>
      <c r="N74" t="s">
        <v>594</v>
      </c>
      <c r="P74">
        <v>71</v>
      </c>
      <c r="Q74" t="s">
        <v>604</v>
      </c>
      <c r="S74">
        <v>71</v>
      </c>
      <c r="T74" t="s">
        <v>604</v>
      </c>
      <c r="V74">
        <v>71</v>
      </c>
      <c r="W74" t="s">
        <v>604</v>
      </c>
    </row>
    <row r="75" spans="2:23">
      <c r="C75" s="173" t="s">
        <v>620</v>
      </c>
      <c r="M75">
        <v>72</v>
      </c>
      <c r="N75" t="s">
        <v>595</v>
      </c>
      <c r="P75">
        <v>72</v>
      </c>
      <c r="Q75" t="s">
        <v>605</v>
      </c>
      <c r="S75">
        <v>72</v>
      </c>
      <c r="T75" t="s">
        <v>605</v>
      </c>
      <c r="V75">
        <v>72</v>
      </c>
      <c r="W75" t="s">
        <v>605</v>
      </c>
    </row>
    <row r="76" spans="2:23">
      <c r="C76" s="173" t="s">
        <v>621</v>
      </c>
      <c r="M76">
        <v>73</v>
      </c>
      <c r="N76" t="s">
        <v>596</v>
      </c>
      <c r="P76">
        <v>73</v>
      </c>
      <c r="Q76" t="s">
        <v>606</v>
      </c>
      <c r="S76">
        <v>73</v>
      </c>
      <c r="T76" t="s">
        <v>606</v>
      </c>
      <c r="V76">
        <v>73</v>
      </c>
      <c r="W76" t="s">
        <v>606</v>
      </c>
    </row>
    <row r="77" spans="2:23">
      <c r="C77" s="173" t="s">
        <v>622</v>
      </c>
      <c r="M77">
        <v>74</v>
      </c>
      <c r="N77" t="s">
        <v>597</v>
      </c>
      <c r="P77">
        <v>74</v>
      </c>
      <c r="Q77" t="s">
        <v>898</v>
      </c>
      <c r="S77">
        <v>74</v>
      </c>
      <c r="T77" t="s">
        <v>899</v>
      </c>
      <c r="V77">
        <v>74</v>
      </c>
      <c r="W77" t="s">
        <v>899</v>
      </c>
    </row>
    <row r="78" spans="2:23">
      <c r="C78" s="173" t="s">
        <v>623</v>
      </c>
      <c r="M78">
        <v>75</v>
      </c>
      <c r="N78" t="s">
        <v>598</v>
      </c>
      <c r="P78">
        <v>75</v>
      </c>
      <c r="Q78" t="s">
        <v>900</v>
      </c>
      <c r="S78">
        <v>75</v>
      </c>
      <c r="T78" t="s">
        <v>611</v>
      </c>
      <c r="V78">
        <v>75</v>
      </c>
      <c r="W78" t="s">
        <v>608</v>
      </c>
    </row>
    <row r="79" spans="2:23">
      <c r="C79" s="173" t="s">
        <v>624</v>
      </c>
      <c r="M79">
        <v>76</v>
      </c>
      <c r="N79" t="s">
        <v>599</v>
      </c>
      <c r="P79">
        <v>76</v>
      </c>
      <c r="Q79" t="s">
        <v>608</v>
      </c>
      <c r="S79">
        <v>76</v>
      </c>
      <c r="T79" t="s">
        <v>608</v>
      </c>
      <c r="V79">
        <v>76</v>
      </c>
      <c r="W79" t="s">
        <v>677</v>
      </c>
    </row>
    <row r="80" spans="2:23">
      <c r="C80" s="173" t="s">
        <v>625</v>
      </c>
      <c r="M80">
        <v>77</v>
      </c>
      <c r="N80" t="s">
        <v>600</v>
      </c>
      <c r="P80">
        <v>77</v>
      </c>
      <c r="Q80" t="s">
        <v>677</v>
      </c>
      <c r="S80">
        <v>77</v>
      </c>
      <c r="T80" t="s">
        <v>677</v>
      </c>
      <c r="V80">
        <v>77</v>
      </c>
      <c r="W80" t="s">
        <v>610</v>
      </c>
    </row>
    <row r="81" spans="2:22">
      <c r="C81" s="173" t="s">
        <v>626</v>
      </c>
      <c r="M81">
        <v>78</v>
      </c>
      <c r="N81" t="s">
        <v>601</v>
      </c>
      <c r="P81">
        <v>78</v>
      </c>
      <c r="Q81" t="s">
        <v>610</v>
      </c>
      <c r="S81">
        <v>78</v>
      </c>
      <c r="T81" t="s">
        <v>610</v>
      </c>
      <c r="V81">
        <v>78</v>
      </c>
    </row>
    <row r="82" spans="2:22">
      <c r="C82" s="173" t="s">
        <v>627</v>
      </c>
      <c r="M82">
        <v>79</v>
      </c>
      <c r="N82" t="s">
        <v>602</v>
      </c>
      <c r="P82">
        <v>79</v>
      </c>
      <c r="S82">
        <v>79</v>
      </c>
      <c r="V82">
        <v>79</v>
      </c>
    </row>
    <row r="83" spans="2:22">
      <c r="M83">
        <v>80</v>
      </c>
      <c r="N83" t="s">
        <v>603</v>
      </c>
      <c r="P83">
        <v>80</v>
      </c>
      <c r="S83">
        <v>80</v>
      </c>
      <c r="V83">
        <v>80</v>
      </c>
    </row>
    <row r="84" spans="2:22">
      <c r="B84" t="s">
        <v>628</v>
      </c>
      <c r="M84">
        <v>81</v>
      </c>
      <c r="N84" t="s">
        <v>604</v>
      </c>
      <c r="P84">
        <v>81</v>
      </c>
      <c r="S84">
        <v>81</v>
      </c>
      <c r="V84">
        <v>81</v>
      </c>
    </row>
    <row r="85" spans="2:22">
      <c r="C85" s="29" t="s">
        <v>676</v>
      </c>
      <c r="M85">
        <v>82</v>
      </c>
      <c r="N85" t="s">
        <v>605</v>
      </c>
      <c r="P85">
        <v>82</v>
      </c>
      <c r="S85">
        <v>82</v>
      </c>
      <c r="V85">
        <v>82</v>
      </c>
    </row>
    <row r="86" spans="2:22">
      <c r="C86" s="29" t="s">
        <v>631</v>
      </c>
      <c r="M86">
        <v>83</v>
      </c>
      <c r="N86" t="s">
        <v>606</v>
      </c>
      <c r="P86">
        <v>83</v>
      </c>
      <c r="S86">
        <v>83</v>
      </c>
      <c r="V86">
        <v>83</v>
      </c>
    </row>
    <row r="87" spans="2:22">
      <c r="C87" s="29" t="s">
        <v>616</v>
      </c>
      <c r="M87">
        <v>84</v>
      </c>
      <c r="N87" t="s">
        <v>898</v>
      </c>
      <c r="P87">
        <v>84</v>
      </c>
      <c r="S87">
        <v>84</v>
      </c>
      <c r="V87">
        <v>84</v>
      </c>
    </row>
    <row r="88" spans="2:22">
      <c r="M88">
        <v>85</v>
      </c>
      <c r="N88" t="s">
        <v>607</v>
      </c>
      <c r="P88">
        <v>85</v>
      </c>
      <c r="S88">
        <v>85</v>
      </c>
      <c r="V88">
        <v>85</v>
      </c>
    </row>
    <row r="89" spans="2:22">
      <c r="B89" t="s">
        <v>632</v>
      </c>
      <c r="M89">
        <v>86</v>
      </c>
      <c r="N89" t="s">
        <v>608</v>
      </c>
      <c r="P89">
        <v>86</v>
      </c>
      <c r="S89">
        <v>86</v>
      </c>
      <c r="V89">
        <v>86</v>
      </c>
    </row>
    <row r="90" spans="2:22">
      <c r="C90" s="29" t="s">
        <v>860</v>
      </c>
      <c r="M90">
        <v>87</v>
      </c>
      <c r="N90" t="s">
        <v>609</v>
      </c>
      <c r="P90">
        <v>87</v>
      </c>
      <c r="S90">
        <v>87</v>
      </c>
      <c r="V90">
        <v>87</v>
      </c>
    </row>
    <row r="91" spans="2:22">
      <c r="C91" s="29" t="s">
        <v>633</v>
      </c>
      <c r="M91">
        <v>88</v>
      </c>
      <c r="N91" t="s">
        <v>610</v>
      </c>
      <c r="P91">
        <v>88</v>
      </c>
      <c r="S91">
        <v>88</v>
      </c>
      <c r="V91">
        <v>88</v>
      </c>
    </row>
    <row r="92" spans="2:22">
      <c r="C92" s="29" t="s">
        <v>655</v>
      </c>
    </row>
    <row r="93" spans="2:22">
      <c r="C93" s="29" t="s">
        <v>616</v>
      </c>
    </row>
    <row r="95" spans="2:22">
      <c r="B95" t="s">
        <v>648</v>
      </c>
      <c r="C95" s="30" t="s">
        <v>781</v>
      </c>
      <c r="D95" s="58" t="s">
        <v>650</v>
      </c>
    </row>
    <row r="96" spans="2:22">
      <c r="C96" s="30" t="s">
        <v>782</v>
      </c>
      <c r="D96" s="58" t="s">
        <v>652</v>
      </c>
    </row>
    <row r="97" spans="2:4">
      <c r="C97" s="30" t="s">
        <v>783</v>
      </c>
      <c r="D97" s="58" t="s">
        <v>651</v>
      </c>
    </row>
    <row r="98" spans="2:4">
      <c r="C98" s="30" t="s">
        <v>784</v>
      </c>
      <c r="D98" s="58" t="s">
        <v>137</v>
      </c>
    </row>
    <row r="99" spans="2:4">
      <c r="C99" s="37" t="s">
        <v>649</v>
      </c>
      <c r="D99" s="58" t="s">
        <v>74</v>
      </c>
    </row>
    <row r="101" spans="2:4">
      <c r="B101" t="s">
        <v>11</v>
      </c>
      <c r="C101" s="29" t="s">
        <v>844</v>
      </c>
    </row>
    <row r="102" spans="2:4">
      <c r="C102" s="29" t="s">
        <v>845</v>
      </c>
    </row>
    <row r="103" spans="2:4">
      <c r="C103" s="29" t="s">
        <v>846</v>
      </c>
    </row>
    <row r="104" spans="2:4">
      <c r="C104" s="29" t="s">
        <v>847</v>
      </c>
    </row>
    <row r="105" spans="2:4">
      <c r="C105" s="29" t="s">
        <v>848</v>
      </c>
    </row>
    <row r="106" spans="2:4">
      <c r="C106" s="29" t="s">
        <v>849</v>
      </c>
    </row>
    <row r="107" spans="2:4">
      <c r="C107" s="29" t="s">
        <v>850</v>
      </c>
    </row>
    <row r="108" spans="2:4">
      <c r="C108" s="29" t="s">
        <v>851</v>
      </c>
    </row>
    <row r="109" spans="2:4">
      <c r="C109" s="29" t="s">
        <v>852</v>
      </c>
    </row>
    <row r="110" spans="2:4">
      <c r="C110" s="29" t="s">
        <v>853</v>
      </c>
    </row>
    <row r="111" spans="2:4">
      <c r="C111" s="29" t="s">
        <v>854</v>
      </c>
    </row>
    <row r="113" spans="2:3">
      <c r="B113" t="s">
        <v>874</v>
      </c>
      <c r="C113" s="224" t="s">
        <v>74</v>
      </c>
    </row>
    <row r="114" spans="2:3">
      <c r="C114" s="224" t="s">
        <v>875</v>
      </c>
    </row>
  </sheetData>
  <sheetProtection algorithmName="SHA-512" hashValue="5WkP23msxAbePSsgsJzBJqJRbgY+PaBQDs20VWzON8g/rplW7majX/lm03CgMXaMWNz05ZEmOKL7ZYCuFYxbsg==" saltValue="058D0vnScwWm8RR8szVljg==" spinCount="100000" sheet="1" objects="1" scenarios="1"/>
  <phoneticPr fontId="3"/>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19E21-F343-4CF7-BDBB-5A3266417881}">
  <sheetPr codeName="Sheet7"/>
  <dimension ref="A1:NR78"/>
  <sheetViews>
    <sheetView zoomScaleNormal="100" workbookViewId="0">
      <selection activeCell="A5" sqref="A5"/>
    </sheetView>
  </sheetViews>
  <sheetFormatPr defaultColWidth="8.875" defaultRowHeight="13.5"/>
  <cols>
    <col min="1" max="7" width="8.875" style="214"/>
    <col min="8" max="8" width="16.875" style="214" customWidth="1"/>
    <col min="9" max="9" width="12" style="214" customWidth="1"/>
    <col min="10" max="10" width="14.875" style="214" customWidth="1"/>
    <col min="11" max="12" width="8.875" style="214"/>
    <col min="13" max="13" width="26" style="214" customWidth="1"/>
    <col min="14" max="15" width="8.875" style="214"/>
    <col min="16" max="16" width="10.125" style="214" customWidth="1"/>
    <col min="17" max="19" width="8.875" style="214"/>
    <col min="20" max="20" width="10.625" style="214" customWidth="1"/>
    <col min="21" max="123" width="8.875" style="214"/>
    <col min="124" max="124" width="20.125" style="214" customWidth="1"/>
    <col min="125" max="147" width="8.875" style="214"/>
    <col min="148" max="148" width="24.125" style="214" customWidth="1"/>
    <col min="149" max="234" width="8.875" style="214"/>
    <col min="235" max="235" width="17.625" style="214" customWidth="1"/>
    <col min="236" max="16384" width="8.875" style="214"/>
  </cols>
  <sheetData>
    <row r="1" spans="1:382" s="69" customFormat="1">
      <c r="A1" s="62" t="s">
        <v>345</v>
      </c>
      <c r="B1" s="63" t="s">
        <v>346</v>
      </c>
      <c r="C1" s="64"/>
      <c r="D1" s="65"/>
      <c r="E1" s="66" t="s">
        <v>299</v>
      </c>
      <c r="F1" s="67"/>
      <c r="G1" s="63" t="s">
        <v>347</v>
      </c>
      <c r="H1" s="65"/>
      <c r="I1" s="62" t="s">
        <v>348</v>
      </c>
      <c r="J1" s="63" t="s">
        <v>349</v>
      </c>
      <c r="K1" s="64"/>
      <c r="L1" s="64"/>
      <c r="M1" s="65"/>
      <c r="N1" s="63" t="s">
        <v>350</v>
      </c>
      <c r="O1" s="64"/>
      <c r="P1" s="64"/>
      <c r="Q1" s="64"/>
      <c r="R1" s="64"/>
      <c r="S1" s="65"/>
      <c r="T1" s="62" t="s">
        <v>351</v>
      </c>
      <c r="U1" s="63" t="s">
        <v>352</v>
      </c>
      <c r="V1" s="64"/>
      <c r="W1" s="64"/>
      <c r="X1" s="64"/>
      <c r="Y1" s="64"/>
      <c r="Z1" s="64"/>
      <c r="AA1" s="64"/>
      <c r="AB1" s="65"/>
      <c r="AC1" s="64" t="s">
        <v>753</v>
      </c>
      <c r="AD1" s="64"/>
      <c r="AE1" s="64"/>
      <c r="AF1" s="63" t="s">
        <v>353</v>
      </c>
      <c r="AG1" s="64"/>
      <c r="AH1" s="65"/>
      <c r="AI1" s="63" t="s">
        <v>354</v>
      </c>
      <c r="AJ1" s="64"/>
      <c r="AK1" s="64"/>
      <c r="AL1" s="65"/>
      <c r="AM1" s="63" t="s">
        <v>355</v>
      </c>
      <c r="AN1" s="64"/>
      <c r="AO1" s="65"/>
      <c r="AP1" s="63" t="s">
        <v>172</v>
      </c>
      <c r="AQ1" s="64"/>
      <c r="AR1" s="64"/>
      <c r="AS1" s="64"/>
      <c r="AT1" s="64"/>
      <c r="AU1" s="64"/>
      <c r="AV1" s="64"/>
      <c r="AW1" s="64"/>
      <c r="AX1" s="64"/>
      <c r="AY1" s="64"/>
      <c r="AZ1" s="65"/>
      <c r="BA1" s="63" t="s">
        <v>356</v>
      </c>
      <c r="BB1" s="64"/>
      <c r="BC1" s="64"/>
      <c r="BD1" s="65"/>
      <c r="BE1" s="63" t="s">
        <v>357</v>
      </c>
      <c r="BF1" s="64"/>
      <c r="BG1" s="64"/>
      <c r="BH1" s="64"/>
      <c r="BI1" s="64"/>
      <c r="BJ1" s="64"/>
      <c r="BK1" s="64"/>
      <c r="BL1" s="64"/>
      <c r="BM1" s="64"/>
      <c r="BN1" s="63" t="s">
        <v>358</v>
      </c>
      <c r="BO1" s="64"/>
      <c r="BP1" s="64"/>
      <c r="BQ1" s="64"/>
      <c r="BR1" s="64"/>
      <c r="BS1" s="64"/>
      <c r="BT1" s="64"/>
      <c r="BU1" s="64"/>
      <c r="BV1" s="64"/>
      <c r="BW1" s="65"/>
      <c r="BX1" s="63" t="s">
        <v>359</v>
      </c>
      <c r="BY1" s="64"/>
      <c r="BZ1" s="64"/>
      <c r="CA1" s="64"/>
      <c r="CB1" s="64"/>
      <c r="CC1" s="64"/>
      <c r="CD1" s="64"/>
      <c r="CE1" s="64"/>
      <c r="CF1" s="64"/>
      <c r="CG1" s="64"/>
      <c r="CH1" s="64"/>
      <c r="CI1" s="64"/>
      <c r="CJ1" s="64"/>
      <c r="CK1" s="64"/>
      <c r="CL1" s="64"/>
      <c r="CM1" s="64"/>
      <c r="CN1" s="64"/>
      <c r="CO1" s="64"/>
      <c r="CP1" s="64"/>
      <c r="CQ1" s="64"/>
      <c r="CR1" s="64"/>
      <c r="CS1" s="64"/>
      <c r="CT1" s="64"/>
      <c r="CU1" s="64"/>
      <c r="CV1" s="64"/>
      <c r="CW1" s="64"/>
      <c r="CX1" s="64"/>
      <c r="CY1" s="64"/>
      <c r="CZ1" s="64"/>
      <c r="DA1" s="64"/>
      <c r="DB1" s="64"/>
      <c r="DC1" s="64"/>
      <c r="DD1" s="64"/>
      <c r="DE1" s="64"/>
      <c r="DF1" s="64"/>
      <c r="DG1" s="64"/>
      <c r="DH1" s="64"/>
      <c r="DI1" s="68"/>
      <c r="DJ1" s="68"/>
      <c r="DK1" s="68"/>
      <c r="DL1" s="68"/>
      <c r="DM1" s="68"/>
      <c r="DN1" s="68"/>
      <c r="DO1" s="68"/>
      <c r="DP1" s="68"/>
      <c r="DQ1" s="68"/>
      <c r="DR1" s="68"/>
      <c r="DS1" s="68"/>
      <c r="DT1" s="67"/>
      <c r="DU1" s="69" t="s">
        <v>360</v>
      </c>
      <c r="ES1" s="66" t="s">
        <v>361</v>
      </c>
      <c r="ET1" s="68"/>
      <c r="EU1" s="68"/>
      <c r="EV1" s="68"/>
      <c r="EW1" s="68"/>
      <c r="EX1" s="68"/>
      <c r="EY1" s="68"/>
      <c r="EZ1" s="68"/>
      <c r="FA1" s="68"/>
      <c r="FB1" s="68"/>
      <c r="FC1" s="68"/>
      <c r="FD1" s="68"/>
      <c r="FE1" s="68"/>
      <c r="FF1" s="68"/>
      <c r="FG1" s="68"/>
      <c r="FH1" s="67"/>
      <c r="FI1" s="66" t="s">
        <v>362</v>
      </c>
      <c r="FJ1" s="68"/>
      <c r="FK1" s="68"/>
      <c r="FL1" s="68"/>
      <c r="FM1" s="68"/>
      <c r="FN1" s="68"/>
      <c r="FO1" s="68"/>
      <c r="FP1" s="68"/>
      <c r="FQ1" s="68"/>
      <c r="FR1" s="68"/>
      <c r="FS1" s="68"/>
      <c r="FT1" s="68"/>
      <c r="FU1" s="68"/>
      <c r="FV1" s="68"/>
      <c r="FW1" s="68"/>
      <c r="FX1" s="67"/>
      <c r="FY1" s="66" t="s">
        <v>363</v>
      </c>
      <c r="FZ1" s="68"/>
      <c r="GA1" s="68"/>
      <c r="GB1" s="67"/>
      <c r="GC1" s="66" t="s">
        <v>364</v>
      </c>
      <c r="GD1" s="68"/>
      <c r="GE1" s="68"/>
      <c r="GF1" s="68"/>
      <c r="GG1" s="68"/>
      <c r="GH1" s="68"/>
      <c r="GI1" s="68"/>
      <c r="GJ1" s="67"/>
      <c r="GK1" s="66" t="s">
        <v>365</v>
      </c>
      <c r="GL1" s="68"/>
      <c r="GM1" s="68"/>
      <c r="GN1" s="68"/>
      <c r="GO1" s="68"/>
      <c r="GP1" s="68"/>
      <c r="GQ1" s="68"/>
      <c r="GR1" s="68"/>
      <c r="GS1" s="68"/>
      <c r="GT1" s="68"/>
      <c r="GU1" s="68"/>
      <c r="GV1" s="67"/>
      <c r="GW1" s="66" t="s">
        <v>366</v>
      </c>
      <c r="GX1" s="68"/>
      <c r="GY1" s="68"/>
      <c r="GZ1" s="68"/>
      <c r="HA1" s="68"/>
      <c r="HB1" s="67"/>
      <c r="HC1" s="66" t="s">
        <v>697</v>
      </c>
      <c r="HD1" s="68"/>
      <c r="HE1" s="68"/>
      <c r="HF1" s="68"/>
      <c r="HG1" s="68"/>
      <c r="HH1" s="68"/>
      <c r="HI1" s="68"/>
      <c r="HJ1" s="68"/>
      <c r="HK1" s="68"/>
      <c r="HL1" s="68"/>
      <c r="HM1" s="68"/>
      <c r="HN1" s="68"/>
      <c r="HO1" s="68"/>
      <c r="HP1" s="68"/>
      <c r="HQ1" s="68"/>
      <c r="HR1" s="68"/>
      <c r="HS1" s="68"/>
      <c r="HT1" s="68"/>
      <c r="HU1" s="68"/>
      <c r="HV1" s="68"/>
      <c r="HW1" s="68"/>
      <c r="HX1" s="68"/>
      <c r="HY1" s="68"/>
      <c r="HZ1" s="68"/>
      <c r="IA1" s="68"/>
      <c r="IB1" s="68"/>
      <c r="IC1" s="68"/>
      <c r="ID1" s="68"/>
      <c r="IE1" s="62" t="s">
        <v>320</v>
      </c>
      <c r="IF1" s="68" t="s">
        <v>321</v>
      </c>
      <c r="IG1" s="68"/>
      <c r="IH1" s="68"/>
      <c r="II1" s="67"/>
      <c r="IJ1" s="66" t="s">
        <v>307</v>
      </c>
      <c r="IK1" s="68"/>
      <c r="IL1" s="68"/>
      <c r="IM1" s="68"/>
      <c r="IN1" s="68"/>
      <c r="IO1" s="67"/>
      <c r="IP1" s="66" t="s">
        <v>308</v>
      </c>
      <c r="IQ1" s="68"/>
      <c r="IR1" s="68"/>
      <c r="IS1" s="68"/>
      <c r="IT1" s="68"/>
      <c r="IU1" s="68"/>
      <c r="IV1" s="68"/>
      <c r="IW1" s="68"/>
      <c r="IX1" s="68"/>
      <c r="IY1" s="68"/>
      <c r="IZ1" s="68"/>
      <c r="JA1" s="68"/>
      <c r="JB1" s="68"/>
      <c r="JC1" s="68"/>
      <c r="JD1" s="68"/>
      <c r="JE1" s="68"/>
      <c r="JF1" s="68"/>
      <c r="JG1" s="68"/>
      <c r="JH1" s="68"/>
      <c r="JI1" s="68"/>
      <c r="JJ1" s="68"/>
      <c r="JK1" s="67"/>
      <c r="JL1" s="66" t="s">
        <v>309</v>
      </c>
      <c r="JM1" s="68"/>
      <c r="JN1" s="68"/>
      <c r="JO1" s="68"/>
      <c r="JP1" s="68"/>
      <c r="JQ1" s="67"/>
      <c r="JR1" s="66" t="s">
        <v>820</v>
      </c>
      <c r="JS1" s="68"/>
      <c r="JT1" s="68" t="s">
        <v>310</v>
      </c>
      <c r="JU1" s="68"/>
      <c r="JV1" s="68"/>
      <c r="JW1" s="68"/>
      <c r="JX1" s="68"/>
      <c r="JY1" s="68"/>
      <c r="JZ1" s="68"/>
      <c r="KA1" s="68"/>
      <c r="KB1" s="68"/>
      <c r="KC1" s="68"/>
      <c r="KD1" s="68"/>
      <c r="KE1" s="68"/>
      <c r="KF1" s="68" t="s">
        <v>311</v>
      </c>
      <c r="KG1" s="68"/>
      <c r="KH1" s="68"/>
      <c r="KI1" s="68"/>
      <c r="KJ1" s="68"/>
      <c r="KK1" s="68"/>
      <c r="KL1" s="68" t="s">
        <v>312</v>
      </c>
      <c r="KM1" s="68"/>
      <c r="KN1" s="68"/>
      <c r="KO1" s="68"/>
      <c r="KP1" s="68"/>
      <c r="KQ1" s="68"/>
      <c r="KR1" s="68"/>
      <c r="KS1" s="68"/>
      <c r="KT1" s="68" t="s">
        <v>313</v>
      </c>
      <c r="KU1" s="68"/>
      <c r="KV1" s="68"/>
      <c r="KW1" s="68"/>
      <c r="KX1" s="68"/>
      <c r="KY1" s="68"/>
      <c r="KZ1" s="68"/>
      <c r="LA1" s="68"/>
      <c r="LB1" s="68"/>
      <c r="LC1" s="68"/>
      <c r="LD1" s="68"/>
      <c r="LE1" s="68"/>
      <c r="LF1" s="68"/>
      <c r="LG1" s="68"/>
      <c r="LH1" s="68" t="s">
        <v>314</v>
      </c>
      <c r="LI1" s="68"/>
      <c r="LJ1" s="68"/>
      <c r="LK1" s="68"/>
      <c r="LL1" s="68"/>
      <c r="LM1" s="68"/>
      <c r="LN1" s="68" t="s">
        <v>315</v>
      </c>
      <c r="LO1" s="68"/>
      <c r="LP1" s="68"/>
      <c r="LQ1" s="68"/>
      <c r="LR1" s="68"/>
      <c r="LS1" s="68"/>
      <c r="LT1" s="68"/>
      <c r="LU1" s="68"/>
      <c r="LV1" s="68"/>
      <c r="LW1" s="68"/>
      <c r="LX1" s="68"/>
      <c r="LY1" s="68"/>
      <c r="LZ1" s="68"/>
      <c r="MA1" s="67"/>
      <c r="MB1" s="66" t="s">
        <v>324</v>
      </c>
      <c r="MC1" s="68"/>
      <c r="MD1" s="67"/>
      <c r="ME1" s="68" t="s">
        <v>325</v>
      </c>
      <c r="MF1" s="68"/>
      <c r="MG1" s="68"/>
      <c r="MH1" s="68"/>
      <c r="MI1" s="68"/>
      <c r="MJ1" s="68"/>
      <c r="MK1" s="68"/>
      <c r="ML1" s="68"/>
      <c r="MM1" s="68"/>
      <c r="MN1" s="68"/>
      <c r="MO1" s="68"/>
      <c r="MP1" s="68"/>
      <c r="MQ1" s="68"/>
      <c r="MR1" s="68"/>
      <c r="MS1" s="68"/>
      <c r="MT1" s="68"/>
      <c r="MU1" s="68"/>
      <c r="MV1" s="68"/>
      <c r="MW1" s="68"/>
      <c r="MX1" s="68"/>
      <c r="MY1" s="68"/>
      <c r="MZ1" s="68"/>
      <c r="NA1" s="68"/>
      <c r="NB1" s="68"/>
      <c r="NC1" s="68"/>
      <c r="ND1" s="68"/>
      <c r="NE1" s="68"/>
      <c r="NF1" s="68"/>
      <c r="NG1" s="68"/>
      <c r="NH1" s="68"/>
      <c r="NI1" s="68"/>
      <c r="NJ1" s="68"/>
      <c r="NK1" s="68"/>
      <c r="NL1" s="68"/>
      <c r="NM1" s="68"/>
      <c r="NN1" s="68"/>
      <c r="NO1" s="68"/>
      <c r="NP1" s="68"/>
      <c r="NQ1" s="68"/>
      <c r="NR1" s="67"/>
    </row>
    <row r="2" spans="1:382" s="72" customFormat="1" ht="65.25" customHeight="1">
      <c r="A2" s="70" t="s">
        <v>430</v>
      </c>
      <c r="B2" s="71" t="s">
        <v>367</v>
      </c>
      <c r="C2" s="72" t="s">
        <v>368</v>
      </c>
      <c r="D2" s="73" t="s">
        <v>369</v>
      </c>
      <c r="E2" s="74" t="s">
        <v>370</v>
      </c>
      <c r="F2" s="73" t="s">
        <v>371</v>
      </c>
      <c r="G2" s="71" t="s">
        <v>372</v>
      </c>
      <c r="H2" s="73" t="s">
        <v>373</v>
      </c>
      <c r="I2" s="75"/>
      <c r="J2" s="71" t="s">
        <v>374</v>
      </c>
      <c r="K2" s="72" t="s">
        <v>375</v>
      </c>
      <c r="L2" s="72" t="s">
        <v>376</v>
      </c>
      <c r="M2" s="73" t="s">
        <v>69</v>
      </c>
      <c r="N2" s="71" t="s">
        <v>841</v>
      </c>
      <c r="O2" s="72" t="s">
        <v>842</v>
      </c>
      <c r="P2" s="72" t="s">
        <v>379</v>
      </c>
      <c r="Q2" s="72" t="s">
        <v>380</v>
      </c>
      <c r="R2" s="72" t="s">
        <v>70</v>
      </c>
      <c r="S2" s="73" t="s">
        <v>71</v>
      </c>
      <c r="T2" s="75"/>
      <c r="U2" s="76" t="s">
        <v>381</v>
      </c>
      <c r="V2" s="77" t="s">
        <v>382</v>
      </c>
      <c r="W2" s="78"/>
      <c r="X2" s="79"/>
      <c r="Y2" s="80" t="s">
        <v>383</v>
      </c>
      <c r="Z2" s="80" t="s">
        <v>384</v>
      </c>
      <c r="AA2" s="80" t="s">
        <v>385</v>
      </c>
      <c r="AB2" s="81" t="s">
        <v>386</v>
      </c>
      <c r="AC2" s="80" t="s">
        <v>754</v>
      </c>
      <c r="AD2" s="80" t="s">
        <v>755</v>
      </c>
      <c r="AE2" s="80" t="s">
        <v>756</v>
      </c>
      <c r="AF2" s="77" t="s">
        <v>387</v>
      </c>
      <c r="AG2" s="78"/>
      <c r="AH2" s="79"/>
      <c r="AI2" s="77" t="s">
        <v>388</v>
      </c>
      <c r="AJ2" s="79"/>
      <c r="AK2" s="78" t="s">
        <v>389</v>
      </c>
      <c r="AL2" s="79"/>
      <c r="AM2" s="71"/>
      <c r="AO2" s="73"/>
      <c r="AP2" s="77" t="s">
        <v>232</v>
      </c>
      <c r="AQ2" s="78"/>
      <c r="AR2" s="78"/>
      <c r="AS2" s="78"/>
      <c r="AT2" s="78"/>
      <c r="AU2" s="78"/>
      <c r="AV2" s="77" t="s">
        <v>390</v>
      </c>
      <c r="AW2" s="78"/>
      <c r="AX2" s="78"/>
      <c r="AY2" s="78"/>
      <c r="AZ2" s="79"/>
      <c r="BA2" s="76"/>
      <c r="BB2" s="80"/>
      <c r="BC2" s="80"/>
      <c r="BD2" s="81"/>
      <c r="BE2" s="77" t="s">
        <v>514</v>
      </c>
      <c r="BF2" s="78"/>
      <c r="BG2" s="78"/>
      <c r="BH2" s="78"/>
      <c r="BI2" s="78"/>
      <c r="BJ2" s="78"/>
      <c r="BK2" s="78"/>
      <c r="BL2" s="78"/>
      <c r="BM2" s="79"/>
      <c r="BN2" s="77" t="s">
        <v>668</v>
      </c>
      <c r="BO2" s="78"/>
      <c r="BP2" s="77" t="s">
        <v>667</v>
      </c>
      <c r="BQ2" s="79"/>
      <c r="BR2" s="78" t="s">
        <v>27</v>
      </c>
      <c r="BS2" s="78"/>
      <c r="BT2" s="77" t="s">
        <v>827</v>
      </c>
      <c r="BU2" s="79"/>
      <c r="BV2" s="78" t="s">
        <v>391</v>
      </c>
      <c r="BW2" s="79"/>
      <c r="BX2" s="77" t="s">
        <v>392</v>
      </c>
      <c r="BY2" s="78"/>
      <c r="BZ2" s="78"/>
      <c r="CA2" s="78"/>
      <c r="CB2" s="78"/>
      <c r="CC2" s="78"/>
      <c r="CD2" s="77" t="s">
        <v>640</v>
      </c>
      <c r="CE2" s="78"/>
      <c r="CF2" s="78"/>
      <c r="CG2" s="78"/>
      <c r="CH2" s="78"/>
      <c r="CI2" s="79"/>
      <c r="CJ2" s="78" t="s">
        <v>393</v>
      </c>
      <c r="CK2" s="78"/>
      <c r="CL2" s="78"/>
      <c r="CM2" s="78"/>
      <c r="CN2" s="78"/>
      <c r="CO2" s="78"/>
      <c r="CP2" s="77" t="s">
        <v>449</v>
      </c>
      <c r="CQ2" s="78"/>
      <c r="CR2" s="78"/>
      <c r="CS2" s="78"/>
      <c r="CT2" s="78"/>
      <c r="CU2" s="79"/>
      <c r="CV2" s="78" t="s">
        <v>394</v>
      </c>
      <c r="CW2" s="78"/>
      <c r="CX2" s="78"/>
      <c r="CY2" s="78"/>
      <c r="CZ2" s="78"/>
      <c r="DA2" s="78"/>
      <c r="DB2" s="77" t="s">
        <v>395</v>
      </c>
      <c r="DC2" s="78"/>
      <c r="DD2" s="78"/>
      <c r="DE2" s="78"/>
      <c r="DF2" s="78"/>
      <c r="DG2" s="78"/>
      <c r="DH2" s="79"/>
      <c r="DI2" s="77" t="s">
        <v>396</v>
      </c>
      <c r="DJ2" s="78"/>
      <c r="DK2" s="78"/>
      <c r="DL2" s="78"/>
      <c r="DM2" s="78"/>
      <c r="DN2" s="78"/>
      <c r="DO2" s="78"/>
      <c r="DP2" s="77" t="s">
        <v>397</v>
      </c>
      <c r="DQ2" s="78"/>
      <c r="DR2" s="78"/>
      <c r="DS2" s="79"/>
      <c r="DT2" s="82" t="s">
        <v>398</v>
      </c>
      <c r="DU2" s="78" t="s">
        <v>668</v>
      </c>
      <c r="DV2" s="78"/>
      <c r="DW2" s="78"/>
      <c r="DX2" s="78"/>
      <c r="DY2" s="77" t="s">
        <v>667</v>
      </c>
      <c r="DZ2" s="78"/>
      <c r="EA2" s="78"/>
      <c r="EB2" s="79"/>
      <c r="EC2" s="78" t="s">
        <v>27</v>
      </c>
      <c r="ED2" s="78"/>
      <c r="EE2" s="78"/>
      <c r="EF2" s="78"/>
      <c r="EG2" s="77" t="s">
        <v>827</v>
      </c>
      <c r="EH2" s="78"/>
      <c r="EI2" s="78"/>
      <c r="EJ2" s="79"/>
      <c r="EK2" s="78" t="s">
        <v>391</v>
      </c>
      <c r="EL2" s="78"/>
      <c r="EM2" s="78"/>
      <c r="EN2" s="78"/>
      <c r="EO2" s="77" t="s">
        <v>397</v>
      </c>
      <c r="EP2" s="78"/>
      <c r="EQ2" s="78"/>
      <c r="ER2" s="82" t="s">
        <v>399</v>
      </c>
      <c r="ES2" s="83"/>
      <c r="ET2" s="83"/>
      <c r="EU2" s="83"/>
      <c r="EV2" s="83"/>
      <c r="EW2" s="83"/>
      <c r="EX2" s="83"/>
      <c r="EY2" s="83"/>
      <c r="EZ2" s="83"/>
      <c r="FA2" s="83"/>
      <c r="FB2" s="83"/>
      <c r="FC2" s="83"/>
      <c r="FD2" s="83"/>
      <c r="FE2" s="83"/>
      <c r="FF2" s="83"/>
      <c r="FG2" s="83"/>
      <c r="FH2" s="84"/>
      <c r="FI2" s="85"/>
      <c r="FJ2" s="83"/>
      <c r="FK2" s="83"/>
      <c r="FL2" s="83"/>
      <c r="FM2" s="83"/>
      <c r="FN2" s="83"/>
      <c r="FO2" s="83"/>
      <c r="FP2" s="83"/>
      <c r="FQ2" s="83"/>
      <c r="FR2" s="83"/>
      <c r="FS2" s="83"/>
      <c r="FT2" s="83"/>
      <c r="FU2" s="83"/>
      <c r="FV2" s="83"/>
      <c r="FW2" s="83"/>
      <c r="FX2" s="84"/>
      <c r="FY2" s="85" t="s">
        <v>236</v>
      </c>
      <c r="FZ2" s="83"/>
      <c r="GA2" s="83"/>
      <c r="GB2" s="84"/>
      <c r="GC2" s="85"/>
      <c r="GD2" s="83"/>
      <c r="GE2" s="83"/>
      <c r="GF2" s="83"/>
      <c r="GG2" s="83"/>
      <c r="GH2" s="83"/>
      <c r="GI2" s="83"/>
      <c r="GJ2" s="84"/>
      <c r="GK2" s="85"/>
      <c r="GL2" s="83"/>
      <c r="GM2" s="83"/>
      <c r="GN2" s="83"/>
      <c r="GO2" s="83"/>
      <c r="GP2" s="83"/>
      <c r="GQ2" s="83"/>
      <c r="GR2" s="83"/>
      <c r="GS2" s="83"/>
      <c r="GT2" s="83"/>
      <c r="GU2" s="83"/>
      <c r="GV2" s="84"/>
      <c r="GW2" s="85"/>
      <c r="GX2" s="83"/>
      <c r="GY2" s="83"/>
      <c r="GZ2" s="83"/>
      <c r="HA2" s="83"/>
      <c r="HB2" s="84"/>
      <c r="HC2" s="77" t="s">
        <v>400</v>
      </c>
      <c r="HD2" s="79"/>
      <c r="HE2" s="77" t="s">
        <v>698</v>
      </c>
      <c r="HF2" s="78"/>
      <c r="HG2" s="78"/>
      <c r="HH2" s="78"/>
      <c r="HI2" s="78"/>
      <c r="HJ2" s="78"/>
      <c r="HK2" s="78"/>
      <c r="HL2" s="78"/>
      <c r="HM2" s="77" t="s">
        <v>34</v>
      </c>
      <c r="HN2" s="78"/>
      <c r="HO2" s="78"/>
      <c r="HP2" s="78"/>
      <c r="HQ2" s="78"/>
      <c r="HR2" s="79"/>
      <c r="HS2" s="77" t="s">
        <v>56</v>
      </c>
      <c r="HT2" s="78"/>
      <c r="HU2" s="78"/>
      <c r="HV2" s="78"/>
      <c r="HW2" s="78"/>
      <c r="HX2" s="78"/>
      <c r="HY2" s="78"/>
      <c r="HZ2" s="78"/>
      <c r="IA2" s="78"/>
      <c r="IB2" s="78"/>
      <c r="IC2" s="78"/>
      <c r="ID2" s="78"/>
      <c r="IE2" s="86" t="s">
        <v>401</v>
      </c>
      <c r="IF2" s="87"/>
      <c r="IG2" s="83"/>
      <c r="IH2" s="83"/>
      <c r="II2" s="84"/>
      <c r="IJ2" s="77" t="s">
        <v>316</v>
      </c>
      <c r="IK2" s="78"/>
      <c r="IL2" s="78"/>
      <c r="IM2" s="78"/>
      <c r="IN2" s="78"/>
      <c r="IO2" s="79"/>
      <c r="IP2" s="77" t="s">
        <v>316</v>
      </c>
      <c r="IQ2" s="78"/>
      <c r="IR2" s="78"/>
      <c r="IS2" s="78"/>
      <c r="IT2" s="78"/>
      <c r="IU2" s="78"/>
      <c r="IV2" s="78"/>
      <c r="IW2" s="78"/>
      <c r="IX2" s="77" t="s">
        <v>317</v>
      </c>
      <c r="IY2" s="78"/>
      <c r="IZ2" s="78"/>
      <c r="JA2" s="78"/>
      <c r="JB2" s="78"/>
      <c r="JC2" s="78"/>
      <c r="JD2" s="78"/>
      <c r="JE2" s="79"/>
      <c r="JF2" s="78" t="s">
        <v>318</v>
      </c>
      <c r="JG2" s="78"/>
      <c r="JH2" s="78"/>
      <c r="JI2" s="78"/>
      <c r="JJ2" s="78"/>
      <c r="JK2" s="79"/>
      <c r="JL2" s="77" t="s">
        <v>316</v>
      </c>
      <c r="JM2" s="78"/>
      <c r="JN2" s="78"/>
      <c r="JO2" s="78"/>
      <c r="JP2" s="78"/>
      <c r="JQ2" s="79"/>
      <c r="JR2" s="77" t="s">
        <v>316</v>
      </c>
      <c r="JS2" s="78"/>
      <c r="JT2" s="77" t="s">
        <v>316</v>
      </c>
      <c r="JU2" s="78"/>
      <c r="JV2" s="78"/>
      <c r="JW2" s="79"/>
      <c r="JX2" s="78" t="s">
        <v>317</v>
      </c>
      <c r="JY2" s="78"/>
      <c r="JZ2" s="78"/>
      <c r="KA2" s="78"/>
      <c r="KB2" s="78"/>
      <c r="KC2" s="78"/>
      <c r="KD2" s="77" t="s">
        <v>318</v>
      </c>
      <c r="KE2" s="79"/>
      <c r="KF2" s="78" t="s">
        <v>316</v>
      </c>
      <c r="KG2" s="78"/>
      <c r="KH2" s="78"/>
      <c r="KI2" s="78"/>
      <c r="KJ2" s="77" t="s">
        <v>318</v>
      </c>
      <c r="KK2" s="79"/>
      <c r="KL2" s="78" t="s">
        <v>318</v>
      </c>
      <c r="KM2" s="78"/>
      <c r="KN2" s="78"/>
      <c r="KO2" s="78"/>
      <c r="KP2" s="78"/>
      <c r="KQ2" s="78"/>
      <c r="KR2" s="78"/>
      <c r="KS2" s="78"/>
      <c r="KT2" s="77" t="s">
        <v>318</v>
      </c>
      <c r="KU2" s="78"/>
      <c r="KV2" s="78"/>
      <c r="KW2" s="78"/>
      <c r="KX2" s="78"/>
      <c r="KY2" s="78"/>
      <c r="KZ2" s="78"/>
      <c r="LA2" s="78"/>
      <c r="LB2" s="78"/>
      <c r="LC2" s="78"/>
      <c r="LD2" s="78"/>
      <c r="LE2" s="78"/>
      <c r="LF2" s="78"/>
      <c r="LG2" s="79"/>
      <c r="LH2" s="78" t="s">
        <v>318</v>
      </c>
      <c r="LI2" s="78"/>
      <c r="LJ2" s="78"/>
      <c r="LK2" s="78"/>
      <c r="LL2" s="78"/>
      <c r="LM2" s="78"/>
      <c r="LN2" s="77" t="s">
        <v>318</v>
      </c>
      <c r="LO2" s="78"/>
      <c r="LP2" s="78"/>
      <c r="LQ2" s="78"/>
      <c r="LR2" s="78"/>
      <c r="LS2" s="78"/>
      <c r="LT2" s="78"/>
      <c r="LU2" s="78"/>
      <c r="LV2" s="78"/>
      <c r="LW2" s="78"/>
      <c r="LX2" s="78"/>
      <c r="LY2" s="78"/>
      <c r="LZ2" s="78"/>
      <c r="MA2" s="79"/>
      <c r="MB2" s="71" t="s">
        <v>323</v>
      </c>
      <c r="MD2" s="73"/>
      <c r="ME2" s="77" t="s">
        <v>228</v>
      </c>
      <c r="MF2" s="78"/>
      <c r="MG2" s="78"/>
      <c r="MH2" s="79"/>
      <c r="MI2" s="78" t="s">
        <v>229</v>
      </c>
      <c r="MJ2" s="78"/>
      <c r="MK2" s="78"/>
      <c r="ML2" s="78"/>
      <c r="MM2" s="77" t="s">
        <v>328</v>
      </c>
      <c r="MN2" s="78"/>
      <c r="MO2" s="78"/>
      <c r="MP2" s="78"/>
      <c r="MQ2" s="78"/>
      <c r="MR2" s="78"/>
      <c r="MS2" s="78"/>
      <c r="MT2" s="78"/>
      <c r="MU2" s="78"/>
      <c r="MV2" s="78"/>
      <c r="MW2" s="78"/>
      <c r="MX2" s="78"/>
      <c r="MY2" s="78"/>
      <c r="MZ2" s="78"/>
      <c r="NA2" s="78"/>
      <c r="NB2" s="78"/>
      <c r="NC2" s="78"/>
      <c r="ND2" s="78"/>
      <c r="NE2" s="78"/>
      <c r="NF2" s="78"/>
      <c r="NG2" s="78"/>
      <c r="NH2" s="79"/>
      <c r="NI2" s="78" t="s">
        <v>340</v>
      </c>
      <c r="NJ2" s="78"/>
      <c r="NK2" s="78"/>
      <c r="NL2" s="78"/>
      <c r="NM2" s="78"/>
      <c r="NN2" s="78"/>
      <c r="NO2" s="78"/>
      <c r="NP2" s="78"/>
      <c r="NQ2" s="78"/>
      <c r="NR2" s="79"/>
    </row>
    <row r="3" spans="1:382" s="72" customFormat="1" ht="39" customHeight="1">
      <c r="A3" s="75"/>
      <c r="B3" s="71"/>
      <c r="D3" s="73"/>
      <c r="E3" s="71"/>
      <c r="F3" s="73"/>
      <c r="G3" s="71"/>
      <c r="H3" s="73"/>
      <c r="I3" s="75"/>
      <c r="J3" s="71"/>
      <c r="M3" s="73"/>
      <c r="N3" s="71"/>
      <c r="S3" s="73"/>
      <c r="T3" s="75"/>
      <c r="U3" s="71"/>
      <c r="V3" s="76" t="s">
        <v>376</v>
      </c>
      <c r="W3" s="82" t="s">
        <v>402</v>
      </c>
      <c r="X3" s="81" t="s">
        <v>403</v>
      </c>
      <c r="AB3" s="73"/>
      <c r="AF3" s="71" t="s">
        <v>404</v>
      </c>
      <c r="AG3" s="72" t="s">
        <v>405</v>
      </c>
      <c r="AH3" s="72" t="s">
        <v>406</v>
      </c>
      <c r="AI3" s="71" t="s">
        <v>407</v>
      </c>
      <c r="AJ3" s="73" t="s">
        <v>408</v>
      </c>
      <c r="AK3" s="88" t="s">
        <v>407</v>
      </c>
      <c r="AL3" s="73" t="s">
        <v>408</v>
      </c>
      <c r="AM3" s="71" t="s">
        <v>378</v>
      </c>
      <c r="AN3" s="72" t="s">
        <v>377</v>
      </c>
      <c r="AO3" s="89" t="s">
        <v>409</v>
      </c>
      <c r="AP3" s="71" t="s">
        <v>233</v>
      </c>
      <c r="AQ3" s="72" t="s">
        <v>641</v>
      </c>
      <c r="AR3" s="72" t="s">
        <v>446</v>
      </c>
      <c r="AS3" s="72" t="s">
        <v>447</v>
      </c>
      <c r="AT3" s="88" t="s">
        <v>410</v>
      </c>
      <c r="AU3" s="72" t="s">
        <v>319</v>
      </c>
      <c r="AV3" s="71" t="s">
        <v>668</v>
      </c>
      <c r="AW3" s="72" t="s">
        <v>667</v>
      </c>
      <c r="AX3" s="72" t="s">
        <v>669</v>
      </c>
      <c r="AY3" s="72" t="s">
        <v>72</v>
      </c>
      <c r="AZ3" s="73" t="s">
        <v>73</v>
      </c>
      <c r="BA3" s="71" t="s">
        <v>411</v>
      </c>
      <c r="BB3" s="72" t="s">
        <v>412</v>
      </c>
      <c r="BC3" s="72" t="s">
        <v>413</v>
      </c>
      <c r="BD3" s="73" t="s">
        <v>414</v>
      </c>
      <c r="BE3" s="71" t="s">
        <v>392</v>
      </c>
      <c r="BF3" s="72" t="s">
        <v>640</v>
      </c>
      <c r="BG3" s="72" t="s">
        <v>393</v>
      </c>
      <c r="BH3" s="72" t="s">
        <v>448</v>
      </c>
      <c r="BI3" s="72" t="s">
        <v>394</v>
      </c>
      <c r="BJ3" s="72" t="s">
        <v>415</v>
      </c>
      <c r="BK3" s="72" t="s">
        <v>395</v>
      </c>
      <c r="BL3" s="72" t="s">
        <v>416</v>
      </c>
      <c r="BM3" s="73" t="s">
        <v>396</v>
      </c>
      <c r="BN3" s="71" t="s">
        <v>417</v>
      </c>
      <c r="BO3" s="72" t="s">
        <v>418</v>
      </c>
      <c r="BP3" s="74" t="s">
        <v>417</v>
      </c>
      <c r="BQ3" s="73" t="s">
        <v>418</v>
      </c>
      <c r="BR3" s="72" t="s">
        <v>417</v>
      </c>
      <c r="BS3" s="72" t="s">
        <v>418</v>
      </c>
      <c r="BT3" s="71" t="s">
        <v>417</v>
      </c>
      <c r="BU3" s="73" t="s">
        <v>418</v>
      </c>
      <c r="BV3" s="72" t="s">
        <v>417</v>
      </c>
      <c r="BW3" s="73" t="s">
        <v>418</v>
      </c>
      <c r="BX3" s="71" t="s">
        <v>419</v>
      </c>
      <c r="BY3" s="72" t="s">
        <v>420</v>
      </c>
      <c r="BZ3" s="72" t="s">
        <v>421</v>
      </c>
      <c r="CA3" s="72" t="s">
        <v>422</v>
      </c>
      <c r="CB3" s="72" t="s">
        <v>515</v>
      </c>
      <c r="CC3" s="72" t="s">
        <v>517</v>
      </c>
      <c r="CD3" s="71" t="s">
        <v>419</v>
      </c>
      <c r="CE3" s="72" t="s">
        <v>420</v>
      </c>
      <c r="CF3" s="72" t="s">
        <v>421</v>
      </c>
      <c r="CG3" s="72" t="s">
        <v>422</v>
      </c>
      <c r="CH3" s="72" t="s">
        <v>515</v>
      </c>
      <c r="CI3" s="73" t="s">
        <v>517</v>
      </c>
      <c r="CJ3" s="72" t="s">
        <v>419</v>
      </c>
      <c r="CK3" s="72" t="s">
        <v>420</v>
      </c>
      <c r="CL3" s="72" t="s">
        <v>421</v>
      </c>
      <c r="CM3" s="72" t="s">
        <v>422</v>
      </c>
      <c r="CN3" s="72" t="s">
        <v>515</v>
      </c>
      <c r="CO3" s="72" t="s">
        <v>517</v>
      </c>
      <c r="CP3" s="71" t="s">
        <v>419</v>
      </c>
      <c r="CQ3" s="72" t="s">
        <v>420</v>
      </c>
      <c r="CR3" s="72" t="s">
        <v>421</v>
      </c>
      <c r="CS3" s="72" t="s">
        <v>422</v>
      </c>
      <c r="CT3" s="72" t="s">
        <v>515</v>
      </c>
      <c r="CU3" s="73" t="s">
        <v>517</v>
      </c>
      <c r="CV3" s="72" t="s">
        <v>419</v>
      </c>
      <c r="CW3" s="72" t="s">
        <v>420</v>
      </c>
      <c r="CX3" s="72" t="s">
        <v>421</v>
      </c>
      <c r="CY3" s="72" t="s">
        <v>422</v>
      </c>
      <c r="CZ3" s="72" t="s">
        <v>515</v>
      </c>
      <c r="DA3" s="72" t="s">
        <v>517</v>
      </c>
      <c r="DB3" s="75" t="s">
        <v>423</v>
      </c>
      <c r="DC3" s="72" t="s">
        <v>419</v>
      </c>
      <c r="DD3" s="72" t="s">
        <v>420</v>
      </c>
      <c r="DE3" s="72" t="s">
        <v>421</v>
      </c>
      <c r="DF3" s="72" t="s">
        <v>422</v>
      </c>
      <c r="DG3" s="72" t="s">
        <v>515</v>
      </c>
      <c r="DH3" s="73" t="s">
        <v>517</v>
      </c>
      <c r="DI3" s="75" t="s">
        <v>423</v>
      </c>
      <c r="DJ3" s="72" t="s">
        <v>419</v>
      </c>
      <c r="DK3" s="72" t="s">
        <v>420</v>
      </c>
      <c r="DL3" s="72" t="s">
        <v>421</v>
      </c>
      <c r="DM3" s="72" t="s">
        <v>422</v>
      </c>
      <c r="DN3" s="72" t="s">
        <v>515</v>
      </c>
      <c r="DO3" s="72" t="s">
        <v>517</v>
      </c>
      <c r="DP3" s="71" t="s">
        <v>419</v>
      </c>
      <c r="DQ3" s="72" t="s">
        <v>420</v>
      </c>
      <c r="DR3" s="72" t="s">
        <v>421</v>
      </c>
      <c r="DS3" s="73" t="s">
        <v>234</v>
      </c>
      <c r="DT3" s="75"/>
      <c r="DU3" s="72" t="s">
        <v>419</v>
      </c>
      <c r="DV3" s="72" t="s">
        <v>420</v>
      </c>
      <c r="DW3" s="88" t="s">
        <v>421</v>
      </c>
      <c r="DX3" s="72" t="s">
        <v>422</v>
      </c>
      <c r="DY3" s="71" t="s">
        <v>419</v>
      </c>
      <c r="DZ3" s="72" t="s">
        <v>420</v>
      </c>
      <c r="EA3" s="88" t="s">
        <v>421</v>
      </c>
      <c r="EB3" s="73" t="s">
        <v>422</v>
      </c>
      <c r="EC3" s="72" t="s">
        <v>419</v>
      </c>
      <c r="ED3" s="72" t="s">
        <v>420</v>
      </c>
      <c r="EE3" s="72" t="s">
        <v>421</v>
      </c>
      <c r="EF3" s="72" t="s">
        <v>422</v>
      </c>
      <c r="EG3" s="71" t="s">
        <v>419</v>
      </c>
      <c r="EH3" s="72" t="s">
        <v>420</v>
      </c>
      <c r="EI3" s="72" t="s">
        <v>421</v>
      </c>
      <c r="EJ3" s="73" t="s">
        <v>422</v>
      </c>
      <c r="EK3" s="72" t="s">
        <v>419</v>
      </c>
      <c r="EL3" s="72" t="s">
        <v>420</v>
      </c>
      <c r="EM3" s="72" t="s">
        <v>421</v>
      </c>
      <c r="EN3" s="72" t="s">
        <v>422</v>
      </c>
      <c r="EO3" s="71" t="s">
        <v>419</v>
      </c>
      <c r="EP3" s="72" t="s">
        <v>420</v>
      </c>
      <c r="EQ3" s="72" t="s">
        <v>421</v>
      </c>
      <c r="ER3" s="75"/>
      <c r="ES3" s="72" t="s">
        <v>456</v>
      </c>
      <c r="EU3" s="72" t="s">
        <v>457</v>
      </c>
      <c r="EW3" s="72" t="s">
        <v>458</v>
      </c>
      <c r="EY3" s="72" t="s">
        <v>459</v>
      </c>
      <c r="FA3" s="72" t="s">
        <v>460</v>
      </c>
      <c r="FC3" s="72" t="s">
        <v>699</v>
      </c>
      <c r="FE3" s="72" t="s">
        <v>461</v>
      </c>
      <c r="FG3" s="72" t="s">
        <v>700</v>
      </c>
      <c r="FH3" s="73"/>
      <c r="FI3" s="71" t="s">
        <v>701</v>
      </c>
      <c r="FK3" s="72" t="s">
        <v>702</v>
      </c>
      <c r="FM3" s="72" t="s">
        <v>703</v>
      </c>
      <c r="FO3" s="72" t="s">
        <v>765</v>
      </c>
      <c r="FQ3" s="72" t="s">
        <v>462</v>
      </c>
      <c r="FS3" s="72" t="s">
        <v>704</v>
      </c>
      <c r="FU3" s="72" t="s">
        <v>463</v>
      </c>
      <c r="FW3" s="72" t="s">
        <v>766</v>
      </c>
      <c r="FX3" s="73"/>
      <c r="FY3" s="71" t="s">
        <v>464</v>
      </c>
      <c r="GA3" s="72" t="s">
        <v>465</v>
      </c>
      <c r="GB3" s="73"/>
      <c r="GC3" s="71" t="s">
        <v>821</v>
      </c>
      <c r="GE3" s="72" t="s">
        <v>822</v>
      </c>
      <c r="GG3" s="72" t="s">
        <v>823</v>
      </c>
      <c r="GI3" s="72" t="s">
        <v>705</v>
      </c>
      <c r="GJ3" s="73"/>
      <c r="GK3" s="71" t="s">
        <v>706</v>
      </c>
      <c r="GM3" s="72" t="s">
        <v>466</v>
      </c>
      <c r="GO3" s="72" t="s">
        <v>467</v>
      </c>
      <c r="GQ3" s="72" t="s">
        <v>707</v>
      </c>
      <c r="GS3" s="72" t="s">
        <v>468</v>
      </c>
      <c r="GU3" s="72" t="s">
        <v>708</v>
      </c>
      <c r="GV3" s="73"/>
      <c r="GW3" s="71" t="s">
        <v>709</v>
      </c>
      <c r="GY3" s="72" t="s">
        <v>865</v>
      </c>
      <c r="HA3" s="72" t="s">
        <v>710</v>
      </c>
      <c r="HB3" s="73"/>
      <c r="HC3" s="71" t="s">
        <v>469</v>
      </c>
      <c r="HD3" s="73"/>
      <c r="HE3" s="71" t="s">
        <v>470</v>
      </c>
      <c r="HG3" s="72" t="s">
        <v>711</v>
      </c>
      <c r="HI3" s="72" t="s">
        <v>792</v>
      </c>
      <c r="HK3" s="72" t="s">
        <v>712</v>
      </c>
      <c r="HM3" s="71" t="s">
        <v>767</v>
      </c>
      <c r="HO3" s="72" t="s">
        <v>471</v>
      </c>
      <c r="HQ3" s="72" t="s">
        <v>713</v>
      </c>
      <c r="HR3" s="73"/>
      <c r="HS3" s="71" t="s">
        <v>714</v>
      </c>
      <c r="HU3" s="72" t="s">
        <v>715</v>
      </c>
      <c r="HW3" s="72" t="s">
        <v>716</v>
      </c>
      <c r="HY3" s="72" t="s">
        <v>717</v>
      </c>
      <c r="IA3" s="72" t="s">
        <v>718</v>
      </c>
      <c r="IC3" s="72" t="s">
        <v>719</v>
      </c>
      <c r="IE3" s="75"/>
      <c r="IF3" s="72" t="s">
        <v>424</v>
      </c>
      <c r="IG3" s="72" t="s">
        <v>425</v>
      </c>
      <c r="IH3" s="72" t="s">
        <v>426</v>
      </c>
      <c r="II3" s="73" t="s">
        <v>427</v>
      </c>
      <c r="IJ3" s="71" t="s">
        <v>472</v>
      </c>
      <c r="IL3" s="72" t="s">
        <v>768</v>
      </c>
      <c r="IN3" s="72" t="s">
        <v>720</v>
      </c>
      <c r="IO3" s="73"/>
      <c r="IP3" s="71" t="s">
        <v>473</v>
      </c>
      <c r="IR3" s="72" t="s">
        <v>474</v>
      </c>
      <c r="IT3" s="72" t="s">
        <v>475</v>
      </c>
      <c r="IV3" s="72" t="s">
        <v>476</v>
      </c>
      <c r="IX3" s="71" t="s">
        <v>477</v>
      </c>
      <c r="IZ3" s="72" t="s">
        <v>478</v>
      </c>
      <c r="JB3" s="72" t="s">
        <v>479</v>
      </c>
      <c r="JD3" s="72" t="s">
        <v>480</v>
      </c>
      <c r="JE3" s="73"/>
      <c r="JF3" s="72" t="s">
        <v>481</v>
      </c>
      <c r="JH3" s="72" t="s">
        <v>482</v>
      </c>
      <c r="JJ3" s="72" t="s">
        <v>483</v>
      </c>
      <c r="JK3" s="73"/>
      <c r="JL3" s="71" t="s">
        <v>484</v>
      </c>
      <c r="JN3" s="72" t="s">
        <v>485</v>
      </c>
      <c r="JP3" s="72" t="s">
        <v>486</v>
      </c>
      <c r="JQ3" s="73"/>
      <c r="JR3" s="71" t="s">
        <v>487</v>
      </c>
      <c r="JT3" s="71" t="s">
        <v>488</v>
      </c>
      <c r="JV3" s="72" t="s">
        <v>489</v>
      </c>
      <c r="JW3" s="73"/>
      <c r="JX3" s="72" t="s">
        <v>490</v>
      </c>
      <c r="JZ3" s="72" t="s">
        <v>491</v>
      </c>
      <c r="KB3" s="72" t="s">
        <v>492</v>
      </c>
      <c r="KD3" s="71" t="s">
        <v>493</v>
      </c>
      <c r="KE3" s="73"/>
      <c r="KF3" s="72" t="s">
        <v>769</v>
      </c>
      <c r="KH3" s="72" t="s">
        <v>494</v>
      </c>
      <c r="KJ3" s="71" t="s">
        <v>495</v>
      </c>
      <c r="KK3" s="73"/>
      <c r="KL3" s="72" t="s">
        <v>496</v>
      </c>
      <c r="KN3" s="72" t="s">
        <v>497</v>
      </c>
      <c r="KP3" s="72" t="s">
        <v>498</v>
      </c>
      <c r="KR3" s="72" t="s">
        <v>499</v>
      </c>
      <c r="KT3" s="71" t="s">
        <v>500</v>
      </c>
      <c r="KV3" s="72" t="s">
        <v>828</v>
      </c>
      <c r="KX3" s="72" t="s">
        <v>501</v>
      </c>
      <c r="KZ3" s="72" t="s">
        <v>502</v>
      </c>
      <c r="LB3" s="72" t="s">
        <v>503</v>
      </c>
      <c r="LD3" s="72" t="s">
        <v>504</v>
      </c>
      <c r="LF3" s="72" t="s">
        <v>505</v>
      </c>
      <c r="LG3" s="73"/>
      <c r="LH3" s="72" t="s">
        <v>506</v>
      </c>
      <c r="LJ3" s="72" t="s">
        <v>507</v>
      </c>
      <c r="LL3" s="72" t="s">
        <v>508</v>
      </c>
      <c r="LN3" s="71" t="s">
        <v>509</v>
      </c>
      <c r="LP3" s="72" t="s">
        <v>510</v>
      </c>
      <c r="LR3" s="72" t="s">
        <v>829</v>
      </c>
      <c r="LT3" s="72" t="s">
        <v>830</v>
      </c>
      <c r="LV3" s="72" t="s">
        <v>831</v>
      </c>
      <c r="LX3" s="72" t="s">
        <v>832</v>
      </c>
      <c r="LZ3" s="72" t="s">
        <v>511</v>
      </c>
      <c r="MA3" s="73"/>
      <c r="MB3" s="71" t="s">
        <v>119</v>
      </c>
      <c r="MC3" s="72" t="s">
        <v>120</v>
      </c>
      <c r="MD3" s="73" t="s">
        <v>121</v>
      </c>
      <c r="ME3" s="71" t="s">
        <v>63</v>
      </c>
      <c r="MG3" s="72" t="s">
        <v>326</v>
      </c>
      <c r="MH3" s="73"/>
      <c r="MI3" s="72" t="s">
        <v>124</v>
      </c>
      <c r="MK3" s="72" t="s">
        <v>327</v>
      </c>
      <c r="MM3" s="71" t="s">
        <v>329</v>
      </c>
      <c r="MO3" s="72" t="s">
        <v>330</v>
      </c>
      <c r="MQ3" s="72" t="s">
        <v>331</v>
      </c>
      <c r="MS3" s="72" t="s">
        <v>332</v>
      </c>
      <c r="MU3" s="72" t="s">
        <v>333</v>
      </c>
      <c r="MW3" s="72" t="s">
        <v>334</v>
      </c>
      <c r="MY3" s="72" t="s">
        <v>335</v>
      </c>
      <c r="NA3" s="72" t="s">
        <v>336</v>
      </c>
      <c r="NC3" s="72" t="s">
        <v>337</v>
      </c>
      <c r="NE3" s="72" t="s">
        <v>338</v>
      </c>
      <c r="NG3" s="72" t="s">
        <v>339</v>
      </c>
      <c r="NH3" s="73"/>
      <c r="NI3" s="72" t="s">
        <v>341</v>
      </c>
      <c r="NK3" s="72" t="s">
        <v>342</v>
      </c>
      <c r="NM3" s="72" t="s">
        <v>343</v>
      </c>
      <c r="NO3" s="72" t="s">
        <v>338</v>
      </c>
      <c r="NQ3" s="72" t="s">
        <v>344</v>
      </c>
      <c r="NR3" s="73"/>
    </row>
    <row r="4" spans="1:382" s="72" customFormat="1" ht="18.75" customHeight="1">
      <c r="A4" s="90"/>
      <c r="B4" s="85"/>
      <c r="C4" s="83"/>
      <c r="D4" s="84"/>
      <c r="E4" s="85"/>
      <c r="F4" s="84"/>
      <c r="G4" s="85"/>
      <c r="H4" s="84"/>
      <c r="I4" s="90"/>
      <c r="J4" s="85"/>
      <c r="K4" s="83"/>
      <c r="L4" s="83"/>
      <c r="M4" s="84"/>
      <c r="N4" s="85"/>
      <c r="O4" s="83"/>
      <c r="P4" s="83"/>
      <c r="Q4" s="83"/>
      <c r="R4" s="83"/>
      <c r="S4" s="84"/>
      <c r="T4" s="90"/>
      <c r="U4" s="85"/>
      <c r="V4" s="85"/>
      <c r="W4" s="90"/>
      <c r="X4" s="84"/>
      <c r="Y4" s="83"/>
      <c r="Z4" s="83"/>
      <c r="AA4" s="83"/>
      <c r="AB4" s="84"/>
      <c r="AC4" s="83"/>
      <c r="AD4" s="83"/>
      <c r="AE4" s="83"/>
      <c r="AF4" s="85"/>
      <c r="AG4" s="83"/>
      <c r="AH4" s="83"/>
      <c r="AI4" s="85"/>
      <c r="AJ4" s="84"/>
      <c r="AK4" s="83"/>
      <c r="AL4" s="84"/>
      <c r="AM4" s="85"/>
      <c r="AN4" s="83"/>
      <c r="AO4" s="84"/>
      <c r="AP4" s="85"/>
      <c r="AQ4" s="83"/>
      <c r="AR4" s="83"/>
      <c r="AS4" s="83"/>
      <c r="AT4" s="83"/>
      <c r="AU4" s="83"/>
      <c r="AV4" s="85"/>
      <c r="AW4" s="83"/>
      <c r="AX4" s="83"/>
      <c r="AY4" s="83"/>
      <c r="AZ4" s="84"/>
      <c r="BA4" s="85"/>
      <c r="BB4" s="83"/>
      <c r="BC4" s="83"/>
      <c r="BD4" s="84"/>
      <c r="BE4" s="85"/>
      <c r="BF4" s="83"/>
      <c r="BG4" s="83"/>
      <c r="BH4" s="83"/>
      <c r="BI4" s="83"/>
      <c r="BJ4" s="83"/>
      <c r="BK4" s="83"/>
      <c r="BL4" s="83"/>
      <c r="BM4" s="84"/>
      <c r="BN4" s="85"/>
      <c r="BO4" s="83"/>
      <c r="BP4" s="85"/>
      <c r="BQ4" s="84"/>
      <c r="BR4" s="83"/>
      <c r="BS4" s="83"/>
      <c r="BT4" s="85"/>
      <c r="BU4" s="84"/>
      <c r="BV4" s="83"/>
      <c r="BW4" s="84"/>
      <c r="BX4" s="85"/>
      <c r="BY4" s="83"/>
      <c r="BZ4" s="83"/>
      <c r="CA4" s="83"/>
      <c r="CB4" s="83"/>
      <c r="CC4" s="83"/>
      <c r="CD4" s="85"/>
      <c r="CE4" s="83"/>
      <c r="CF4" s="83"/>
      <c r="CG4" s="83"/>
      <c r="CH4" s="83"/>
      <c r="CI4" s="84"/>
      <c r="CJ4" s="83"/>
      <c r="CK4" s="83"/>
      <c r="CL4" s="83"/>
      <c r="CM4" s="83"/>
      <c r="CN4" s="83"/>
      <c r="CO4" s="83"/>
      <c r="CP4" s="85"/>
      <c r="CQ4" s="83"/>
      <c r="CR4" s="83"/>
      <c r="CS4" s="83"/>
      <c r="CT4" s="83"/>
      <c r="CU4" s="84"/>
      <c r="CV4" s="83"/>
      <c r="CW4" s="83"/>
      <c r="CX4" s="83"/>
      <c r="CY4" s="83"/>
      <c r="CZ4" s="83"/>
      <c r="DA4" s="83"/>
      <c r="DB4" s="90"/>
      <c r="DC4" s="83"/>
      <c r="DD4" s="83"/>
      <c r="DE4" s="83"/>
      <c r="DF4" s="83"/>
      <c r="DG4" s="83"/>
      <c r="DH4" s="84"/>
      <c r="DI4" s="90"/>
      <c r="DJ4" s="83"/>
      <c r="DK4" s="83"/>
      <c r="DL4" s="83"/>
      <c r="DM4" s="83"/>
      <c r="DN4" s="83"/>
      <c r="DO4" s="83"/>
      <c r="DP4" s="85"/>
      <c r="DQ4" s="83"/>
      <c r="DR4" s="83"/>
      <c r="DS4" s="84"/>
      <c r="DT4" s="90"/>
      <c r="DU4" s="83"/>
      <c r="DV4" s="83"/>
      <c r="DW4" s="83"/>
      <c r="DX4" s="83"/>
      <c r="DY4" s="85"/>
      <c r="DZ4" s="83"/>
      <c r="EA4" s="83"/>
      <c r="EB4" s="84"/>
      <c r="EC4" s="83"/>
      <c r="ED4" s="83"/>
      <c r="EE4" s="83"/>
      <c r="EF4" s="83"/>
      <c r="EG4" s="85"/>
      <c r="EH4" s="83"/>
      <c r="EI4" s="83"/>
      <c r="EJ4" s="84"/>
      <c r="EK4" s="83"/>
      <c r="EL4" s="83"/>
      <c r="EM4" s="83"/>
      <c r="EN4" s="83"/>
      <c r="EO4" s="85"/>
      <c r="EP4" s="83"/>
      <c r="EQ4" s="83"/>
      <c r="ER4" s="90"/>
      <c r="ES4" s="83" t="s">
        <v>428</v>
      </c>
      <c r="ET4" s="83" t="s">
        <v>429</v>
      </c>
      <c r="EU4" s="83" t="s">
        <v>428</v>
      </c>
      <c r="EV4" s="83" t="s">
        <v>429</v>
      </c>
      <c r="EW4" s="83" t="s">
        <v>428</v>
      </c>
      <c r="EX4" s="83" t="s">
        <v>429</v>
      </c>
      <c r="EY4" s="83" t="s">
        <v>428</v>
      </c>
      <c r="EZ4" s="83" t="s">
        <v>429</v>
      </c>
      <c r="FA4" s="83" t="s">
        <v>428</v>
      </c>
      <c r="FB4" s="83" t="s">
        <v>429</v>
      </c>
      <c r="FC4" s="83" t="s">
        <v>428</v>
      </c>
      <c r="FD4" s="83" t="s">
        <v>429</v>
      </c>
      <c r="FE4" s="83" t="s">
        <v>428</v>
      </c>
      <c r="FF4" s="83" t="s">
        <v>429</v>
      </c>
      <c r="FG4" s="83" t="s">
        <v>428</v>
      </c>
      <c r="FH4" s="84" t="s">
        <v>429</v>
      </c>
      <c r="FI4" s="85" t="s">
        <v>428</v>
      </c>
      <c r="FJ4" s="83" t="s">
        <v>429</v>
      </c>
      <c r="FK4" s="83" t="s">
        <v>428</v>
      </c>
      <c r="FL4" s="83" t="s">
        <v>429</v>
      </c>
      <c r="FM4" s="83" t="s">
        <v>428</v>
      </c>
      <c r="FN4" s="83" t="s">
        <v>429</v>
      </c>
      <c r="FO4" s="83" t="s">
        <v>428</v>
      </c>
      <c r="FP4" s="83" t="s">
        <v>429</v>
      </c>
      <c r="FQ4" s="83" t="s">
        <v>428</v>
      </c>
      <c r="FR4" s="83" t="s">
        <v>429</v>
      </c>
      <c r="FS4" s="83" t="s">
        <v>428</v>
      </c>
      <c r="FT4" s="83" t="s">
        <v>429</v>
      </c>
      <c r="FU4" s="83" t="s">
        <v>428</v>
      </c>
      <c r="FV4" s="83" t="s">
        <v>429</v>
      </c>
      <c r="FW4" s="83" t="s">
        <v>428</v>
      </c>
      <c r="FX4" s="84" t="s">
        <v>429</v>
      </c>
      <c r="FY4" s="85" t="s">
        <v>428</v>
      </c>
      <c r="FZ4" s="83" t="s">
        <v>429</v>
      </c>
      <c r="GA4" s="83" t="s">
        <v>428</v>
      </c>
      <c r="GB4" s="84" t="s">
        <v>429</v>
      </c>
      <c r="GC4" s="85" t="s">
        <v>428</v>
      </c>
      <c r="GD4" s="83" t="s">
        <v>429</v>
      </c>
      <c r="GE4" s="83" t="s">
        <v>428</v>
      </c>
      <c r="GF4" s="83" t="s">
        <v>429</v>
      </c>
      <c r="GG4" s="83" t="s">
        <v>428</v>
      </c>
      <c r="GH4" s="83" t="s">
        <v>429</v>
      </c>
      <c r="GI4" s="83" t="s">
        <v>428</v>
      </c>
      <c r="GJ4" s="84" t="s">
        <v>429</v>
      </c>
      <c r="GK4" s="85" t="s">
        <v>428</v>
      </c>
      <c r="GL4" s="83" t="s">
        <v>429</v>
      </c>
      <c r="GM4" s="83" t="s">
        <v>428</v>
      </c>
      <c r="GN4" s="83" t="s">
        <v>429</v>
      </c>
      <c r="GO4" s="83" t="s">
        <v>428</v>
      </c>
      <c r="GP4" s="83" t="s">
        <v>429</v>
      </c>
      <c r="GQ4" s="83" t="s">
        <v>428</v>
      </c>
      <c r="GR4" s="83" t="s">
        <v>429</v>
      </c>
      <c r="GS4" s="83" t="s">
        <v>428</v>
      </c>
      <c r="GT4" s="83" t="s">
        <v>429</v>
      </c>
      <c r="GU4" s="83" t="s">
        <v>428</v>
      </c>
      <c r="GV4" s="84" t="s">
        <v>429</v>
      </c>
      <c r="GW4" s="85" t="s">
        <v>428</v>
      </c>
      <c r="GX4" s="83" t="s">
        <v>429</v>
      </c>
      <c r="GY4" s="83" t="s">
        <v>428</v>
      </c>
      <c r="GZ4" s="83" t="s">
        <v>429</v>
      </c>
      <c r="HA4" s="83" t="s">
        <v>428</v>
      </c>
      <c r="HB4" s="84" t="s">
        <v>429</v>
      </c>
      <c r="HC4" s="85" t="s">
        <v>428</v>
      </c>
      <c r="HD4" s="84" t="s">
        <v>429</v>
      </c>
      <c r="HE4" s="85" t="s">
        <v>428</v>
      </c>
      <c r="HF4" s="83" t="s">
        <v>429</v>
      </c>
      <c r="HG4" s="83" t="s">
        <v>428</v>
      </c>
      <c r="HH4" s="83" t="s">
        <v>429</v>
      </c>
      <c r="HI4" s="83" t="s">
        <v>428</v>
      </c>
      <c r="HJ4" s="83" t="s">
        <v>429</v>
      </c>
      <c r="HK4" s="83" t="s">
        <v>428</v>
      </c>
      <c r="HL4" s="83" t="s">
        <v>429</v>
      </c>
      <c r="HM4" s="85" t="s">
        <v>428</v>
      </c>
      <c r="HN4" s="83" t="s">
        <v>429</v>
      </c>
      <c r="HO4" s="83" t="s">
        <v>428</v>
      </c>
      <c r="HP4" s="83" t="s">
        <v>429</v>
      </c>
      <c r="HQ4" s="83" t="s">
        <v>428</v>
      </c>
      <c r="HR4" s="84" t="s">
        <v>429</v>
      </c>
      <c r="HS4" s="85" t="s">
        <v>428</v>
      </c>
      <c r="HT4" s="83" t="s">
        <v>429</v>
      </c>
      <c r="HU4" s="83" t="s">
        <v>428</v>
      </c>
      <c r="HV4" s="83" t="s">
        <v>429</v>
      </c>
      <c r="HW4" s="83" t="s">
        <v>428</v>
      </c>
      <c r="HX4" s="83" t="s">
        <v>429</v>
      </c>
      <c r="HY4" s="83" t="s">
        <v>428</v>
      </c>
      <c r="HZ4" s="83" t="s">
        <v>429</v>
      </c>
      <c r="IA4" s="83" t="s">
        <v>428</v>
      </c>
      <c r="IB4" s="83" t="s">
        <v>429</v>
      </c>
      <c r="IC4" s="83" t="s">
        <v>428</v>
      </c>
      <c r="ID4" s="83" t="s">
        <v>429</v>
      </c>
      <c r="IE4" s="90"/>
      <c r="IF4" s="83"/>
      <c r="IG4" s="83"/>
      <c r="IH4" s="83"/>
      <c r="II4" s="84"/>
      <c r="IJ4" s="85" t="s">
        <v>5</v>
      </c>
      <c r="IK4" s="83" t="s">
        <v>9</v>
      </c>
      <c r="IL4" s="83" t="s">
        <v>5</v>
      </c>
      <c r="IM4" s="83" t="s">
        <v>9</v>
      </c>
      <c r="IN4" s="83" t="s">
        <v>5</v>
      </c>
      <c r="IO4" s="84" t="s">
        <v>9</v>
      </c>
      <c r="IP4" s="85" t="s">
        <v>5</v>
      </c>
      <c r="IQ4" s="83" t="s">
        <v>9</v>
      </c>
      <c r="IR4" s="83" t="s">
        <v>5</v>
      </c>
      <c r="IS4" s="83" t="s">
        <v>9</v>
      </c>
      <c r="IT4" s="83" t="s">
        <v>5</v>
      </c>
      <c r="IU4" s="83" t="s">
        <v>9</v>
      </c>
      <c r="IV4" s="83" t="s">
        <v>5</v>
      </c>
      <c r="IW4" s="83" t="s">
        <v>9</v>
      </c>
      <c r="IX4" s="85" t="s">
        <v>5</v>
      </c>
      <c r="IY4" s="83" t="s">
        <v>9</v>
      </c>
      <c r="IZ4" s="83" t="s">
        <v>5</v>
      </c>
      <c r="JA4" s="83" t="s">
        <v>9</v>
      </c>
      <c r="JB4" s="83" t="s">
        <v>5</v>
      </c>
      <c r="JC4" s="83" t="s">
        <v>9</v>
      </c>
      <c r="JD4" s="83" t="s">
        <v>5</v>
      </c>
      <c r="JE4" s="84" t="s">
        <v>9</v>
      </c>
      <c r="JF4" s="83" t="s">
        <v>5</v>
      </c>
      <c r="JG4" s="83" t="s">
        <v>9</v>
      </c>
      <c r="JH4" s="83" t="s">
        <v>5</v>
      </c>
      <c r="JI4" s="83" t="s">
        <v>9</v>
      </c>
      <c r="JJ4" s="83" t="s">
        <v>5</v>
      </c>
      <c r="JK4" s="84" t="s">
        <v>9</v>
      </c>
      <c r="JL4" s="85" t="s">
        <v>5</v>
      </c>
      <c r="JM4" s="83" t="s">
        <v>9</v>
      </c>
      <c r="JN4" s="83" t="s">
        <v>5</v>
      </c>
      <c r="JO4" s="83" t="s">
        <v>9</v>
      </c>
      <c r="JP4" s="83" t="s">
        <v>5</v>
      </c>
      <c r="JQ4" s="84" t="s">
        <v>9</v>
      </c>
      <c r="JR4" s="85" t="s">
        <v>5</v>
      </c>
      <c r="JS4" s="83" t="s">
        <v>9</v>
      </c>
      <c r="JT4" s="85" t="s">
        <v>5</v>
      </c>
      <c r="JU4" s="83" t="s">
        <v>9</v>
      </c>
      <c r="JV4" s="83" t="s">
        <v>5</v>
      </c>
      <c r="JW4" s="84" t="s">
        <v>9</v>
      </c>
      <c r="JX4" s="83" t="s">
        <v>5</v>
      </c>
      <c r="JY4" s="83" t="s">
        <v>9</v>
      </c>
      <c r="JZ4" s="83" t="s">
        <v>5</v>
      </c>
      <c r="KA4" s="83" t="s">
        <v>9</v>
      </c>
      <c r="KB4" s="83" t="s">
        <v>5</v>
      </c>
      <c r="KC4" s="83" t="s">
        <v>9</v>
      </c>
      <c r="KD4" s="85" t="s">
        <v>5</v>
      </c>
      <c r="KE4" s="84" t="s">
        <v>9</v>
      </c>
      <c r="KF4" s="83" t="s">
        <v>5</v>
      </c>
      <c r="KG4" s="83" t="s">
        <v>9</v>
      </c>
      <c r="KH4" s="83" t="s">
        <v>5</v>
      </c>
      <c r="KI4" s="83" t="s">
        <v>9</v>
      </c>
      <c r="KJ4" s="85" t="s">
        <v>5</v>
      </c>
      <c r="KK4" s="84" t="s">
        <v>9</v>
      </c>
      <c r="KL4" s="83" t="s">
        <v>5</v>
      </c>
      <c r="KM4" s="83" t="s">
        <v>9</v>
      </c>
      <c r="KN4" s="83" t="s">
        <v>5</v>
      </c>
      <c r="KO4" s="83" t="s">
        <v>9</v>
      </c>
      <c r="KP4" s="83" t="s">
        <v>5</v>
      </c>
      <c r="KQ4" s="83" t="s">
        <v>9</v>
      </c>
      <c r="KR4" s="83" t="s">
        <v>5</v>
      </c>
      <c r="KS4" s="83" t="s">
        <v>9</v>
      </c>
      <c r="KT4" s="85" t="s">
        <v>5</v>
      </c>
      <c r="KU4" s="83" t="s">
        <v>9</v>
      </c>
      <c r="KV4" s="83" t="s">
        <v>5</v>
      </c>
      <c r="KW4" s="83" t="s">
        <v>9</v>
      </c>
      <c r="KX4" s="83" t="s">
        <v>5</v>
      </c>
      <c r="KY4" s="83" t="s">
        <v>9</v>
      </c>
      <c r="KZ4" s="83" t="s">
        <v>5</v>
      </c>
      <c r="LA4" s="83" t="s">
        <v>9</v>
      </c>
      <c r="LB4" s="83" t="s">
        <v>5</v>
      </c>
      <c r="LC4" s="83" t="s">
        <v>9</v>
      </c>
      <c r="LD4" s="83" t="s">
        <v>5</v>
      </c>
      <c r="LE4" s="83" t="s">
        <v>9</v>
      </c>
      <c r="LF4" s="83" t="s">
        <v>5</v>
      </c>
      <c r="LG4" s="84" t="s">
        <v>9</v>
      </c>
      <c r="LH4" s="83" t="s">
        <v>5</v>
      </c>
      <c r="LI4" s="83" t="s">
        <v>9</v>
      </c>
      <c r="LJ4" s="83" t="s">
        <v>5</v>
      </c>
      <c r="LK4" s="83" t="s">
        <v>9</v>
      </c>
      <c r="LL4" s="83" t="s">
        <v>5</v>
      </c>
      <c r="LM4" s="83" t="s">
        <v>9</v>
      </c>
      <c r="LN4" s="85" t="s">
        <v>5</v>
      </c>
      <c r="LO4" s="83" t="s">
        <v>9</v>
      </c>
      <c r="LP4" s="83" t="s">
        <v>5</v>
      </c>
      <c r="LQ4" s="83" t="s">
        <v>9</v>
      </c>
      <c r="LR4" s="83" t="s">
        <v>5</v>
      </c>
      <c r="LS4" s="83" t="s">
        <v>9</v>
      </c>
      <c r="LT4" s="83" t="s">
        <v>5</v>
      </c>
      <c r="LU4" s="83" t="s">
        <v>9</v>
      </c>
      <c r="LV4" s="83" t="s">
        <v>5</v>
      </c>
      <c r="LW4" s="83" t="s">
        <v>9</v>
      </c>
      <c r="LX4" s="83" t="s">
        <v>5</v>
      </c>
      <c r="LY4" s="83" t="s">
        <v>9</v>
      </c>
      <c r="LZ4" s="83" t="s">
        <v>5</v>
      </c>
      <c r="MA4" s="84" t="s">
        <v>9</v>
      </c>
      <c r="MB4" s="85"/>
      <c r="MC4" s="83"/>
      <c r="MD4" s="84"/>
      <c r="ME4" s="85" t="s">
        <v>5</v>
      </c>
      <c r="MF4" s="83" t="s">
        <v>9</v>
      </c>
      <c r="MG4" s="83" t="s">
        <v>5</v>
      </c>
      <c r="MH4" s="84" t="s">
        <v>9</v>
      </c>
      <c r="MI4" s="83" t="s">
        <v>5</v>
      </c>
      <c r="MJ4" s="83" t="s">
        <v>9</v>
      </c>
      <c r="MK4" s="83" t="s">
        <v>5</v>
      </c>
      <c r="ML4" s="83" t="s">
        <v>9</v>
      </c>
      <c r="MM4" s="85" t="s">
        <v>5</v>
      </c>
      <c r="MN4" s="83" t="s">
        <v>9</v>
      </c>
      <c r="MO4" s="83" t="s">
        <v>5</v>
      </c>
      <c r="MP4" s="83" t="s">
        <v>9</v>
      </c>
      <c r="MQ4" s="83" t="s">
        <v>5</v>
      </c>
      <c r="MR4" s="83" t="s">
        <v>9</v>
      </c>
      <c r="MS4" s="83" t="s">
        <v>5</v>
      </c>
      <c r="MT4" s="83" t="s">
        <v>9</v>
      </c>
      <c r="MU4" s="83" t="s">
        <v>5</v>
      </c>
      <c r="MV4" s="83" t="s">
        <v>9</v>
      </c>
      <c r="MW4" s="83" t="s">
        <v>5</v>
      </c>
      <c r="MX4" s="83" t="s">
        <v>9</v>
      </c>
      <c r="MY4" s="83" t="s">
        <v>5</v>
      </c>
      <c r="MZ4" s="83" t="s">
        <v>9</v>
      </c>
      <c r="NA4" s="83" t="s">
        <v>5</v>
      </c>
      <c r="NB4" s="83" t="s">
        <v>9</v>
      </c>
      <c r="NC4" s="83" t="s">
        <v>5</v>
      </c>
      <c r="ND4" s="83" t="s">
        <v>9</v>
      </c>
      <c r="NE4" s="83" t="s">
        <v>5</v>
      </c>
      <c r="NF4" s="83" t="s">
        <v>9</v>
      </c>
      <c r="NG4" s="83" t="s">
        <v>5</v>
      </c>
      <c r="NH4" s="84" t="s">
        <v>9</v>
      </c>
      <c r="NI4" s="83" t="s">
        <v>5</v>
      </c>
      <c r="NJ4" s="83" t="s">
        <v>9</v>
      </c>
      <c r="NK4" s="83" t="s">
        <v>5</v>
      </c>
      <c r="NL4" s="83" t="s">
        <v>9</v>
      </c>
      <c r="NM4" s="83" t="s">
        <v>5</v>
      </c>
      <c r="NN4" s="83" t="s">
        <v>9</v>
      </c>
      <c r="NO4" s="83" t="s">
        <v>5</v>
      </c>
      <c r="NP4" s="83" t="s">
        <v>9</v>
      </c>
      <c r="NQ4" s="83" t="s">
        <v>5</v>
      </c>
      <c r="NR4" s="84" t="s">
        <v>9</v>
      </c>
    </row>
    <row r="5" spans="1:382" s="192" customFormat="1" ht="30" customHeight="1">
      <c r="A5" s="192" t="s">
        <v>298</v>
      </c>
      <c r="B5" s="192">
        <v>1</v>
      </c>
      <c r="C5" s="192" t="str">
        <f>IF(選択肢!C54=0,"",選択肢!C54)</f>
        <v/>
      </c>
      <c r="D5" s="192" t="str">
        <f>IF(選択肢!C55=0,"",選択肢!C55)</f>
        <v/>
      </c>
      <c r="E5" s="192" t="s">
        <v>297</v>
      </c>
      <c r="F5" s="192" t="s">
        <v>297</v>
      </c>
      <c r="G5" s="193" t="str">
        <f>IF(入力シート!V2="","",入力シート!V2)</f>
        <v/>
      </c>
      <c r="H5" s="193" t="str">
        <f>IF(入力シート!W2="","",入力シート!W2)</f>
        <v/>
      </c>
      <c r="I5" s="194" t="str">
        <f>IF(入力シート!J14="","",入力シート!J14)</f>
        <v/>
      </c>
      <c r="J5" s="193" t="str">
        <f>IF(入力シート!J15="","",入力シート!J15)</f>
        <v/>
      </c>
      <c r="K5" s="193" t="str">
        <f>IF(入力シート!J16="","",入力シート!J16)</f>
        <v/>
      </c>
      <c r="L5" s="193" t="str">
        <f>IF(入力シート!J17="","",入力シート!J17)</f>
        <v/>
      </c>
      <c r="M5" s="193" t="str">
        <f>IF(入力シート!J18="","",入力シート!J18)</f>
        <v/>
      </c>
      <c r="N5" s="193" t="str">
        <f>IF(入力シート!J19="","",入力シート!J19)</f>
        <v/>
      </c>
      <c r="O5" s="193" t="str">
        <f>IF(入力シート!J20="","",入力シート!J20)</f>
        <v/>
      </c>
      <c r="P5" s="193" t="str">
        <f>IF(入力シート!J21="","",入力シート!J21)</f>
        <v/>
      </c>
      <c r="Q5" s="195" t="str">
        <f>IF(入力シート!J22="","",入力シート!J22)</f>
        <v/>
      </c>
      <c r="R5" s="195" t="str">
        <f>IF(入力シート!J23="","",入力シート!J23)</f>
        <v/>
      </c>
      <c r="S5" s="193" t="str">
        <f>IF(入力シート!J24="","",入力シート!J24)</f>
        <v/>
      </c>
      <c r="T5" s="196" t="str">
        <f>IF(入力シート!J28="","",入力シート!J28)</f>
        <v/>
      </c>
      <c r="U5" s="193" t="str">
        <f>IF(入力シート!J29="","",入力シート!J29)</f>
        <v/>
      </c>
      <c r="V5" s="197" t="str">
        <f>IF(入力シート!J30="","",入力シート!J30)</f>
        <v/>
      </c>
      <c r="W5" s="197" t="str">
        <f>IF(入力シート!J31="","",入力シート!J31)</f>
        <v/>
      </c>
      <c r="X5" s="197" t="str">
        <f>IF(入力シート!J32="","",入力シート!J32)</f>
        <v/>
      </c>
      <c r="Y5" s="196" t="str">
        <f>IF(入力シート!J33="","",入力シート!J33)</f>
        <v/>
      </c>
      <c r="Z5" s="193" t="str">
        <f>IF(入力シート!J34="","",入力シート!J34)</f>
        <v/>
      </c>
      <c r="AA5" s="193" t="str">
        <f>IF(入力シート!J35="","",入力シート!J35)</f>
        <v/>
      </c>
      <c r="AB5" s="193" t="str">
        <f>IF(入力シート!J36="","",入力シート!J36)</f>
        <v/>
      </c>
      <c r="AF5" s="197" t="str">
        <f>IF(入力シート!J37="","",入力シート!J37)</f>
        <v/>
      </c>
      <c r="AG5" s="197" t="str">
        <f>IF(入力シート!J38="","",入力シート!J38)</f>
        <v/>
      </c>
      <c r="AH5" s="219" t="str">
        <f>IF(入力シート!J39="","",入力シート!J39)</f>
        <v/>
      </c>
      <c r="AI5" s="198" t="str">
        <f>IF(入力シート!J40="","",入力シート!J40)</f>
        <v/>
      </c>
      <c r="AJ5" s="198" t="str">
        <f>IF(入力シート!J41="","",入力シート!J41)</f>
        <v/>
      </c>
      <c r="AK5" s="198" t="str">
        <f>IF(入力シート!J42="","",入力シート!J42)</f>
        <v/>
      </c>
      <c r="AL5" s="198" t="str">
        <f>IF(入力シート!J43="","",入力シート!J43)</f>
        <v/>
      </c>
      <c r="AM5" s="198" t="str">
        <f>IF(入力シート!J44="","",入力シート!J44)</f>
        <v/>
      </c>
      <c r="AN5" s="198" t="str">
        <f>IF(入力シート!J45="","",入力シート!J45)</f>
        <v/>
      </c>
      <c r="AO5" s="199" t="str">
        <f>IF(入力シート!J46="","",入力シート!J46)</f>
        <v/>
      </c>
      <c r="AP5" s="200" t="str">
        <f>IF(入力シート!S83="","",入力シート!S83)</f>
        <v/>
      </c>
      <c r="AQ5" s="201" t="str">
        <f>IF(入力シート!K84="","",入力シート!K84)</f>
        <v/>
      </c>
      <c r="AR5" s="201" t="str">
        <f>IF(入力シート!O84="","",入力シート!O84)</f>
        <v/>
      </c>
      <c r="AS5" s="201" t="str">
        <f>IF(入力シート!S84="","",入力シート!S84)</f>
        <v/>
      </c>
      <c r="AT5" s="201" t="str">
        <f>IF(入力シート!K85="","",入力シート!K85)</f>
        <v/>
      </c>
      <c r="AU5" s="201" t="str">
        <f>IF(入力シート!O85="","",入力シート!O85)</f>
        <v/>
      </c>
      <c r="AV5" s="202" t="str">
        <f>IF(入力シート!K86="","",入力シート!K86)</f>
        <v/>
      </c>
      <c r="AW5" s="202" t="str">
        <f>IF(入力シート!O86="","",入力シート!O86)</f>
        <v/>
      </c>
      <c r="AX5" s="202" t="str">
        <f>IF(入力シート!S86="","",入力シート!S86)</f>
        <v/>
      </c>
      <c r="AY5" s="202" t="str">
        <f>IF(入力シート!O87="","",入力シート!O87)</f>
        <v/>
      </c>
      <c r="AZ5" s="202" t="str">
        <f>IF(入力シート!S87="","",入力シート!S87)</f>
        <v/>
      </c>
      <c r="BA5" s="203" t="str">
        <f>IF(入力シート!D89="","",入力シート!D89)</f>
        <v/>
      </c>
      <c r="BB5" s="203" t="str">
        <f>IF(入力シート!H89="","",入力シート!H89)</f>
        <v/>
      </c>
      <c r="BC5" s="203" t="str">
        <f>IF(入力シート!L89="","",入力シート!L89)</f>
        <v/>
      </c>
      <c r="BD5" s="203" t="str">
        <f>IF(入力シート!P89="","",入力シート!P89)</f>
        <v/>
      </c>
      <c r="BE5" s="198" t="str">
        <f>IF(入力シート!L56="","",入力シート!L56)</f>
        <v/>
      </c>
      <c r="BF5" s="196" t="str">
        <f>IF(入力シート!L58="","",入力シート!L58)</f>
        <v/>
      </c>
      <c r="BG5" s="196" t="str">
        <f>IF(入力シート!L59="","",入力シート!L59)</f>
        <v/>
      </c>
      <c r="BH5" s="196" t="str">
        <f>IF(入力シート!L60="","",入力シート!L60)</f>
        <v/>
      </c>
      <c r="BI5" s="196" t="str">
        <f>IF(入力シート!L61="","",入力シート!L61)</f>
        <v/>
      </c>
      <c r="BJ5" s="199" t="str">
        <f>IF(入力シート!B62="","",入力シート!B62)</f>
        <v/>
      </c>
      <c r="BK5" s="198" t="str">
        <f>IF(入力シート!L62="","",入力シート!L62)</f>
        <v/>
      </c>
      <c r="BL5" s="199" t="str">
        <f>IF(入力シート!B63="","",入力シート!B63)</f>
        <v/>
      </c>
      <c r="BM5" s="196" t="str">
        <f>IF(入力シート!L63="","",入力シート!L63)</f>
        <v/>
      </c>
      <c r="BN5" s="196" t="str">
        <f>IF(入力シート!L71="","",入力シート!L71)</f>
        <v/>
      </c>
      <c r="BO5" s="198" t="str">
        <f>IF(入力シート!P71="","",入力シート!P71)</f>
        <v/>
      </c>
      <c r="BP5" s="196" t="str">
        <f>IF(入力シート!L72="","",入力シート!L72)</f>
        <v/>
      </c>
      <c r="BQ5" s="198" t="str">
        <f>IF(入力シート!P72="","",入力シート!P72)</f>
        <v/>
      </c>
      <c r="BR5" s="196" t="str">
        <f>IF(入力シート!L73="","",入力シート!L73)</f>
        <v/>
      </c>
      <c r="BS5" s="196" t="str">
        <f>IF(入力シート!P73="","",入力シート!P73)</f>
        <v/>
      </c>
      <c r="BT5" s="198" t="str">
        <f>IF(入力シート!L74="","",入力シート!L74)</f>
        <v/>
      </c>
      <c r="BU5" s="196" t="str">
        <f>IF(入力シート!P74="","",入力シート!P74)</f>
        <v/>
      </c>
      <c r="BV5" s="196" t="str">
        <f>IF(入力シート!L75="","",入力シート!L75)</f>
        <v/>
      </c>
      <c r="BW5" s="198" t="str">
        <f>IF(入力シート!P75="","",入力シート!P75)</f>
        <v/>
      </c>
      <c r="BX5" s="204" t="str">
        <f>IF(入力シート!E55="","",入力シート!E55)</f>
        <v/>
      </c>
      <c r="BY5" s="192" t="s">
        <v>297</v>
      </c>
      <c r="BZ5" s="204" t="str">
        <f>IF(入力シート!I55="","",入力シート!I55)</f>
        <v/>
      </c>
      <c r="CA5" s="205" t="str">
        <f>IF(入力シート!K55="","",入力シート!K55)</f>
        <v/>
      </c>
      <c r="CB5" s="192" t="s">
        <v>297</v>
      </c>
      <c r="CC5" s="192" t="s">
        <v>297</v>
      </c>
      <c r="CD5" s="204" t="str">
        <f>IF(入力シート!E57="","",入力シート!E57)</f>
        <v/>
      </c>
      <c r="CE5" s="204" t="str">
        <f>IF(入力シート!G57="","",入力シート!G57)</f>
        <v/>
      </c>
      <c r="CF5" s="204" t="str">
        <f>IF(入力シート!I57="","",入力シート!I57)</f>
        <v/>
      </c>
      <c r="CG5" s="206" t="str">
        <f>IF(入力シート!K57="","",入力シート!K57)</f>
        <v/>
      </c>
      <c r="CH5" s="205" t="str">
        <f>IF(入力シート!O57="","",入力シート!O57)</f>
        <v/>
      </c>
      <c r="CI5" s="205" t="str">
        <f>IF(入力シート!R57="","",入力シート!R57)</f>
        <v/>
      </c>
      <c r="CJ5" s="204" t="str">
        <f>IF(入力シート!E59="","",入力シート!E59)</f>
        <v/>
      </c>
      <c r="CK5" s="204" t="str">
        <f>IF(入力シート!G59="","",入力シート!G59)</f>
        <v/>
      </c>
      <c r="CL5" s="204" t="str">
        <f>IF(入力シート!I59="","",入力シート!I59)</f>
        <v/>
      </c>
      <c r="CM5" s="206" t="str">
        <f>IF(入力シート!K59="","",入力シート!K59)</f>
        <v/>
      </c>
      <c r="CN5" s="205" t="str">
        <f>IF(入力シート!O59="","",入力シート!O59)</f>
        <v/>
      </c>
      <c r="CO5" s="205" t="str">
        <f>IF(入力シート!R59="","",入力シート!R59)</f>
        <v/>
      </c>
      <c r="CP5" s="204" t="str">
        <f>IF(入力シート!E60="","",入力シート!E60)</f>
        <v/>
      </c>
      <c r="CQ5" s="204" t="str">
        <f>IF(入力シート!G60="","",入力シート!G60)</f>
        <v/>
      </c>
      <c r="CR5" s="204" t="str">
        <f>IF(入力シート!I60="","",入力シート!I60)</f>
        <v/>
      </c>
      <c r="CS5" s="206" t="str">
        <f>IF(入力シート!K60="","",入力シート!K60)</f>
        <v/>
      </c>
      <c r="CT5" s="205" t="str">
        <f>IF(入力シート!O60="","",入力シート!O60)</f>
        <v/>
      </c>
      <c r="CU5" s="205" t="str">
        <f>IF(入力シート!R60="","",入力シート!R60)</f>
        <v/>
      </c>
      <c r="CV5" s="204" t="str">
        <f>IF(入力シート!E61="","",入力シート!E61)</f>
        <v/>
      </c>
      <c r="CW5" s="204" t="str">
        <f>IF(入力シート!G61="","",入力シート!G61)</f>
        <v/>
      </c>
      <c r="CX5" s="204" t="str">
        <f>IF(入力シート!I61="","",入力シート!I61)</f>
        <v/>
      </c>
      <c r="CY5" s="206" t="str">
        <f>IF(入力シート!K61="","",入力シート!K61)</f>
        <v/>
      </c>
      <c r="CZ5" s="207" t="str">
        <f>IF(入力シート!O61="","",入力シート!O61)</f>
        <v/>
      </c>
      <c r="DA5" s="205" t="str">
        <f>IF(入力シート!R61="","",入力シート!R61)</f>
        <v/>
      </c>
      <c r="DB5" s="193" t="str">
        <f>IF(入力シート!B62="","",入力シート!B62)</f>
        <v/>
      </c>
      <c r="DC5" s="204" t="str">
        <f>IF(入力シート!E62="","",入力シート!E62)</f>
        <v/>
      </c>
      <c r="DD5" s="204" t="str">
        <f>IF(入力シート!G62="","",入力シート!G62)</f>
        <v/>
      </c>
      <c r="DE5" s="204" t="str">
        <f>IF(入力シート!I62="","",入力シート!I62)</f>
        <v/>
      </c>
      <c r="DF5" s="206" t="str">
        <f>IF(入力シート!K62="","",入力シート!K62)</f>
        <v/>
      </c>
      <c r="DG5" s="207" t="str">
        <f>IF(入力シート!O62="","",入力シート!O62)</f>
        <v/>
      </c>
      <c r="DH5" s="205" t="str">
        <f>IF(入力シート!R62="","",入力シート!R62)</f>
        <v/>
      </c>
      <c r="DI5" s="193" t="str">
        <f>IF(入力シート!B63="","",入力シート!B63)</f>
        <v/>
      </c>
      <c r="DJ5" s="204" t="str">
        <f>IF(入力シート!E63="","",入力シート!E63)</f>
        <v/>
      </c>
      <c r="DK5" s="204" t="str">
        <f>IF(入力シート!G63="","",入力シート!G63)</f>
        <v/>
      </c>
      <c r="DL5" s="204" t="str">
        <f>IF(入力シート!I63="","",入力シート!I63)</f>
        <v/>
      </c>
      <c r="DM5" s="206" t="str">
        <f>IF(入力シート!K63="","",入力シート!K63)</f>
        <v/>
      </c>
      <c r="DN5" s="205" t="str">
        <f>IF(入力シート!O63="","",入力シート!O63)</f>
        <v/>
      </c>
      <c r="DO5" s="205" t="str">
        <f>IF(入力シート!R63="","",入力シート!R63)</f>
        <v/>
      </c>
      <c r="DP5" s="204" t="str">
        <f>IF(入力シート!E64="","",入力シート!E64)</f>
        <v/>
      </c>
      <c r="DQ5" s="204" t="str">
        <f>IF(入力シート!G64="","",入力シート!G64)</f>
        <v/>
      </c>
      <c r="DR5" s="204" t="str">
        <f>IF(入力シート!I64="","",入力シート!I64)</f>
        <v/>
      </c>
      <c r="DS5" s="208" t="str">
        <f>IF(入力シート!Q64="","",入力シート!Q64)</f>
        <v/>
      </c>
      <c r="DT5" s="199" t="str">
        <f>IF(入力シート!A80="","",入力シート!A80)</f>
        <v/>
      </c>
      <c r="DU5" s="204" t="str">
        <f>IF(入力シート!E71="","",入力シート!E71)</f>
        <v/>
      </c>
      <c r="DV5" s="209" t="str">
        <f>IF(入力シート!G71="","",入力シート!G71)</f>
        <v/>
      </c>
      <c r="DW5" s="209" t="str">
        <f>IF(入力シート!I71="","",入力シート!I71)</f>
        <v/>
      </c>
      <c r="DX5" s="196" t="str">
        <f>IF(入力シート!K71="","",入力シート!K71)</f>
        <v/>
      </c>
      <c r="DY5" s="204" t="str">
        <f>IF(入力シート!E72="","",入力シート!E72)</f>
        <v/>
      </c>
      <c r="DZ5" s="209" t="str">
        <f>IF(入力シート!G72="","",入力シート!G72)</f>
        <v/>
      </c>
      <c r="EA5" s="210" t="str">
        <f>IF(入力シート!I72="","",入力シート!I72)</f>
        <v/>
      </c>
      <c r="EB5" s="196" t="str">
        <f>IF(入力シート!K72="","",入力シート!K72)</f>
        <v/>
      </c>
      <c r="EC5" s="204" t="str">
        <f>IF(入力シート!E73="","",入力シート!E73)</f>
        <v/>
      </c>
      <c r="ED5" s="209" t="str">
        <f>IF(入力シート!G73="","",入力シート!G73)</f>
        <v/>
      </c>
      <c r="EE5" s="210" t="str">
        <f>IF(入力シート!I73="","",入力シート!I73)</f>
        <v/>
      </c>
      <c r="EF5" s="196" t="str">
        <f>IF(入力シート!K73="","",入力シート!K73)</f>
        <v/>
      </c>
      <c r="EG5" s="204" t="str">
        <f>IF(入力シート!E74="","",入力シート!E74)</f>
        <v/>
      </c>
      <c r="EH5" s="209" t="str">
        <f>IF(入力シート!G74="","",入力シート!G74)</f>
        <v/>
      </c>
      <c r="EI5" s="210" t="str">
        <f>IF(入力シート!I74="","",入力シート!I74)</f>
        <v/>
      </c>
      <c r="EJ5" s="196" t="str">
        <f>IF(入力シート!K74="","",入力シート!K74)</f>
        <v/>
      </c>
      <c r="EK5" s="204" t="str">
        <f>IF(入力シート!E75="","",入力シート!E75)</f>
        <v/>
      </c>
      <c r="EL5" s="209" t="str">
        <f>IF(入力シート!G75="","",入力シート!G75)</f>
        <v/>
      </c>
      <c r="EM5" s="210" t="str">
        <f>IF(入力シート!I75="","",入力シート!I75)</f>
        <v/>
      </c>
      <c r="EN5" s="196" t="str">
        <f>IF(入力シート!K75="","",入力シート!K75)</f>
        <v/>
      </c>
      <c r="EO5" s="204" t="str">
        <f>IF(入力シート!E76="","",入力シート!E76)</f>
        <v/>
      </c>
      <c r="EP5" s="209" t="str">
        <f>IF(入力シート!G76="","",入力シート!G76)</f>
        <v/>
      </c>
      <c r="EQ5" s="210" t="str">
        <f>IF(入力シート!I76="","",入力シート!I76)</f>
        <v/>
      </c>
      <c r="ER5" s="211"/>
      <c r="ES5" s="198" t="str">
        <f>IF(入力シート!R96="","",入力シート!R96)</f>
        <v>-</v>
      </c>
      <c r="ET5" s="198" t="str">
        <f>IF(入力シート!S96="","",入力シート!S96)</f>
        <v>-</v>
      </c>
      <c r="EU5" s="198" t="str">
        <f>IF(入力シート!R97="","",入力シート!R97)</f>
        <v>-</v>
      </c>
      <c r="EV5" s="198" t="str">
        <f>IF(入力シート!S97="","",入力シート!S97)</f>
        <v>-</v>
      </c>
      <c r="EW5" s="198" t="str">
        <f>IF(入力シート!R98="","",入力シート!R98)</f>
        <v>-</v>
      </c>
      <c r="EX5" s="198" t="str">
        <f>IF(入力シート!S98="","",入力シート!S98)</f>
        <v>-</v>
      </c>
      <c r="EY5" s="212" t="str">
        <f>IF(入力シート!R99="","",入力シート!R99)</f>
        <v>-</v>
      </c>
      <c r="EZ5" s="212" t="str">
        <f>IF(入力シート!S99="","",入力シート!S99)</f>
        <v>-</v>
      </c>
      <c r="FA5" s="212" t="str">
        <f>IF(入力シート!R100="","",入力シート!R100)</f>
        <v>-</v>
      </c>
      <c r="FB5" s="212" t="str">
        <f>IF(入力シート!S100="","",入力シート!S100)</f>
        <v>-</v>
      </c>
      <c r="FC5" s="212" t="str">
        <f>IF(入力シート!R101="","",入力シート!R101)</f>
        <v>-</v>
      </c>
      <c r="FD5" s="212" t="str">
        <f>IF(入力シート!S101="","",入力シート!S101)</f>
        <v>-</v>
      </c>
      <c r="FE5" s="212" t="str">
        <f>IF(入力シート!R102="","",入力シート!R102)</f>
        <v>-</v>
      </c>
      <c r="FF5" s="212" t="str">
        <f>IF(入力シート!S102="","",入力シート!S102)</f>
        <v>-</v>
      </c>
      <c r="FG5" s="212" t="str">
        <f>IF(入力シート!R103="","",入力シート!R103)</f>
        <v>-</v>
      </c>
      <c r="FH5" s="212" t="str">
        <f>IF(入力シート!S103="","",入力シート!S103)</f>
        <v>-</v>
      </c>
      <c r="FI5" s="212" t="str">
        <f>IF(入力シート!R104="","",入力シート!R104)</f>
        <v>-</v>
      </c>
      <c r="FJ5" s="212" t="str">
        <f>IF(入力シート!S104="","",入力シート!S104)</f>
        <v>-</v>
      </c>
      <c r="FK5" s="212" t="str">
        <f>IF(入力シート!R105="","",入力シート!R105)</f>
        <v>-</v>
      </c>
      <c r="FL5" s="212" t="str">
        <f>IF(入力シート!S105="","",入力シート!S105)</f>
        <v>-</v>
      </c>
      <c r="FM5" s="212" t="str">
        <f>IF(入力シート!R106="","",入力シート!R106)</f>
        <v>-</v>
      </c>
      <c r="FN5" s="212" t="str">
        <f>IF(入力シート!S106="","",入力シート!S106)</f>
        <v>-</v>
      </c>
      <c r="FO5" s="212" t="str">
        <f>IF(入力シート!R107="","",入力シート!R107)</f>
        <v>-</v>
      </c>
      <c r="FP5" s="212" t="str">
        <f>IF(入力シート!S107="","",入力シート!S107)</f>
        <v>-</v>
      </c>
      <c r="FQ5" s="212" t="str">
        <f>IF(入力シート!R108="","",入力シート!R108)</f>
        <v>-</v>
      </c>
      <c r="FR5" s="212" t="str">
        <f>IF(入力シート!S108="","",入力シート!S108)</f>
        <v>-</v>
      </c>
      <c r="FS5" s="212" t="str">
        <f>IF(入力シート!R109="","",入力シート!R109)</f>
        <v>-</v>
      </c>
      <c r="FT5" s="212" t="str">
        <f>IF(入力シート!S109="","",入力シート!S109)</f>
        <v>-</v>
      </c>
      <c r="FU5" s="212" t="str">
        <f>IF(入力シート!R110="","",入力シート!R110)</f>
        <v>-</v>
      </c>
      <c r="FV5" s="212" t="str">
        <f>IF(入力シート!S110="","",入力シート!S110)</f>
        <v>-</v>
      </c>
      <c r="FW5" s="212" t="str">
        <f>IF(入力シート!R111="","",入力シート!R111)</f>
        <v>-</v>
      </c>
      <c r="FX5" s="212" t="str">
        <f>IF(入力シート!S111="","",入力シート!S111)</f>
        <v>-</v>
      </c>
      <c r="FY5" s="212" t="str">
        <f>IF(入力シート!R112="","",入力シート!R112)</f>
        <v>-</v>
      </c>
      <c r="FZ5" s="212" t="str">
        <f>IF(入力シート!S112="","",入力シート!S112)</f>
        <v>-</v>
      </c>
      <c r="GA5" s="212" t="str">
        <f>IF(入力シート!R113="","",入力シート!R113)</f>
        <v>-</v>
      </c>
      <c r="GB5" s="212" t="str">
        <f>IF(入力シート!S113="","",入力シート!S113)</f>
        <v>-</v>
      </c>
      <c r="GC5" s="212" t="str">
        <f>IF(入力シート!R115="","",入力シート!R115)</f>
        <v>-</v>
      </c>
      <c r="GD5" s="212" t="str">
        <f>IF(入力シート!S115="","",入力シート!S115)</f>
        <v>-</v>
      </c>
      <c r="GE5" s="212" t="str">
        <f>IF(入力シート!R116="","",入力シート!R116)</f>
        <v>-</v>
      </c>
      <c r="GF5" s="212" t="str">
        <f>IF(入力シート!S116="","",入力シート!S116)</f>
        <v>-</v>
      </c>
      <c r="GG5" s="212" t="str">
        <f>IF(入力シート!R117="","",入力シート!R117)</f>
        <v>-</v>
      </c>
      <c r="GH5" s="212" t="str">
        <f>IF(入力シート!S117="","",入力シート!S117)</f>
        <v>-</v>
      </c>
      <c r="GI5" s="212" t="str">
        <f>IF(入力シート!R118="","",入力シート!R118)</f>
        <v>-</v>
      </c>
      <c r="GJ5" s="212" t="str">
        <f>IF(入力シート!S118="","",入力シート!S118)</f>
        <v>-</v>
      </c>
      <c r="GK5" s="212" t="str">
        <f>IF(入力シート!R120="","",入力シート!R120)</f>
        <v>-</v>
      </c>
      <c r="GL5" s="212" t="str">
        <f>IF(入力シート!S120="","",入力シート!S120)</f>
        <v>-</v>
      </c>
      <c r="GM5" s="212" t="str">
        <f>IF(入力シート!R121="","",入力シート!R121)</f>
        <v>-</v>
      </c>
      <c r="GN5" s="212" t="str">
        <f>IF(入力シート!S121="","",入力シート!S121)</f>
        <v>-</v>
      </c>
      <c r="GO5" s="212" t="str">
        <f>IF(入力シート!R122="","",入力シート!R122)</f>
        <v>-</v>
      </c>
      <c r="GP5" s="212" t="str">
        <f>IF(入力シート!S122="","",入力シート!S122)</f>
        <v>-</v>
      </c>
      <c r="GQ5" s="212" t="str">
        <f>IF(入力シート!R123="","",入力シート!R123)</f>
        <v>-</v>
      </c>
      <c r="GR5" s="212" t="str">
        <f>IF(入力シート!S123="","",入力シート!S123)</f>
        <v>-</v>
      </c>
      <c r="GS5" s="212" t="str">
        <f>IF(入力シート!R124="","",入力シート!R124)</f>
        <v>-</v>
      </c>
      <c r="GT5" s="212" t="str">
        <f>IF(入力シート!S124="","",入力シート!S124)</f>
        <v>-</v>
      </c>
      <c r="GU5" s="212" t="str">
        <f>IF(入力シート!R125="","",入力シート!R125)</f>
        <v>-</v>
      </c>
      <c r="GV5" s="212" t="str">
        <f>IF(入力シート!S125="","",入力シート!S125)</f>
        <v>-</v>
      </c>
      <c r="GW5" s="212" t="str">
        <f>IF(入力シート!R127="","",入力シート!R127)</f>
        <v>-</v>
      </c>
      <c r="GX5" s="212" t="str">
        <f>IF(入力シート!S127="","",入力シート!S127)</f>
        <v>-</v>
      </c>
      <c r="GY5" s="212" t="str">
        <f>IF(入力シート!R128="","",入力シート!R128)</f>
        <v>-</v>
      </c>
      <c r="GZ5" s="212" t="str">
        <f>IF(入力シート!S128="","",入力シート!S128)</f>
        <v>-</v>
      </c>
      <c r="HA5" s="212" t="str">
        <f>IF(入力シート!R129="","",入力シート!R129)</f>
        <v>-</v>
      </c>
      <c r="HB5" s="212" t="str">
        <f>IF(入力シート!S129="","",入力シート!S129)</f>
        <v>-</v>
      </c>
      <c r="HC5" s="212" t="str">
        <f>IF(入力シート!R131="","",入力シート!R131)</f>
        <v>-</v>
      </c>
      <c r="HD5" s="212" t="str">
        <f>IF(入力シート!S131="","",入力シート!S131)</f>
        <v>-</v>
      </c>
      <c r="HE5" s="212" t="str">
        <f>IF(入力シート!R132="","",入力シート!R132)</f>
        <v>-</v>
      </c>
      <c r="HF5" s="212" t="str">
        <f>IF(入力シート!S132="","",入力シート!S132)</f>
        <v>-</v>
      </c>
      <c r="HG5" s="212" t="str">
        <f>IF(入力シート!R133="","",入力シート!R133)</f>
        <v>-</v>
      </c>
      <c r="HH5" s="212" t="str">
        <f>IF(入力シート!S133="","",入力シート!S133)</f>
        <v>-</v>
      </c>
      <c r="HI5" s="212" t="str">
        <f>IF(入力シート!R134="","",入力シート!R134)</f>
        <v>-</v>
      </c>
      <c r="HJ5" s="212" t="str">
        <f>IF(入力シート!S134="","",入力シート!S134)</f>
        <v>-</v>
      </c>
      <c r="HK5" s="212" t="str">
        <f>IF(入力シート!R135="","",入力シート!R135)</f>
        <v>-</v>
      </c>
      <c r="HL5" s="212" t="str">
        <f>IF(入力シート!S135="","",入力シート!S135)</f>
        <v>-</v>
      </c>
      <c r="HM5" s="212" t="str">
        <f>IF(入力シート!R136="","",入力シート!R136)</f>
        <v>-</v>
      </c>
      <c r="HN5" s="212" t="str">
        <f>IF(入力シート!S136="","",入力シート!S136)</f>
        <v>-</v>
      </c>
      <c r="HO5" s="212" t="str">
        <f>IF(入力シート!R137="","",入力シート!R137)</f>
        <v>-</v>
      </c>
      <c r="HP5" s="212" t="str">
        <f>IF(入力シート!S137="","",入力シート!S137)</f>
        <v>-</v>
      </c>
      <c r="HQ5" s="212" t="str">
        <f>IF(入力シート!R138="","",入力シート!R138)</f>
        <v>-</v>
      </c>
      <c r="HR5" s="212" t="str">
        <f>IF(入力シート!S138="","",入力シート!S138)</f>
        <v>-</v>
      </c>
      <c r="HS5" s="212" t="str">
        <f>IF(入力シート!R139="","",入力シート!R139)</f>
        <v>-</v>
      </c>
      <c r="HT5" s="212" t="str">
        <f>IF(入力シート!S139="","",入力シート!S139)</f>
        <v>-</v>
      </c>
      <c r="HU5" s="212" t="str">
        <f>IF(入力シート!R140="","",入力シート!R140)</f>
        <v>-</v>
      </c>
      <c r="HV5" s="212" t="str">
        <f>IF(入力シート!S140="","",入力シート!S140)</f>
        <v>-</v>
      </c>
      <c r="HW5" s="212" t="str">
        <f>IF(入力シート!R141="","",入力シート!R141)</f>
        <v>-</v>
      </c>
      <c r="HX5" s="212" t="str">
        <f>IF(入力シート!S141="","",入力シート!S141)</f>
        <v>-</v>
      </c>
      <c r="HY5" s="212" t="str">
        <f>IF(入力シート!R142="","",入力シート!R142)</f>
        <v>-</v>
      </c>
      <c r="HZ5" s="212" t="str">
        <f>IF(入力シート!S142="","",入力シート!S142)</f>
        <v>-</v>
      </c>
      <c r="IA5" s="212" t="str">
        <f>IF(入力シート!R143="","",入力シート!R143)</f>
        <v>-</v>
      </c>
      <c r="IB5" s="212" t="str">
        <f>IF(入力シート!S143="","",入力シート!S143)</f>
        <v>-</v>
      </c>
      <c r="IC5" s="212" t="str">
        <f>IF(入力シート!R144="","",入力シート!R144)</f>
        <v>-</v>
      </c>
      <c r="ID5" s="212" t="str">
        <f>IF(入力シート!S144="","",入力シート!S144)</f>
        <v>-</v>
      </c>
      <c r="IE5" s="198" t="str">
        <f>IF(入力シート!A146="","",入力シート!A146)</f>
        <v/>
      </c>
      <c r="IF5" s="193" t="str">
        <f>IF(入力シート!R114="","",入力シート!R114)</f>
        <v/>
      </c>
      <c r="IG5" s="193" t="str">
        <f>IF(入力シート!R119="","",入力シート!R119)</f>
        <v/>
      </c>
      <c r="IH5" s="193" t="str">
        <f>IF(入力シート!R126="","",入力シート!R126)</f>
        <v/>
      </c>
      <c r="II5" s="193" t="str">
        <f>IF(入力シート!R130="","",入力シート!R130)</f>
        <v/>
      </c>
      <c r="MB5" s="193" t="str">
        <f>IF('【様式】特定食品(旅館業者等）'!R26="","",'【様式】特定食品(旅館業者等）'!R26)</f>
        <v/>
      </c>
      <c r="MC5" s="193" t="str">
        <f>IF('【様式】特定食品(旅館業者等）'!R27="","",'【様式】特定食品(旅館業者等）'!R27)</f>
        <v/>
      </c>
      <c r="MD5" s="193" t="str">
        <f>IF('【様式】特定食品(旅館業者等）'!R28="","",'【様式】特定食品(旅館業者等）'!R28)</f>
        <v/>
      </c>
      <c r="ME5" s="193" t="str">
        <f>IF('【様式】２R（旅館業者等）'!J25="","",'【様式】２R（旅館業者等）'!J25)</f>
        <v/>
      </c>
      <c r="MF5" s="193" t="str">
        <f>IF('【様式】２R（旅館業者等）'!O25="","",'【様式】２R（旅館業者等）'!O25)</f>
        <v/>
      </c>
      <c r="MG5" s="193" t="str">
        <f>IF('【様式】２R（旅館業者等）'!J26="","",'【様式】２R（旅館業者等）'!J26)</f>
        <v/>
      </c>
      <c r="MH5" s="193" t="str">
        <f>IF('【様式】２R（旅館業者等）'!O26="","",'【様式】２R（旅館業者等）'!O26)</f>
        <v/>
      </c>
      <c r="MI5" s="193" t="str">
        <f>IF('【様式】２R（大学）'!J25="","",'【様式】２R（大学）'!J25)</f>
        <v/>
      </c>
      <c r="MJ5" s="193" t="str">
        <f>IF('【様式】２R（大学）'!O25="","",'【様式】２R（大学）'!O25)</f>
        <v/>
      </c>
      <c r="MK5" s="193" t="str">
        <f>IF('【様式】２R（大学）'!J26="","",'【様式】２R（大学）'!J26)</f>
        <v/>
      </c>
      <c r="ML5" s="193" t="str">
        <f>IF('【様式】２R（大学）'!O26="","",'【様式】２R（大学）'!O26)</f>
        <v/>
      </c>
    </row>
    <row r="7" spans="1:382">
      <c r="A7" s="213"/>
      <c r="Q7" s="213"/>
      <c r="R7" s="213"/>
      <c r="S7" s="213"/>
      <c r="T7" s="213"/>
      <c r="U7" s="213"/>
      <c r="V7" s="213"/>
      <c r="W7" s="213"/>
      <c r="X7" s="213"/>
    </row>
    <row r="8" spans="1:382">
      <c r="A8" s="213"/>
      <c r="Q8" s="213"/>
      <c r="R8" s="213"/>
      <c r="S8" s="213"/>
      <c r="T8" s="213"/>
      <c r="U8" s="213"/>
      <c r="V8" s="213"/>
      <c r="W8" s="213"/>
      <c r="X8" s="213"/>
    </row>
    <row r="9" spans="1:382">
      <c r="A9" s="213"/>
      <c r="Q9" s="213"/>
      <c r="R9" s="213"/>
      <c r="S9" s="213"/>
      <c r="T9" s="213"/>
      <c r="U9" s="213"/>
      <c r="V9" s="213"/>
      <c r="W9" s="213"/>
      <c r="X9" s="213"/>
    </row>
    <row r="10" spans="1:382">
      <c r="A10" s="213"/>
      <c r="Q10" s="213"/>
      <c r="R10" s="213"/>
      <c r="S10" s="213"/>
      <c r="T10" s="213"/>
      <c r="U10" s="213"/>
      <c r="V10" s="213"/>
      <c r="W10" s="213"/>
      <c r="X10" s="213"/>
    </row>
    <row r="11" spans="1:382">
      <c r="A11" s="213"/>
      <c r="Q11" s="213"/>
      <c r="R11" s="213"/>
      <c r="S11" s="213"/>
      <c r="T11" s="213"/>
      <c r="U11" s="213"/>
      <c r="V11" s="213"/>
      <c r="W11" s="213"/>
      <c r="X11" s="213"/>
    </row>
    <row r="12" spans="1:382">
      <c r="A12" s="213"/>
      <c r="Q12" s="213"/>
      <c r="R12" s="213"/>
      <c r="S12" s="213"/>
      <c r="T12" s="213"/>
      <c r="U12" s="213"/>
      <c r="V12" s="213"/>
      <c r="W12" s="213"/>
      <c r="X12" s="213"/>
    </row>
    <row r="13" spans="1:382">
      <c r="A13" s="213"/>
      <c r="Q13" s="213"/>
      <c r="R13" s="213"/>
      <c r="S13" s="213"/>
      <c r="T13" s="213"/>
      <c r="U13" s="213"/>
      <c r="V13" s="213"/>
      <c r="W13" s="213"/>
      <c r="X13" s="213"/>
    </row>
    <row r="14" spans="1:382">
      <c r="A14" s="213"/>
      <c r="Q14" s="213"/>
      <c r="R14" s="213"/>
      <c r="S14" s="213"/>
      <c r="T14" s="213"/>
      <c r="U14" s="213"/>
      <c r="V14" s="213"/>
      <c r="W14" s="213"/>
      <c r="X14" s="213"/>
    </row>
    <row r="15" spans="1:382" ht="13.5" customHeight="1">
      <c r="A15" s="213"/>
      <c r="Q15" s="213"/>
      <c r="R15" s="213"/>
      <c r="S15" s="213"/>
      <c r="T15" s="213"/>
      <c r="U15" s="213"/>
      <c r="V15" s="213"/>
      <c r="W15" s="213"/>
      <c r="X15" s="213"/>
    </row>
    <row r="16" spans="1:382" ht="13.5" customHeight="1">
      <c r="A16" s="213"/>
      <c r="Q16" s="213"/>
      <c r="R16" s="213"/>
      <c r="S16" s="213"/>
      <c r="T16" s="213"/>
      <c r="U16" s="213"/>
      <c r="V16" s="213"/>
      <c r="W16" s="213"/>
      <c r="X16" s="213"/>
    </row>
    <row r="17" spans="1:24">
      <c r="A17" s="213"/>
      <c r="Q17" s="213"/>
      <c r="R17" s="213"/>
      <c r="S17" s="213"/>
      <c r="T17" s="213"/>
      <c r="U17" s="213"/>
      <c r="V17" s="213"/>
      <c r="W17" s="213"/>
      <c r="X17" s="213"/>
    </row>
    <row r="18" spans="1:24">
      <c r="A18" s="213"/>
      <c r="Q18" s="213"/>
      <c r="R18" s="213"/>
      <c r="S18" s="213"/>
      <c r="T18" s="213"/>
      <c r="U18" s="213"/>
      <c r="V18" s="213"/>
      <c r="W18" s="213"/>
      <c r="X18" s="213"/>
    </row>
    <row r="19" spans="1:24">
      <c r="A19" s="213"/>
      <c r="Q19" s="213"/>
      <c r="R19" s="213"/>
      <c r="S19" s="213"/>
      <c r="T19" s="213"/>
      <c r="U19" s="213"/>
      <c r="V19" s="213"/>
      <c r="W19" s="213"/>
      <c r="X19" s="213"/>
    </row>
    <row r="20" spans="1:24">
      <c r="A20" s="213"/>
      <c r="Q20" s="213"/>
      <c r="R20" s="213"/>
      <c r="S20" s="213"/>
      <c r="T20" s="213"/>
      <c r="U20" s="213"/>
      <c r="V20" s="213"/>
      <c r="W20" s="213"/>
      <c r="X20" s="213"/>
    </row>
    <row r="21" spans="1:24">
      <c r="A21" s="215"/>
      <c r="Q21" s="216"/>
      <c r="R21" s="216"/>
      <c r="S21" s="213"/>
      <c r="T21" s="213"/>
      <c r="U21" s="213"/>
      <c r="V21" s="213"/>
      <c r="W21" s="217"/>
      <c r="X21" s="217"/>
    </row>
    <row r="22" spans="1:24">
      <c r="A22" s="215"/>
      <c r="Q22" s="216"/>
      <c r="R22" s="216"/>
      <c r="S22" s="213"/>
      <c r="T22" s="213"/>
      <c r="U22" s="213"/>
      <c r="V22" s="213"/>
      <c r="W22" s="217"/>
      <c r="X22" s="217"/>
    </row>
    <row r="23" spans="1:24">
      <c r="A23" s="213"/>
      <c r="Q23" s="213"/>
      <c r="R23" s="213"/>
      <c r="S23" s="213"/>
      <c r="T23" s="213"/>
      <c r="U23" s="213"/>
      <c r="V23" s="213"/>
      <c r="W23" s="213"/>
      <c r="X23" s="213"/>
    </row>
    <row r="24" spans="1:24">
      <c r="A24" s="213"/>
      <c r="Q24" s="213"/>
      <c r="R24" s="213"/>
      <c r="S24" s="213"/>
      <c r="T24" s="213"/>
      <c r="U24" s="213"/>
      <c r="V24" s="213"/>
      <c r="W24" s="213"/>
      <c r="X24" s="213"/>
    </row>
    <row r="25" spans="1:24">
      <c r="A25" s="213"/>
      <c r="Q25" s="218"/>
      <c r="R25" s="218"/>
      <c r="S25" s="218"/>
      <c r="T25" s="218"/>
      <c r="U25" s="218"/>
      <c r="V25" s="218"/>
      <c r="W25" s="218"/>
      <c r="X25" s="218"/>
    </row>
    <row r="26" spans="1:24">
      <c r="A26" s="213"/>
      <c r="Q26" s="218"/>
      <c r="R26" s="218"/>
      <c r="S26" s="218"/>
      <c r="T26" s="218"/>
      <c r="U26" s="218"/>
      <c r="V26" s="218"/>
      <c r="W26" s="218"/>
      <c r="X26" s="218"/>
    </row>
    <row r="27" spans="1:24">
      <c r="A27" s="213"/>
      <c r="Q27" s="218"/>
      <c r="R27" s="218"/>
      <c r="S27" s="218"/>
      <c r="T27" s="218"/>
      <c r="U27" s="218"/>
      <c r="V27" s="218"/>
      <c r="W27" s="218"/>
      <c r="X27" s="218"/>
    </row>
    <row r="28" spans="1:24">
      <c r="A28" s="213"/>
      <c r="Q28" s="218"/>
      <c r="R28" s="218"/>
      <c r="S28" s="218"/>
      <c r="T28" s="218"/>
      <c r="U28" s="218"/>
      <c r="V28" s="218"/>
      <c r="W28" s="218"/>
      <c r="X28" s="218"/>
    </row>
    <row r="29" spans="1:24">
      <c r="A29" s="213"/>
      <c r="Q29" s="218"/>
      <c r="R29" s="218"/>
      <c r="S29" s="218"/>
      <c r="T29" s="218"/>
      <c r="U29" s="218"/>
      <c r="V29" s="218"/>
      <c r="W29" s="218"/>
      <c r="X29" s="218"/>
    </row>
    <row r="30" spans="1:24">
      <c r="A30" s="213"/>
      <c r="Q30" s="218"/>
      <c r="R30" s="218"/>
      <c r="S30" s="218"/>
      <c r="T30" s="218"/>
      <c r="U30" s="218"/>
      <c r="V30" s="218"/>
      <c r="W30" s="218"/>
      <c r="X30" s="218"/>
    </row>
    <row r="31" spans="1:24">
      <c r="A31" s="213"/>
      <c r="Q31" s="218"/>
      <c r="R31" s="218"/>
      <c r="S31" s="218"/>
      <c r="T31" s="218"/>
      <c r="U31" s="218"/>
      <c r="V31" s="218"/>
      <c r="W31" s="218"/>
      <c r="X31" s="218"/>
    </row>
    <row r="33" ht="14.2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4.2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4.25" customHeight="1"/>
    <row r="77" ht="13.5" customHeight="1"/>
    <row r="78" ht="13.5" customHeight="1"/>
  </sheetData>
  <sheetProtection algorithmName="SHA-512" hashValue="tOvQJTrplgYK+5g6T6PMgwSC4RdXWn7pS0j5yDRSDYfdKJn/NWrBzsQYdDZgNobIqq8yA44o3XSP2ICvAuVcLg==" saltValue="/qMirXJGT8KtieDxoXl3RA==" spinCount="100000" sheet="1" objects="1" scenarios="1"/>
  <protectedRanges>
    <protectedRange sqref="I5:S5 AV5:AZ5" name="範囲1_1"/>
  </protectedRange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13</vt:i4>
      </vt:variant>
    </vt:vector>
  </HeadingPairs>
  <TitlesOfParts>
    <vt:vector size="20" baseType="lpstr">
      <vt:lpstr>入力シート</vt:lpstr>
      <vt:lpstr>【様式】事業用大規模</vt:lpstr>
      <vt:lpstr>【様式】特定食品(旅館業者等）</vt:lpstr>
      <vt:lpstr>【様式】２R（旅館業者等）</vt:lpstr>
      <vt:lpstr>【様式】２R（大学）</vt:lpstr>
      <vt:lpstr>選択肢</vt:lpstr>
      <vt:lpstr>一覧情報</vt:lpstr>
      <vt:lpstr>'【様式】２R（大学）'!Print_Area</vt:lpstr>
      <vt:lpstr>'【様式】２R（旅館業者等）'!Print_Area</vt:lpstr>
      <vt:lpstr>【様式】事業用大規模!Print_Area</vt:lpstr>
      <vt:lpstr>'【様式】特定食品(旅館業者等）'!Print_Area</vt:lpstr>
      <vt:lpstr>'【様式】２R（大学）'!卸売業</vt:lpstr>
      <vt:lpstr>'【様式】２R（旅館業者等）'!卸売業</vt:lpstr>
      <vt:lpstr>'【様式】特定食品(旅館業者等）'!卸売業</vt:lpstr>
      <vt:lpstr>'【様式】２R（大学）'!小売業</vt:lpstr>
      <vt:lpstr>'【様式】２R（旅館業者等）'!小売業</vt:lpstr>
      <vt:lpstr>'【様式】特定食品(旅館業者等）'!小売業</vt:lpstr>
      <vt:lpstr>'【様式】２R（大学）'!製造業</vt:lpstr>
      <vt:lpstr>'【様式】２R（旅館業者等）'!製造業</vt:lpstr>
      <vt:lpstr>'【様式】特定食品(旅館業者等）'!製造業</vt:lpstr>
    </vt:vector>
  </TitlesOfParts>
  <Company>Kyoto City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dc:creator>
  <cp:lastModifiedBy>kyoto</cp:lastModifiedBy>
  <cp:lastPrinted>2026-03-12T08:52:24Z</cp:lastPrinted>
  <dcterms:created xsi:type="dcterms:W3CDTF">2024-08-05T02:22:28Z</dcterms:created>
  <dcterms:modified xsi:type="dcterms:W3CDTF">2026-03-23T07:44:52Z</dcterms:modified>
</cp:coreProperties>
</file>