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aqbd457\Desktop\記入例\"/>
    </mc:Choice>
  </mc:AlternateContent>
  <xr:revisionPtr revIDLastSave="0" documentId="13_ncr:1_{CF6CEF69-0898-4AB5-A60C-8A7AE2E359C8}" xr6:coauthVersionLast="47" xr6:coauthVersionMax="47" xr10:uidLastSave="{00000000-0000-0000-0000-000000000000}"/>
  <workbookProtection workbookAlgorithmName="SHA-512" workbookHashValue="eChU6s/WfPmYwBF5NOKlJuXmpjwGjNn9jIUUiQToD+w9dpMvj7xY+ru9Cao+YzNs2aOEpc9cQeGwHEVXVyq5ig==" workbookSaltValue="33qbrjsgdX/IRC//yWr4rA==" workbookSpinCount="100000" lockStructure="1"/>
  <bookViews>
    <workbookView xWindow="-120" yWindow="-120" windowWidth="20730" windowHeight="11160" xr2:uid="{00000000-000D-0000-FFFF-FFFF00000000}"/>
  </bookViews>
  <sheets>
    <sheet name="超過削減_計算シート" sheetId="8" r:id="rId1"/>
  </sheets>
  <externalReferences>
    <externalReference r:id="rId2"/>
  </externalReferences>
  <definedNames>
    <definedName name="EMS" localSheetId="0">#REF!</definedName>
    <definedName name="EMS">#REF!</definedName>
    <definedName name="EMSS" localSheetId="0">#REF!</definedName>
    <definedName name="EMSS">#REF!</definedName>
    <definedName name="HFC">#REF!</definedName>
    <definedName name="HFCs">[1]係数!$D$106:$D$124</definedName>
    <definedName name="ISO" localSheetId="0">#REF!</definedName>
    <definedName name="ISO">#REF!</definedName>
    <definedName name="KES" localSheetId="0">#REF!</definedName>
    <definedName name="KES">#REF!</definedName>
    <definedName name="PFC">#REF!</definedName>
    <definedName name="PFCs">[1]係数!$D$125:$D$133</definedName>
    <definedName name="PPS">#REF!</definedName>
    <definedName name="_xlnm.Print_Area" localSheetId="0">超過削減_計算シート!$A$1:$O$17</definedName>
    <definedName name="その他電気事業者">[1]係数!$J$51:$J$80</definedName>
    <definedName name="ﾁｪｯｸ">#REF!</definedName>
    <definedName name="期間" localSheetId="0">#REF!</definedName>
    <definedName name="期間">#REF!</definedName>
    <definedName name="記載区分">#REF!</definedName>
    <definedName name="区分" localSheetId="0">#REF!</definedName>
    <definedName name="区分">#REF!</definedName>
    <definedName name="計画期間">#REF!</definedName>
    <definedName name="電気" localSheetId="0">#REF!</definedName>
    <definedName name="電気">#REF!</definedName>
    <definedName name="年度" localSheetId="0">#REF!</definedName>
    <definedName name="年度">#REF!</definedName>
    <definedName name="燃料" localSheetId="0">#REF!</definedName>
    <definedName name="燃料">#REF!</definedName>
    <definedName name="報告年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8" l="1"/>
  <c r="E21" i="8" s="1"/>
  <c r="E20" i="8" l="1"/>
  <c r="E22" i="8" s="1"/>
  <c r="I20" i="8" l="1"/>
  <c r="G20" i="8"/>
  <c r="I21" i="8" l="1"/>
  <c r="I22" i="8" s="1"/>
  <c r="L13" i="8"/>
  <c r="G21" i="8" l="1"/>
  <c r="G22" i="8" s="1"/>
  <c r="L22" i="8" l="1"/>
  <c r="L11" i="8" s="1"/>
</calcChain>
</file>

<file path=xl/sharedStrings.xml><?xml version="1.0" encoding="utf-8"?>
<sst xmlns="http://schemas.openxmlformats.org/spreadsheetml/2006/main" count="61" uniqueCount="36">
  <si>
    <t>事業者名</t>
    <rPh sb="0" eb="3">
      <t>ジギョウシャ</t>
    </rPh>
    <rPh sb="3" eb="4">
      <t>メイ</t>
    </rPh>
    <phoneticPr fontId="1"/>
  </si>
  <si>
    <t>部門</t>
    <rPh sb="0" eb="2">
      <t>ブモン</t>
    </rPh>
    <phoneticPr fontId="1"/>
  </si>
  <si>
    <t>事業者排出量削減計画書制度　超過削減量の繰越に係る計算シート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ケイカクショ</t>
    </rPh>
    <rPh sb="11" eb="13">
      <t>セイド</t>
    </rPh>
    <rPh sb="14" eb="16">
      <t>チョウカ</t>
    </rPh>
    <rPh sb="16" eb="18">
      <t>サクゲン</t>
    </rPh>
    <rPh sb="18" eb="19">
      <t>リョウ</t>
    </rPh>
    <rPh sb="20" eb="22">
      <t>クリコシ</t>
    </rPh>
    <rPh sb="23" eb="24">
      <t>カカ</t>
    </rPh>
    <rPh sb="25" eb="27">
      <t>ケイサン</t>
    </rPh>
    <phoneticPr fontId="1"/>
  </si>
  <si>
    <t>温室効果ガスの排出の量</t>
    <rPh sb="0" eb="2">
      <t>オンシツ</t>
    </rPh>
    <rPh sb="2" eb="4">
      <t>コウカ</t>
    </rPh>
    <rPh sb="7" eb="9">
      <t>ハイシュツ</t>
    </rPh>
    <rPh sb="10" eb="11">
      <t>リョウ</t>
    </rPh>
    <phoneticPr fontId="1"/>
  </si>
  <si>
    <t>基準年度</t>
    <rPh sb="0" eb="2">
      <t>キジュン</t>
    </rPh>
    <rPh sb="2" eb="4">
      <t>ネンド</t>
    </rPh>
    <phoneticPr fontId="1"/>
  </si>
  <si>
    <t>第１年度</t>
    <rPh sb="0" eb="1">
      <t>ダイ</t>
    </rPh>
    <rPh sb="2" eb="4">
      <t>ネンド</t>
    </rPh>
    <phoneticPr fontId="1"/>
  </si>
  <si>
    <t>第２年度</t>
    <rPh sb="0" eb="1">
      <t>ダイ</t>
    </rPh>
    <rPh sb="2" eb="4">
      <t>ネンド</t>
    </rPh>
    <phoneticPr fontId="1"/>
  </si>
  <si>
    <t>第３年度</t>
    <rPh sb="0" eb="1">
      <t>ダイ</t>
    </rPh>
    <rPh sb="2" eb="4">
      <t>ネンド</t>
    </rPh>
    <phoneticPr fontId="1"/>
  </si>
  <si>
    <t>トン</t>
    <phoneticPr fontId="1"/>
  </si>
  <si>
    <t>評価の対象となる排出の量</t>
    <phoneticPr fontId="1"/>
  </si>
  <si>
    <t>※事業者名の記入及び部門の選択をしてください。</t>
    <rPh sb="1" eb="4">
      <t>ジギョウシャ</t>
    </rPh>
    <rPh sb="4" eb="5">
      <t>メイ</t>
    </rPh>
    <rPh sb="6" eb="8">
      <t>キニュウ</t>
    </rPh>
    <rPh sb="8" eb="9">
      <t>オヨ</t>
    </rPh>
    <rPh sb="10" eb="12">
      <t>ブモン</t>
    </rPh>
    <rPh sb="13" eb="15">
      <t>センタク</t>
    </rPh>
    <phoneticPr fontId="1"/>
  </si>
  <si>
    <t>事業活動に伴う排出の量</t>
    <rPh sb="0" eb="2">
      <t>ジギョウ</t>
    </rPh>
    <rPh sb="2" eb="4">
      <t>カツドウ</t>
    </rPh>
    <rPh sb="5" eb="6">
      <t>トモナ</t>
    </rPh>
    <phoneticPr fontId="1"/>
  </si>
  <si>
    <t>超過削減量</t>
    <rPh sb="0" eb="2">
      <t>チョウカ</t>
    </rPh>
    <rPh sb="2" eb="4">
      <t>サクゲン</t>
    </rPh>
    <rPh sb="4" eb="5">
      <t>リョウ</t>
    </rPh>
    <phoneticPr fontId="1"/>
  </si>
  <si>
    <t>a</t>
    <phoneticPr fontId="3"/>
  </si>
  <si>
    <t>（R2年度）</t>
    <rPh sb="3" eb="5">
      <t>ネンド</t>
    </rPh>
    <phoneticPr fontId="1"/>
  </si>
  <si>
    <t>（R3年度）</t>
    <phoneticPr fontId="1"/>
  </si>
  <si>
    <t>（R4年度）</t>
    <phoneticPr fontId="1"/>
  </si>
  <si>
    <t>（R2～R4年度）</t>
    <phoneticPr fontId="1"/>
  </si>
  <si>
    <t>入力不要</t>
    <rPh sb="0" eb="2">
      <t>ニュウリョク</t>
    </rPh>
    <rPh sb="2" eb="4">
      <t>フヨウ</t>
    </rPh>
    <phoneticPr fontId="1"/>
  </si>
  <si>
    <t>入力不要</t>
    <rPh sb="0" eb="4">
      <t>ニュウリョクフヨウ</t>
    </rPh>
    <phoneticPr fontId="1"/>
  </si>
  <si>
    <t>目標削減率</t>
    <rPh sb="0" eb="2">
      <t>モクヒョウ</t>
    </rPh>
    <rPh sb="2" eb="4">
      <t>サクゲン</t>
    </rPh>
    <rPh sb="4" eb="5">
      <t>リツ</t>
    </rPh>
    <phoneticPr fontId="1"/>
  </si>
  <si>
    <t>業務部門</t>
    <rPh sb="0" eb="4">
      <t>ギョウムブモン</t>
    </rPh>
    <phoneticPr fontId="1"/>
  </si>
  <si>
    <t>産業部門</t>
    <rPh sb="0" eb="4">
      <t>サンギョウブモン</t>
    </rPh>
    <phoneticPr fontId="1"/>
  </si>
  <si>
    <t>運輸部門</t>
    <rPh sb="0" eb="4">
      <t>ウンユブモン</t>
    </rPh>
    <phoneticPr fontId="1"/>
  </si>
  <si>
    <t>hide</t>
    <phoneticPr fontId="1"/>
  </si>
  <si>
    <t>事業活動に伴う排出の量－基準年度排出量</t>
    <rPh sb="0" eb="4">
      <t>ジギョウカツドウ</t>
    </rPh>
    <rPh sb="5" eb="6">
      <t>トモナ</t>
    </rPh>
    <rPh sb="7" eb="9">
      <t>ハイシュツ</t>
    </rPh>
    <rPh sb="10" eb="11">
      <t>リョウ</t>
    </rPh>
    <rPh sb="12" eb="16">
      <t>キジュンネンド</t>
    </rPh>
    <rPh sb="16" eb="18">
      <t>ハイシュツ</t>
    </rPh>
    <rPh sb="18" eb="19">
      <t>リョウ</t>
    </rPh>
    <phoneticPr fontId="1"/>
  </si>
  <si>
    <t>－</t>
    <phoneticPr fontId="1"/>
  </si>
  <si>
    <t>基準年度排出量×目標削減率</t>
    <rPh sb="0" eb="7">
      <t>キジュンネンドハイシュツリョウ</t>
    </rPh>
    <rPh sb="8" eb="13">
      <t>モクヒョウサクゲンリツ</t>
    </rPh>
    <phoneticPr fontId="1"/>
  </si>
  <si>
    <t>①</t>
    <phoneticPr fontId="1"/>
  </si>
  <si>
    <t>②</t>
    <phoneticPr fontId="1"/>
  </si>
  <si>
    <t>超過削減量
①×（-1）-②</t>
    <rPh sb="0" eb="2">
      <t>チョウカ</t>
    </rPh>
    <rPh sb="2" eb="5">
      <t>サクゲンリョウ</t>
    </rPh>
    <phoneticPr fontId="1"/>
  </si>
  <si>
    <t>③</t>
    <phoneticPr fontId="1"/>
  </si>
  <si>
    <t>合計</t>
    <rPh sb="0" eb="2">
      <t>ゴウケイ</t>
    </rPh>
    <phoneticPr fontId="1"/>
  </si>
  <si>
    <r>
      <rPr>
        <sz val="11"/>
        <color rgb="FFFF0000"/>
        <rFont val="ＭＳ 明朝"/>
        <family val="1"/>
        <charset val="128"/>
      </rPr>
      <t>　※</t>
    </r>
    <r>
      <rPr>
        <u/>
        <sz val="11"/>
        <color rgb="FFFF0000"/>
        <rFont val="ＭＳ 明朝"/>
        <family val="1"/>
        <charset val="128"/>
      </rPr>
      <t>第四計画期間の第３年度（令和４年度）の報告書から転記してください。</t>
    </r>
    <rPh sb="3" eb="4">
      <t>４</t>
    </rPh>
    <rPh sb="14" eb="16">
      <t>レイワ</t>
    </rPh>
    <rPh sb="17" eb="19">
      <t>ネンド</t>
    </rPh>
    <rPh sb="21" eb="23">
      <t>ホウコク</t>
    </rPh>
    <rPh sb="23" eb="24">
      <t>ショ</t>
    </rPh>
    <rPh sb="26" eb="28">
      <t>テンキ</t>
    </rPh>
    <phoneticPr fontId="1"/>
  </si>
  <si>
    <t>（H29～R1年度）</t>
  </si>
  <si>
    <t>株式会社 地球温暖化対策室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</si>
</sst>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176" fontId="9" fillId="0" borderId="20" xfId="0" applyNumberFormat="1" applyFont="1" applyBorder="1" applyAlignment="1">
      <alignment wrapText="1"/>
    </xf>
    <xf numFmtId="0" fontId="9" fillId="0" borderId="0" xfId="0" applyFont="1" applyAlignment="1">
      <alignment horizontal="left" vertical="center"/>
    </xf>
    <xf numFmtId="176" fontId="9" fillId="0" borderId="21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22" xfId="0" applyFont="1" applyBorder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176" fontId="5" fillId="0" borderId="6" xfId="0" applyNumberFormat="1" applyFont="1" applyBorder="1">
      <alignment vertical="center"/>
    </xf>
    <xf numFmtId="0" fontId="9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5" fillId="0" borderId="24" xfId="0" applyFont="1" applyBorder="1" applyAlignment="1">
      <alignment horizontal="centerContinuous" vertical="center"/>
    </xf>
    <xf numFmtId="0" fontId="9" fillId="0" borderId="2" xfId="0" applyFont="1" applyBorder="1" applyAlignment="1">
      <alignment horizontal="centerContinuous" vertical="center"/>
    </xf>
    <xf numFmtId="0" fontId="5" fillId="0" borderId="6" xfId="0" applyFont="1" applyBorder="1">
      <alignment vertical="center"/>
    </xf>
    <xf numFmtId="176" fontId="5" fillId="0" borderId="0" xfId="0" applyNumberFormat="1" applyFont="1">
      <alignment vertical="center"/>
    </xf>
    <xf numFmtId="0" fontId="9" fillId="0" borderId="0" xfId="0" applyFont="1" applyAlignment="1">
      <alignment shrinkToFit="1"/>
    </xf>
    <xf numFmtId="9" fontId="11" fillId="3" borderId="1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shrinkToFit="1"/>
    </xf>
    <xf numFmtId="0" fontId="9" fillId="0" borderId="5" xfId="0" applyFont="1" applyBorder="1" applyAlignment="1">
      <alignment horizontal="center" shrinkToFit="1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2" xfId="0" applyFont="1" applyFill="1" applyBorder="1" applyAlignment="1" applyProtection="1">
      <alignment horizontal="center" vertical="center" shrinkToFit="1"/>
      <protection locked="0"/>
    </xf>
    <xf numFmtId="176" fontId="13" fillId="2" borderId="9" xfId="0" applyNumberFormat="1" applyFont="1" applyFill="1" applyBorder="1" applyAlignment="1" applyProtection="1">
      <protection locked="0"/>
    </xf>
    <xf numFmtId="176" fontId="13" fillId="2" borderId="8" xfId="0" applyNumberFormat="1" applyFont="1" applyFill="1" applyBorder="1" applyAlignment="1" applyProtection="1"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6" xfId="0" applyFont="1" applyBorder="1">
      <alignment vertical="center"/>
    </xf>
    <xf numFmtId="0" fontId="5" fillId="0" borderId="24" xfId="0" applyFont="1" applyBorder="1">
      <alignment vertical="center"/>
    </xf>
    <xf numFmtId="0" fontId="9" fillId="0" borderId="0" xfId="0" applyFont="1" applyAlignment="1">
      <alignment horizont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176" fontId="9" fillId="0" borderId="23" xfId="0" applyNumberFormat="1" applyFont="1" applyBorder="1" applyAlignment="1">
      <alignment horizontal="center" wrapText="1"/>
    </xf>
    <xf numFmtId="176" fontId="13" fillId="2" borderId="9" xfId="0" applyNumberFormat="1" applyFont="1" applyFill="1" applyBorder="1" applyAlignment="1" applyProtection="1">
      <alignment wrapText="1"/>
      <protection locked="0"/>
    </xf>
    <xf numFmtId="176" fontId="13" fillId="2" borderId="8" xfId="0" applyNumberFormat="1" applyFont="1" applyFill="1" applyBorder="1" applyAlignment="1" applyProtection="1">
      <alignment wrapText="1"/>
      <protection locked="0"/>
    </xf>
    <xf numFmtId="176" fontId="14" fillId="3" borderId="15" xfId="0" applyNumberFormat="1" applyFont="1" applyFill="1" applyBorder="1" applyAlignment="1">
      <alignment horizontal="center"/>
    </xf>
    <xf numFmtId="176" fontId="14" fillId="3" borderId="16" xfId="0" applyNumberFormat="1" applyFont="1" applyFill="1" applyBorder="1" applyAlignment="1">
      <alignment horizontal="center"/>
    </xf>
    <xf numFmtId="176" fontId="14" fillId="3" borderId="17" xfId="0" applyNumberFormat="1" applyFont="1" applyFill="1" applyBorder="1" applyAlignment="1">
      <alignment horizontal="center"/>
    </xf>
    <xf numFmtId="176" fontId="14" fillId="3" borderId="18" xfId="0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176" fontId="9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176" fontId="9" fillId="0" borderId="10" xfId="0" applyNumberFormat="1" applyFont="1" applyBorder="1" applyAlignment="1" applyProtection="1">
      <alignment horizontal="center"/>
      <protection locked="0"/>
    </xf>
    <xf numFmtId="176" fontId="9" fillId="0" borderId="11" xfId="0" applyNumberFormat="1" applyFont="1" applyBorder="1" applyAlignment="1" applyProtection="1">
      <alignment horizontal="center"/>
      <protection locked="0"/>
    </xf>
    <xf numFmtId="176" fontId="9" fillId="0" borderId="12" xfId="0" applyNumberFormat="1" applyFont="1" applyBorder="1" applyAlignment="1" applyProtection="1">
      <alignment horizontal="center"/>
      <protection locked="0"/>
    </xf>
    <xf numFmtId="176" fontId="9" fillId="0" borderId="13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shrinkToFit="1"/>
    </xf>
    <xf numFmtId="0" fontId="9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47625</xdr:rowOff>
    </xdr:from>
    <xdr:to>
      <xdr:col>22</xdr:col>
      <xdr:colOff>468975</xdr:colOff>
      <xdr:row>1</xdr:row>
      <xdr:rowOff>164175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39670B-0F0E-458D-9095-0B63AD884ED6}"/>
            </a:ext>
          </a:extLst>
        </xdr:cNvPr>
        <xdr:cNvSpPr txBox="1"/>
      </xdr:nvSpPr>
      <xdr:spPr>
        <a:xfrm>
          <a:off x="7620000" y="47625"/>
          <a:ext cx="4860000" cy="288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50" b="1"/>
            <a:t>【</a:t>
          </a:r>
          <a:r>
            <a:rPr kumimoji="1" lang="ja-JP" altLang="en-US" sz="1050" b="1"/>
            <a:t>記入ルール ①</a:t>
          </a:r>
          <a:r>
            <a:rPr kumimoji="1" lang="en-US" altLang="ja-JP" sz="1050" b="1"/>
            <a:t>】 </a:t>
          </a:r>
          <a:r>
            <a:rPr kumimoji="1" lang="ja-JP" altLang="en-US" sz="1050" b="0">
              <a:solidFill>
                <a:srgbClr val="0070C0"/>
              </a:solidFill>
            </a:rPr>
            <a:t>青色網掛けのセル</a:t>
          </a:r>
          <a:r>
            <a:rPr kumimoji="1" lang="ja-JP" altLang="en-US" sz="1050" b="0"/>
            <a:t>に</a:t>
          </a:r>
          <a:r>
            <a:rPr kumimoji="1" lang="ja-JP" altLang="en-US" sz="1050" b="0" u="sng"/>
            <a:t>必要事項を記入してください。</a:t>
          </a:r>
        </a:p>
      </xdr:txBody>
    </xdr:sp>
    <xdr:clientData/>
  </xdr:twoCellAnchor>
  <xdr:twoCellAnchor editAs="oneCell">
    <xdr:from>
      <xdr:col>15</xdr:col>
      <xdr:colOff>47625</xdr:colOff>
      <xdr:row>1</xdr:row>
      <xdr:rowOff>200025</xdr:rowOff>
    </xdr:from>
    <xdr:to>
      <xdr:col>22</xdr:col>
      <xdr:colOff>468975</xdr:colOff>
      <xdr:row>3</xdr:row>
      <xdr:rowOff>30825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38B2C02-EC6B-4C76-84BD-502C0E344E93}"/>
            </a:ext>
          </a:extLst>
        </xdr:cNvPr>
        <xdr:cNvSpPr txBox="1"/>
      </xdr:nvSpPr>
      <xdr:spPr>
        <a:xfrm>
          <a:off x="7620000" y="371475"/>
          <a:ext cx="4860000" cy="28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50" b="1"/>
            <a:t>【</a:t>
          </a:r>
          <a:r>
            <a:rPr kumimoji="1" lang="ja-JP" altLang="en-US" sz="1050" b="1"/>
            <a:t>記入ルール ②</a:t>
          </a:r>
          <a:r>
            <a:rPr kumimoji="1" lang="en-US" altLang="ja-JP" sz="1050" b="1">
              <a:solidFill>
                <a:schemeClr val="tx1"/>
              </a:solidFill>
            </a:rPr>
            <a:t>】 </a:t>
          </a:r>
          <a:r>
            <a:rPr kumimoji="1" lang="ja-JP" altLang="en-US" sz="1050" b="0">
              <a:solidFill>
                <a:srgbClr val="FF0000"/>
              </a:solidFill>
            </a:rPr>
            <a:t>赤色網掛けのセル</a:t>
          </a:r>
          <a:r>
            <a:rPr kumimoji="1" lang="ja-JP" altLang="en-US" sz="1050" b="0"/>
            <a:t>は</a:t>
          </a:r>
          <a:r>
            <a:rPr kumimoji="1" lang="ja-JP" altLang="en-US" sz="1050" b="0" u="sng"/>
            <a:t>自動計算／自動転記のため、記入不要。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.horide\AppData\Local\Temp\Temp3_&#20869;&#35379;&#26360;&#25913;&#27491;.zip\&#20869;&#35379;&#26360;&#25913;&#27491;\&#20140;&#37117;&#27096;&#24335;&#20462;&#27491;&#29256;\03%20&#20869;&#35379;&#26360;_1&#24180;&#24230;(&#20462;&#27491;&#29256;&#65297;&#65297;&#65289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別紙（第１年度）"/>
      <sheetName val="第１年度 （合計）"/>
      <sheetName val="第１年度 （Ｊ500kl未満事業所小計）"/>
      <sheetName val="第１年度 （事業所１）"/>
      <sheetName val="第１年度 （事業所２）"/>
      <sheetName val="第１年度 （事業所３）"/>
      <sheetName val="第１年度 （事業所４）"/>
      <sheetName val="第１年度 （事業所５）"/>
      <sheetName val="第１年度 （事業所６）"/>
      <sheetName val="第１年度 （事業所７）"/>
      <sheetName val="第１年度 （事業所８）"/>
      <sheetName val="第１年度 （事業所９）"/>
      <sheetName val="第１年度 （事業所１０）"/>
      <sheetName val="第１年度 （事業所１１）"/>
      <sheetName val="最終シート"/>
      <sheetName val="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>
        <row r="51">
          <cell r="J51" t="str">
            <v>イーレックス</v>
          </cell>
        </row>
        <row r="52">
          <cell r="J52" t="str">
            <v>出光グリーンパワー</v>
          </cell>
        </row>
        <row r="53">
          <cell r="J53" t="str">
            <v>伊藤忠エネクス</v>
          </cell>
        </row>
        <row r="54">
          <cell r="J54" t="str">
            <v>エネサーブ</v>
          </cell>
        </row>
        <row r="55">
          <cell r="J55" t="str">
            <v>荏原環境プラント</v>
          </cell>
        </row>
        <row r="56">
          <cell r="J56" t="str">
            <v>王子製紙</v>
          </cell>
        </row>
        <row r="57">
          <cell r="J57" t="str">
            <v>オリックス</v>
          </cell>
        </row>
        <row r="58">
          <cell r="J58" t="str">
            <v>イーセル</v>
          </cell>
        </row>
        <row r="59">
          <cell r="J59" t="str">
            <v>エネット</v>
          </cell>
        </row>
        <row r="60">
          <cell r="J60" t="str">
            <v>F－Power</v>
          </cell>
        </row>
        <row r="61">
          <cell r="J61" t="str">
            <v>G－Power</v>
          </cell>
        </row>
        <row r="62">
          <cell r="J62" t="str">
            <v>日本セレモニー</v>
          </cell>
        </row>
        <row r="63">
          <cell r="J63" t="str">
            <v>サミットエナジー</v>
          </cell>
        </row>
        <row r="64">
          <cell r="J64" t="str">
            <v>JX日鉱日石エネルギー</v>
          </cell>
        </row>
        <row r="65">
          <cell r="J65" t="str">
            <v>JENホールディングス</v>
          </cell>
        </row>
        <row r="66">
          <cell r="J66" t="str">
            <v>志賀高原リゾート開発</v>
          </cell>
        </row>
        <row r="67">
          <cell r="J67" t="str">
            <v>昭和シェル石油</v>
          </cell>
        </row>
        <row r="68">
          <cell r="J68" t="str">
            <v>新日鉄住金エンジニアリング</v>
          </cell>
        </row>
        <row r="69">
          <cell r="J69" t="str">
            <v>泉北天然ガス発電</v>
          </cell>
        </row>
        <row r="70">
          <cell r="J70" t="str">
            <v>ダイヤモンドパワー</v>
          </cell>
        </row>
        <row r="71">
          <cell r="J71" t="str">
            <v>テス・エンジニアリング</v>
          </cell>
        </row>
        <row r="72">
          <cell r="J72" t="str">
            <v>東京エコサービス</v>
          </cell>
        </row>
        <row r="73">
          <cell r="J73" t="str">
            <v>日本テクノ</v>
          </cell>
        </row>
        <row r="74">
          <cell r="J74" t="str">
            <v>日本ロジテック</v>
          </cell>
        </row>
        <row r="75">
          <cell r="J75" t="str">
            <v>パナソニック</v>
          </cell>
        </row>
        <row r="76">
          <cell r="J76" t="str">
            <v>プレミアムグリーンパワー</v>
          </cell>
        </row>
        <row r="77">
          <cell r="J77" t="str">
            <v>丸紅</v>
          </cell>
        </row>
        <row r="78">
          <cell r="J78" t="str">
            <v>ミツウロコグリーンエネルギー</v>
          </cell>
        </row>
        <row r="79">
          <cell r="J79" t="str">
            <v>リエスパワー</v>
          </cell>
        </row>
        <row r="80">
          <cell r="J80" t="str">
            <v>その他のＰＰＳ</v>
          </cell>
        </row>
        <row r="106">
          <cell r="D106" t="str">
            <v>HFC-23</v>
          </cell>
        </row>
        <row r="107">
          <cell r="D107" t="str">
            <v>HFC-32</v>
          </cell>
        </row>
        <row r="108">
          <cell r="D108" t="str">
            <v>HFC-41</v>
          </cell>
        </row>
        <row r="109">
          <cell r="D109" t="str">
            <v>HFC-125</v>
          </cell>
        </row>
        <row r="110">
          <cell r="D110" t="str">
            <v>HFC-134</v>
          </cell>
        </row>
        <row r="111">
          <cell r="D111" t="str">
            <v>HFC-134a</v>
          </cell>
        </row>
        <row r="112">
          <cell r="D112" t="str">
            <v>HFC-143</v>
          </cell>
        </row>
        <row r="113">
          <cell r="D113" t="str">
            <v>HFC-143a</v>
          </cell>
        </row>
        <row r="114">
          <cell r="D114" t="str">
            <v>HFC-152</v>
          </cell>
        </row>
        <row r="115">
          <cell r="D115" t="str">
            <v>HFC-152a</v>
          </cell>
        </row>
        <row r="116">
          <cell r="D116" t="str">
            <v>HFC-161</v>
          </cell>
        </row>
        <row r="117">
          <cell r="D117" t="str">
            <v>HFC-227ea</v>
          </cell>
        </row>
        <row r="118">
          <cell r="D118" t="str">
            <v>HFC-236fa</v>
          </cell>
        </row>
        <row r="119">
          <cell r="D119" t="str">
            <v>HFC-236ea</v>
          </cell>
        </row>
        <row r="120">
          <cell r="D120" t="str">
            <v>HFC-236cb</v>
          </cell>
        </row>
        <row r="121">
          <cell r="D121" t="str">
            <v>HFC-245ca</v>
          </cell>
        </row>
        <row r="122">
          <cell r="D122" t="str">
            <v>HFC-245fa</v>
          </cell>
        </row>
        <row r="123">
          <cell r="D123" t="str">
            <v>HFC-365mfc</v>
          </cell>
        </row>
        <row r="124">
          <cell r="D124" t="str">
            <v>HFC-43-10mee</v>
          </cell>
        </row>
        <row r="125">
          <cell r="D125" t="str">
            <v>PFC-14</v>
          </cell>
        </row>
        <row r="126">
          <cell r="D126" t="str">
            <v>PFC-116</v>
          </cell>
        </row>
        <row r="127">
          <cell r="D127" t="str">
            <v>PFC-218</v>
          </cell>
        </row>
        <row r="128">
          <cell r="D128" t="str">
            <v>ﾊﾟｰﾌﾙｵﾛｼｸﾛﾌﾟﾛﾊﾟﾝ</v>
          </cell>
        </row>
        <row r="129">
          <cell r="D129" t="str">
            <v>PFC-31-10</v>
          </cell>
        </row>
        <row r="130">
          <cell r="D130" t="str">
            <v>PFC-c318</v>
          </cell>
        </row>
        <row r="131">
          <cell r="D131" t="str">
            <v>PFC-41-12</v>
          </cell>
        </row>
        <row r="132">
          <cell r="D132" t="str">
            <v>PFC-51-14</v>
          </cell>
        </row>
        <row r="133">
          <cell r="D133" t="str">
            <v>PFC-91-18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showGridLines="0" tabSelected="1" view="pageBreakPreview" zoomScaleNormal="100" zoomScaleSheetLayoutView="100" workbookViewId="0">
      <selection activeCell="C11" sqref="C11:D12"/>
    </sheetView>
  </sheetViews>
  <sheetFormatPr defaultRowHeight="13.5" x14ac:dyDescent="0.15"/>
  <cols>
    <col min="1" max="1" width="3" customWidth="1"/>
    <col min="2" max="2" width="19.75" customWidth="1"/>
    <col min="3" max="3" width="9.625" customWidth="1"/>
    <col min="4" max="4" width="4" customWidth="1"/>
    <col min="5" max="5" width="9.625" customWidth="1"/>
    <col min="6" max="6" width="4" customWidth="1"/>
    <col min="7" max="7" width="9.625" customWidth="1"/>
    <col min="8" max="8" width="4" customWidth="1"/>
    <col min="9" max="9" width="9.625" customWidth="1"/>
    <col min="10" max="10" width="4" customWidth="1"/>
    <col min="11" max="11" width="0.875" customWidth="1"/>
    <col min="12" max="12" width="11.625" customWidth="1"/>
    <col min="13" max="13" width="6.875" customWidth="1"/>
    <col min="14" max="14" width="4.125" customWidth="1"/>
    <col min="15" max="15" width="3.125" customWidth="1"/>
    <col min="16" max="16" width="4.25" customWidth="1"/>
    <col min="24" max="25" width="0" hidden="1" customWidth="1"/>
  </cols>
  <sheetData>
    <row r="1" spans="1:27" x14ac:dyDescent="0.15">
      <c r="A1" s="1"/>
      <c r="B1" s="2" t="s">
        <v>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2.5" customHeight="1" x14ac:dyDescent="0.15">
      <c r="A2" s="1"/>
      <c r="B2" s="52" t="s">
        <v>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"/>
      <c r="Q2" s="1"/>
      <c r="R2" s="1"/>
      <c r="S2" s="1"/>
      <c r="T2" s="1"/>
      <c r="U2" s="1"/>
      <c r="V2" s="1"/>
      <c r="W2" s="1"/>
      <c r="X2" s="4" t="s">
        <v>24</v>
      </c>
      <c r="Y2" s="4" t="s">
        <v>24</v>
      </c>
      <c r="Z2" s="1"/>
      <c r="AA2" s="1"/>
    </row>
    <row r="3" spans="1:27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15">
      <c r="A5" s="1"/>
      <c r="B5" s="58" t="s">
        <v>0</v>
      </c>
      <c r="C5" s="58"/>
      <c r="D5" s="58"/>
      <c r="E5" s="58"/>
      <c r="F5" s="58"/>
      <c r="G5" s="58"/>
      <c r="H5" s="58" t="s">
        <v>1</v>
      </c>
      <c r="I5" s="58"/>
      <c r="J5" s="58"/>
      <c r="K5" s="5"/>
      <c r="L5" s="6" t="s">
        <v>20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2.25" customHeight="1" x14ac:dyDescent="0.15">
      <c r="A6" s="1"/>
      <c r="B6" s="59" t="s">
        <v>35</v>
      </c>
      <c r="C6" s="59"/>
      <c r="D6" s="59"/>
      <c r="E6" s="59"/>
      <c r="F6" s="59"/>
      <c r="G6" s="59"/>
      <c r="H6" s="60" t="s">
        <v>21</v>
      </c>
      <c r="I6" s="60"/>
      <c r="J6" s="60"/>
      <c r="K6" s="1"/>
      <c r="L6" s="26">
        <f>IF(H6="","",VLOOKUP(H6,X6:Y8,2,FALSE))</f>
        <v>0.03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 t="s">
        <v>21</v>
      </c>
      <c r="Y6" s="7">
        <v>0.03</v>
      </c>
      <c r="Z6" s="1"/>
      <c r="AA6" s="1"/>
    </row>
    <row r="7" spans="1:27" ht="27" customHeight="1" x14ac:dyDescent="0.15">
      <c r="A7" s="1"/>
      <c r="B7" s="1" t="s">
        <v>10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 t="s">
        <v>22</v>
      </c>
      <c r="Y7" s="7">
        <v>0.02</v>
      </c>
      <c r="Z7" s="1"/>
      <c r="AA7" s="1"/>
    </row>
    <row r="8" spans="1:27" ht="27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 t="s">
        <v>23</v>
      </c>
      <c r="Y8" s="7">
        <v>0.01</v>
      </c>
      <c r="Z8" s="1"/>
      <c r="AA8" s="1"/>
    </row>
    <row r="9" spans="1:27" ht="13.5" customHeight="1" x14ac:dyDescent="0.15">
      <c r="A9" s="1"/>
      <c r="B9" s="61" t="s">
        <v>3</v>
      </c>
      <c r="C9" s="58" t="s">
        <v>4</v>
      </c>
      <c r="D9" s="58"/>
      <c r="E9" s="35" t="s">
        <v>5</v>
      </c>
      <c r="F9" s="36"/>
      <c r="G9" s="35" t="s">
        <v>6</v>
      </c>
      <c r="H9" s="36"/>
      <c r="I9" s="61" t="s">
        <v>7</v>
      </c>
      <c r="J9" s="58"/>
      <c r="K9" s="1"/>
      <c r="L9" s="61" t="s">
        <v>12</v>
      </c>
      <c r="M9" s="61"/>
      <c r="N9" s="6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 thickBot="1" x14ac:dyDescent="0.2">
      <c r="A10" s="1"/>
      <c r="B10" s="61"/>
      <c r="C10" s="31" t="s">
        <v>34</v>
      </c>
      <c r="D10" s="32"/>
      <c r="E10" s="40" t="s">
        <v>14</v>
      </c>
      <c r="F10" s="41"/>
      <c r="G10" s="40" t="s">
        <v>15</v>
      </c>
      <c r="H10" s="41"/>
      <c r="I10" s="40" t="s">
        <v>16</v>
      </c>
      <c r="J10" s="41"/>
      <c r="K10" s="1"/>
      <c r="L10" s="62" t="s">
        <v>17</v>
      </c>
      <c r="M10" s="62"/>
      <c r="N10" s="6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3.5" customHeight="1" x14ac:dyDescent="0.15">
      <c r="A11" s="1"/>
      <c r="B11" s="27" t="s">
        <v>11</v>
      </c>
      <c r="C11" s="53"/>
      <c r="D11" s="54"/>
      <c r="E11" s="43">
        <v>7064.2</v>
      </c>
      <c r="F11" s="29" t="s">
        <v>8</v>
      </c>
      <c r="G11" s="43">
        <v>6964.9</v>
      </c>
      <c r="H11" s="29" t="s">
        <v>8</v>
      </c>
      <c r="I11" s="43">
        <v>6865.7</v>
      </c>
      <c r="J11" s="29" t="s">
        <v>8</v>
      </c>
      <c r="K11" s="1"/>
      <c r="L11" s="45">
        <f>IF(L22&gt;0,ROUNDDOWN(L22,1),0)</f>
        <v>930.2</v>
      </c>
      <c r="M11" s="46"/>
      <c r="N11" s="57" t="s">
        <v>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3.5" customHeight="1" thickBot="1" x14ac:dyDescent="0.2">
      <c r="A12" s="1"/>
      <c r="B12" s="28"/>
      <c r="C12" s="55"/>
      <c r="D12" s="56"/>
      <c r="E12" s="44"/>
      <c r="F12" s="30"/>
      <c r="G12" s="44"/>
      <c r="H12" s="30"/>
      <c r="I12" s="44"/>
      <c r="J12" s="30"/>
      <c r="K12" s="1"/>
      <c r="L12" s="47"/>
      <c r="M12" s="48"/>
      <c r="N12" s="5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3.5" customHeight="1" x14ac:dyDescent="0.15">
      <c r="A13" s="1"/>
      <c r="B13" s="27" t="s">
        <v>9</v>
      </c>
      <c r="C13" s="33">
        <v>7500</v>
      </c>
      <c r="D13" s="29" t="s">
        <v>8</v>
      </c>
      <c r="E13" s="1"/>
      <c r="F13" s="49"/>
      <c r="G13" s="8"/>
      <c r="H13" s="39"/>
      <c r="I13" s="8"/>
      <c r="J13" s="39"/>
      <c r="K13" s="42"/>
      <c r="L13" s="51" t="str">
        <f>IF(AND(G13="",I13="",K13=""),"",(G13+I13+K13)/COUNT(G13,I13,K13))</f>
        <v/>
      </c>
      <c r="M13" s="39"/>
      <c r="N13" s="9"/>
      <c r="O13" s="2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 x14ac:dyDescent="0.15">
      <c r="A14" s="1"/>
      <c r="B14" s="28"/>
      <c r="C14" s="34"/>
      <c r="D14" s="30"/>
      <c r="E14" s="5" t="s">
        <v>18</v>
      </c>
      <c r="F14" s="50"/>
      <c r="G14" s="10" t="s">
        <v>18</v>
      </c>
      <c r="H14" s="39"/>
      <c r="I14" s="10" t="s">
        <v>19</v>
      </c>
      <c r="J14" s="39"/>
      <c r="K14" s="42"/>
      <c r="L14" s="51"/>
      <c r="M14" s="39"/>
      <c r="N14" s="11"/>
      <c r="O14" s="2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 x14ac:dyDescent="0.15">
      <c r="A15" s="1"/>
      <c r="B15" s="1"/>
      <c r="C15" s="1"/>
      <c r="D15" s="1"/>
      <c r="E15" s="12"/>
      <c r="F15" s="12"/>
      <c r="G15" s="1"/>
      <c r="H15" s="12"/>
      <c r="I15" s="1"/>
      <c r="J15" s="1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15">
      <c r="A16" s="1"/>
      <c r="B16" s="13" t="s">
        <v>33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15">
      <c r="A19" s="1"/>
      <c r="B19" s="1"/>
      <c r="C19" s="14" t="s">
        <v>4</v>
      </c>
      <c r="D19" s="14"/>
      <c r="E19" s="14" t="s">
        <v>5</v>
      </c>
      <c r="F19" s="14"/>
      <c r="G19" s="14" t="s">
        <v>6</v>
      </c>
      <c r="H19" s="14"/>
      <c r="I19" s="14" t="s">
        <v>7</v>
      </c>
      <c r="J19" s="14"/>
      <c r="K19" s="1"/>
      <c r="L19" s="14" t="s">
        <v>32</v>
      </c>
      <c r="M19" s="14"/>
      <c r="N19" s="1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0.5" x14ac:dyDescent="0.15">
      <c r="A20" s="1" t="s">
        <v>28</v>
      </c>
      <c r="B20" s="15" t="s">
        <v>25</v>
      </c>
      <c r="C20" s="16" t="s">
        <v>26</v>
      </c>
      <c r="D20" s="17"/>
      <c r="E20" s="18">
        <f>IF(E11="","",E11-C13)</f>
        <v>-435.80000000000018</v>
      </c>
      <c r="F20" s="19" t="s">
        <v>8</v>
      </c>
      <c r="G20" s="18">
        <f>IF(G11="","",G11-C13)</f>
        <v>-535.10000000000036</v>
      </c>
      <c r="H20" s="19" t="s">
        <v>8</v>
      </c>
      <c r="I20" s="18">
        <f>IF(I11="","",I11-C13)</f>
        <v>-634.30000000000018</v>
      </c>
      <c r="J20" s="20" t="s">
        <v>8</v>
      </c>
      <c r="K20" s="1"/>
      <c r="L20" s="16" t="s">
        <v>26</v>
      </c>
      <c r="M20" s="21"/>
      <c r="N20" s="2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7" x14ac:dyDescent="0.15">
      <c r="A21" s="1" t="s">
        <v>29</v>
      </c>
      <c r="B21" s="15" t="s">
        <v>27</v>
      </c>
      <c r="C21" s="16" t="s">
        <v>26</v>
      </c>
      <c r="D21" s="17"/>
      <c r="E21" s="23">
        <f>$C13*$L6</f>
        <v>225</v>
      </c>
      <c r="F21" s="19" t="s">
        <v>8</v>
      </c>
      <c r="G21" s="23">
        <f>$C13*$L6</f>
        <v>225</v>
      </c>
      <c r="H21" s="19" t="s">
        <v>8</v>
      </c>
      <c r="I21" s="23">
        <f>$C13*$L6</f>
        <v>225</v>
      </c>
      <c r="J21" s="20" t="s">
        <v>8</v>
      </c>
      <c r="K21" s="1"/>
      <c r="L21" s="16" t="s">
        <v>26</v>
      </c>
      <c r="M21" s="21"/>
      <c r="N21" s="2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7" x14ac:dyDescent="0.15">
      <c r="A22" s="1" t="s">
        <v>31</v>
      </c>
      <c r="B22" s="15" t="s">
        <v>30</v>
      </c>
      <c r="C22" s="16" t="s">
        <v>26</v>
      </c>
      <c r="D22" s="17"/>
      <c r="E22" s="23">
        <f>IF(E11="",0,E20*(-1)-E21)</f>
        <v>210.80000000000018</v>
      </c>
      <c r="F22" s="19" t="s">
        <v>8</v>
      </c>
      <c r="G22" s="23">
        <f>IF(G11="",0,G20*(-1)-G21)</f>
        <v>310.10000000000036</v>
      </c>
      <c r="H22" s="19" t="s">
        <v>8</v>
      </c>
      <c r="I22" s="23">
        <f>IF(I11="",0,I20*(-1)-I21)</f>
        <v>409.30000000000018</v>
      </c>
      <c r="J22" s="20" t="s">
        <v>8</v>
      </c>
      <c r="K22" s="1"/>
      <c r="L22" s="37">
        <f>SUM(E22,G22,I22)</f>
        <v>930.20000000000073</v>
      </c>
      <c r="M22" s="38"/>
      <c r="N22" s="19" t="s">
        <v>8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15">
      <c r="A26" s="1"/>
      <c r="B26" s="1"/>
      <c r="C26" s="1"/>
      <c r="D26" s="1"/>
      <c r="E26" s="1"/>
      <c r="F26" s="1"/>
      <c r="G26" s="2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</sheetData>
  <sheetProtection algorithmName="SHA-512" hashValue="++y6zlNqqWZs4uQKQoe4IhIgJhrKs5AjQCiHYSVUFt7u9+PgKrM/UJ2PduqFpIFmKWjExw6eeYAg/M5qHKYoAg==" saltValue="IbyzWlNGxQPL+W4HVs/B7w==" spinCount="100000" sheet="1" objects="1" selectLockedCells="1"/>
  <mergeCells count="36">
    <mergeCell ref="B2:O2"/>
    <mergeCell ref="B11:B12"/>
    <mergeCell ref="C11:D12"/>
    <mergeCell ref="N11:N12"/>
    <mergeCell ref="H11:H12"/>
    <mergeCell ref="B5:G5"/>
    <mergeCell ref="H5:J5"/>
    <mergeCell ref="B6:G6"/>
    <mergeCell ref="H6:J6"/>
    <mergeCell ref="B9:B10"/>
    <mergeCell ref="C9:D9"/>
    <mergeCell ref="L9:N9"/>
    <mergeCell ref="L10:N10"/>
    <mergeCell ref="E9:F9"/>
    <mergeCell ref="I9:J9"/>
    <mergeCell ref="L22:M22"/>
    <mergeCell ref="M13:M14"/>
    <mergeCell ref="E10:F10"/>
    <mergeCell ref="F11:F12"/>
    <mergeCell ref="J13:J14"/>
    <mergeCell ref="K13:K14"/>
    <mergeCell ref="H13:H14"/>
    <mergeCell ref="E11:E12"/>
    <mergeCell ref="G11:G12"/>
    <mergeCell ref="I11:I12"/>
    <mergeCell ref="L11:M12"/>
    <mergeCell ref="F13:F14"/>
    <mergeCell ref="G10:H10"/>
    <mergeCell ref="L13:L14"/>
    <mergeCell ref="J11:J12"/>
    <mergeCell ref="I10:J10"/>
    <mergeCell ref="B13:B14"/>
    <mergeCell ref="D13:D14"/>
    <mergeCell ref="C10:D10"/>
    <mergeCell ref="C13:C14"/>
    <mergeCell ref="G9:H9"/>
  </mergeCells>
  <phoneticPr fontId="1"/>
  <dataValidations count="2">
    <dataValidation type="list" allowBlank="1" showInputMessage="1" showErrorMessage="1" sqref="H6:J6" xr:uid="{00000000-0002-0000-0000-000000000000}">
      <formula1>$X$6:$X$8</formula1>
    </dataValidation>
    <dataValidation type="list" allowBlank="1" showInputMessage="1" showErrorMessage="1" sqref="C10:D10" xr:uid="{00000000-0002-0000-0000-000001000000}">
      <formula1>"（H29～R1年度）,（H29年度）,（H30年度）,（R1年度）"</formula1>
    </dataValidation>
  </dataValidations>
  <pageMargins left="0.9055118110236221" right="0.31496062992125984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超過削減_計算シート</vt:lpstr>
      <vt:lpstr>超過削減_計算シート!Print_Area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2023-03-14T01:08:41Z</cp:lastPrinted>
  <dcterms:created xsi:type="dcterms:W3CDTF">2014-06-16T04:00:21Z</dcterms:created>
  <dcterms:modified xsi:type="dcterms:W3CDTF">2023-06-20T07:16:59Z</dcterms:modified>
</cp:coreProperties>
</file>