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DE4634-E5C7-4D04-AC97-0181E8BA7344}" xr6:coauthVersionLast="47" xr6:coauthVersionMax="47" xr10:uidLastSave="{00000000-0000-0000-0000-000000000000}"/>
  <bookViews>
    <workbookView xWindow="-120" yWindow="-120" windowWidth="20730" windowHeight="11040" xr2:uid="{510EB633-6D76-4742-BA5F-9771D362441B}"/>
  </bookViews>
  <sheets>
    <sheet name="R8前期案 (2)" sheetId="3" r:id="rId1"/>
  </sheets>
  <definedNames>
    <definedName name="_xlnm.Print_Area" localSheetId="0">'R8前期案 (2)'!$A$1:$G$53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B53" i="3"/>
  <c r="E49" i="3"/>
  <c r="E48" i="3"/>
  <c r="E47" i="3"/>
  <c r="E44" i="3"/>
  <c r="E43" i="3"/>
  <c r="E42" i="3"/>
  <c r="E41" i="3"/>
  <c r="E40" i="3"/>
  <c r="B34" i="3"/>
  <c r="E34" i="3" s="1"/>
  <c r="E33" i="3"/>
  <c r="E32" i="3"/>
  <c r="E31" i="3"/>
  <c r="E30" i="3"/>
  <c r="E27" i="3"/>
  <c r="E26" i="3"/>
  <c r="E25" i="3"/>
  <c r="E24" i="3"/>
  <c r="E23" i="3"/>
  <c r="F15" i="3"/>
  <c r="E12" i="3"/>
  <c r="E11" i="3"/>
  <c r="A17" i="3"/>
  <c r="B7" i="3"/>
  <c r="E7" i="3" s="1"/>
  <c r="E6" i="3"/>
</calcChain>
</file>

<file path=xl/sharedStrings.xml><?xml version="1.0" encoding="utf-8"?>
<sst xmlns="http://schemas.openxmlformats.org/spreadsheetml/2006/main" count="123" uniqueCount="78">
  <si>
    <t>修了式</t>
    <rPh sb="0" eb="2">
      <t>シュウリョウ</t>
    </rPh>
    <rPh sb="2" eb="3">
      <t>シキ</t>
    </rPh>
    <phoneticPr fontId="2"/>
  </si>
  <si>
    <t>～</t>
    <phoneticPr fontId="2"/>
  </si>
  <si>
    <t>太田　雄也（ケアサポートセンター吉祥院　管理者）</t>
    <rPh sb="0" eb="2">
      <t>オオタ</t>
    </rPh>
    <rPh sb="3" eb="5">
      <t>ユウヤ</t>
    </rPh>
    <rPh sb="16" eb="19">
      <t>キッショウイン</t>
    </rPh>
    <rPh sb="20" eb="23">
      <t>カンリシャ</t>
    </rPh>
    <phoneticPr fontId="2"/>
  </si>
  <si>
    <t>居宅介護支援計画作成の実際・演習</t>
    <phoneticPr fontId="2"/>
  </si>
  <si>
    <t>２日目</t>
    <rPh sb="1" eb="3">
      <t>カメ</t>
    </rPh>
    <phoneticPr fontId="2"/>
  </si>
  <si>
    <t>居宅介護支援計画作成の実際(概論）</t>
    <rPh sb="14" eb="16">
      <t>ガイロン</t>
    </rPh>
    <phoneticPr fontId="2"/>
  </si>
  <si>
    <t>～</t>
  </si>
  <si>
    <t>ケアマネジメント論</t>
    <rPh sb="8" eb="9">
      <t>ロン</t>
    </rPh>
    <phoneticPr fontId="2"/>
  </si>
  <si>
    <t>杉原　優子（地域密着型総合ケアセンターきたおおじ　施設長）</t>
    <rPh sb="0" eb="2">
      <t>スギハラ</t>
    </rPh>
    <rPh sb="3" eb="5">
      <t>ユウコ</t>
    </rPh>
    <rPh sb="6" eb="8">
      <t>チイキ</t>
    </rPh>
    <rPh sb="8" eb="11">
      <t>ミッチャクガタ</t>
    </rPh>
    <rPh sb="11" eb="13">
      <t>ソウゴウ</t>
    </rPh>
    <rPh sb="25" eb="27">
      <t>シセツ</t>
    </rPh>
    <rPh sb="27" eb="28">
      <t>チョウ</t>
    </rPh>
    <phoneticPr fontId="2"/>
  </si>
  <si>
    <t>チームケア</t>
    <phoneticPr fontId="2"/>
  </si>
  <si>
    <t>地域生活支援</t>
    <phoneticPr fontId="2"/>
  </si>
  <si>
    <t>１日目</t>
    <rPh sb="1" eb="2">
      <t>ニチ</t>
    </rPh>
    <rPh sb="2" eb="3">
      <t>メ</t>
    </rPh>
    <phoneticPr fontId="2"/>
  </si>
  <si>
    <t>総論
小規模多機能ケアの視点</t>
    <rPh sb="0" eb="2">
      <t>ソウロン</t>
    </rPh>
    <phoneticPr fontId="2"/>
  </si>
  <si>
    <t>開会　及び　オリエンテーション</t>
    <rPh sb="0" eb="2">
      <t>カイカイ</t>
    </rPh>
    <rPh sb="3" eb="4">
      <t>オヨ</t>
    </rPh>
    <phoneticPr fontId="2"/>
  </si>
  <si>
    <t>講師</t>
    <rPh sb="0" eb="2">
      <t>コウシ</t>
    </rPh>
    <phoneticPr fontId="2"/>
  </si>
  <si>
    <t>内容</t>
    <rPh sb="0" eb="2">
      <t>ナイヨウ</t>
    </rPh>
    <phoneticPr fontId="2"/>
  </si>
  <si>
    <t>時間数</t>
    <rPh sb="0" eb="3">
      <t>ジカンスウ</t>
    </rPh>
    <phoneticPr fontId="2"/>
  </si>
  <si>
    <t>時間</t>
    <rPh sb="0" eb="2">
      <t>ジカン</t>
    </rPh>
    <phoneticPr fontId="2"/>
  </si>
  <si>
    <t>日程</t>
    <rPh sb="0" eb="2">
      <t>ニッテイ</t>
    </rPh>
    <phoneticPr fontId="2"/>
  </si>
  <si>
    <t>場所</t>
    <rPh sb="0" eb="2">
      <t>バショ</t>
    </rPh>
    <phoneticPr fontId="2"/>
  </si>
  <si>
    <t>小規模多機能型サービス等計画作成担当者研修</t>
    <phoneticPr fontId="2"/>
  </si>
  <si>
    <t>研修名</t>
    <rPh sb="0" eb="2">
      <t>ケンシュウ</t>
    </rPh>
    <rPh sb="2" eb="3">
      <t>メイ</t>
    </rPh>
    <phoneticPr fontId="2"/>
  </si>
  <si>
    <t>適切なサービス提供のあり方4
（権利擁護とリスクマネジメント）</t>
    <rPh sb="7" eb="9">
      <t>テイキョウ</t>
    </rPh>
    <phoneticPr fontId="2"/>
  </si>
  <si>
    <t>適切なサービス提供のあり方3
（ライフサポートプラン）</t>
    <rPh sb="0" eb="2">
      <t>テキセツ</t>
    </rPh>
    <rPh sb="7" eb="9">
      <t>テイキョウ</t>
    </rPh>
    <rPh sb="12" eb="13">
      <t>カタ</t>
    </rPh>
    <phoneticPr fontId="2"/>
  </si>
  <si>
    <t>２日目</t>
    <phoneticPr fontId="2"/>
  </si>
  <si>
    <t>石原 智香子（介護労働安定センター京都支部 特定社会保険労務士）</t>
    <rPh sb="7" eb="9">
      <t>カイゴ</t>
    </rPh>
    <rPh sb="9" eb="11">
      <t>ロウドウ</t>
    </rPh>
    <rPh sb="11" eb="13">
      <t>アンテイ</t>
    </rPh>
    <rPh sb="17" eb="19">
      <t>キョウト</t>
    </rPh>
    <rPh sb="19" eb="21">
      <t>シブ</t>
    </rPh>
    <rPh sb="22" eb="31">
      <t>トクテイシャカイホケンロウムシ</t>
    </rPh>
    <phoneticPr fontId="2"/>
  </si>
  <si>
    <t>介護従事者に対する労務管理について</t>
    <phoneticPr fontId="2"/>
  </si>
  <si>
    <t>片山　大海（地域密着型総合ケアセンターきたおおじ）</t>
    <rPh sb="0" eb="2">
      <t>カタヤマ</t>
    </rPh>
    <rPh sb="3" eb="5">
      <t>ヒロミ</t>
    </rPh>
    <rPh sb="6" eb="8">
      <t>チイキ</t>
    </rPh>
    <rPh sb="8" eb="11">
      <t>ミッチャクガタ</t>
    </rPh>
    <rPh sb="11" eb="13">
      <t>ソウゴウ</t>
    </rPh>
    <phoneticPr fontId="4"/>
  </si>
  <si>
    <t>事例発表</t>
    <rPh sb="0" eb="2">
      <t>ジレイ</t>
    </rPh>
    <rPh sb="2" eb="4">
      <t>ハッピョウ</t>
    </rPh>
    <phoneticPr fontId="2"/>
  </si>
  <si>
    <t>地域密着型サービスの取り組み</t>
    <phoneticPr fontId="2"/>
  </si>
  <si>
    <t>西村　優子（リガーレ　人材・開発研修センター　主任研究員）</t>
    <rPh sb="0" eb="2">
      <t>ニシムラ</t>
    </rPh>
    <rPh sb="3" eb="5">
      <t>ユウコ</t>
    </rPh>
    <rPh sb="11" eb="13">
      <t>ジンザイ</t>
    </rPh>
    <rPh sb="14" eb="16">
      <t>カイハツ</t>
    </rPh>
    <rPh sb="16" eb="18">
      <t>ケンシュウ</t>
    </rPh>
    <rPh sb="23" eb="25">
      <t>シュニン</t>
    </rPh>
    <rPh sb="25" eb="28">
      <t>ケンキュウイン</t>
    </rPh>
    <phoneticPr fontId="2"/>
  </si>
  <si>
    <t>1日目</t>
    <rPh sb="1" eb="2">
      <t>ニチ</t>
    </rPh>
    <rPh sb="2" eb="3">
      <t>メ</t>
    </rPh>
    <phoneticPr fontId="2"/>
  </si>
  <si>
    <t>杉原　優子（地域密着型総合ケアセンターきたおおじ 施設長）</t>
    <rPh sb="0" eb="2">
      <t>スギハラ</t>
    </rPh>
    <rPh sb="3" eb="5">
      <t>ユウコ</t>
    </rPh>
    <rPh sb="6" eb="8">
      <t>チイキ</t>
    </rPh>
    <rPh sb="8" eb="11">
      <t>ミッチャクガタ</t>
    </rPh>
    <rPh sb="11" eb="13">
      <t>ソウゴウ</t>
    </rPh>
    <rPh sb="25" eb="27">
      <t>シセツ</t>
    </rPh>
    <rPh sb="27" eb="28">
      <t>チョウ</t>
    </rPh>
    <phoneticPr fontId="2"/>
  </si>
  <si>
    <t>地域密着型サービス基準</t>
    <phoneticPr fontId="2"/>
  </si>
  <si>
    <t>認知症対応型サービス事業管理者研修</t>
    <phoneticPr fontId="2"/>
  </si>
  <si>
    <t>京都市内の地域密着型サービス事業所</t>
    <rPh sb="0" eb="4">
      <t>キョウトシナイ</t>
    </rPh>
    <rPh sb="5" eb="7">
      <t>チイキ</t>
    </rPh>
    <rPh sb="7" eb="10">
      <t>ミッチャクガタ</t>
    </rPh>
    <rPh sb="14" eb="17">
      <t>ジギョウショ</t>
    </rPh>
    <phoneticPr fontId="2"/>
  </si>
  <si>
    <t>現場体験</t>
    <rPh sb="0" eb="2">
      <t>ゲンバ</t>
    </rPh>
    <rPh sb="2" eb="4">
      <t>タイケン</t>
    </rPh>
    <phoneticPr fontId="2"/>
  </si>
  <si>
    <t>現場体験について　事前説明</t>
    <rPh sb="0" eb="2">
      <t>ゲンバ</t>
    </rPh>
    <rPh sb="2" eb="4">
      <t>タイケン</t>
    </rPh>
    <rPh sb="9" eb="11">
      <t>ジゼン</t>
    </rPh>
    <rPh sb="11" eb="13">
      <t>セツメイ</t>
    </rPh>
    <phoneticPr fontId="2"/>
  </si>
  <si>
    <t>認知症高齢者の基本的理解</t>
    <rPh sb="0" eb="3">
      <t>ニンチショウ</t>
    </rPh>
    <rPh sb="3" eb="6">
      <t>コウレイシャ</t>
    </rPh>
    <rPh sb="7" eb="10">
      <t>キホンテキ</t>
    </rPh>
    <rPh sb="10" eb="12">
      <t>リカイ</t>
    </rPh>
    <phoneticPr fontId="2"/>
  </si>
  <si>
    <t>昼休憩</t>
    <rPh sb="0" eb="1">
      <t>ヒル</t>
    </rPh>
    <rPh sb="1" eb="3">
      <t>キュウケイ</t>
    </rPh>
    <phoneticPr fontId="2"/>
  </si>
  <si>
    <t>講義</t>
    <rPh sb="0" eb="2">
      <t>コウギ</t>
    </rPh>
    <phoneticPr fontId="2"/>
  </si>
  <si>
    <t>地域包括ケアにおける地域密着型サービスの役割　　</t>
    <rPh sb="2" eb="4">
      <t>ホウカツ</t>
    </rPh>
    <rPh sb="10" eb="12">
      <t>チイキ</t>
    </rPh>
    <rPh sb="12" eb="15">
      <t>ミッチャクガタ</t>
    </rPh>
    <rPh sb="20" eb="22">
      <t>ヤクワリ</t>
    </rPh>
    <phoneticPr fontId="2"/>
  </si>
  <si>
    <t>開会挨拶　</t>
    <rPh sb="0" eb="2">
      <t>カイカイ</t>
    </rPh>
    <rPh sb="2" eb="4">
      <t>アイサツ</t>
    </rPh>
    <phoneticPr fontId="2"/>
  </si>
  <si>
    <t>日程</t>
    <phoneticPr fontId="2"/>
  </si>
  <si>
    <t>場所</t>
    <phoneticPr fontId="2"/>
  </si>
  <si>
    <t>認知症対応型サービス事業開設者研修</t>
    <phoneticPr fontId="2"/>
  </si>
  <si>
    <r>
      <rPr>
        <sz val="9.5"/>
        <rFont val="BIZ UDPゴシック"/>
        <family val="3"/>
        <charset val="128"/>
      </rPr>
      <t xml:space="preserve">奥本　喜裕
</t>
    </r>
    <r>
      <rPr>
        <sz val="10"/>
        <rFont val="BIZ UDPゴシック"/>
        <family val="3"/>
        <charset val="128"/>
      </rPr>
      <t>（京都地域密着型サービス事業所協議会 会長）</t>
    </r>
    <rPh sb="0" eb="2">
      <t>オクモト</t>
    </rPh>
    <rPh sb="3" eb="5">
      <t>ヨシヒロ</t>
    </rPh>
    <rPh sb="7" eb="9">
      <t>キョウト</t>
    </rPh>
    <rPh sb="9" eb="11">
      <t>チイキ</t>
    </rPh>
    <rPh sb="11" eb="13">
      <t>ミッチャク</t>
    </rPh>
    <rPh sb="13" eb="14">
      <t>カタ</t>
    </rPh>
    <rPh sb="18" eb="21">
      <t>ジギョウショ</t>
    </rPh>
    <rPh sb="21" eb="24">
      <t>キョウギカイ</t>
    </rPh>
    <rPh sb="25" eb="27">
      <t>カイチョウ</t>
    </rPh>
    <phoneticPr fontId="2"/>
  </si>
  <si>
    <t>檀 和良（ようせいの家）</t>
    <rPh sb="0" eb="1">
      <t>ダン</t>
    </rPh>
    <rPh sb="2" eb="4">
      <t>カズヨシ</t>
    </rPh>
    <rPh sb="10" eb="11">
      <t>イエ</t>
    </rPh>
    <phoneticPr fontId="2"/>
  </si>
  <si>
    <t>髙野　幹也（小規模多機能型居宅介護事業所みささぎ　所長）</t>
    <rPh sb="0" eb="2">
      <t>タカノ</t>
    </rPh>
    <rPh sb="3" eb="5">
      <t>ミキヤ</t>
    </rPh>
    <rPh sb="6" eb="9">
      <t>ショウキボ</t>
    </rPh>
    <rPh sb="9" eb="12">
      <t>タキノウ</t>
    </rPh>
    <rPh sb="12" eb="13">
      <t>ガタ</t>
    </rPh>
    <rPh sb="13" eb="15">
      <t>キョタク</t>
    </rPh>
    <rPh sb="15" eb="17">
      <t>カイゴ</t>
    </rPh>
    <rPh sb="17" eb="20">
      <t>ジギョウショ</t>
    </rPh>
    <rPh sb="25" eb="27">
      <t>ショチョウ</t>
    </rPh>
    <phoneticPr fontId="2"/>
  </si>
  <si>
    <t>髙野　幹也（小規模多機能型居宅介護事業所みささぎ　所長）</t>
    <rPh sb="25" eb="27">
      <t>ショチョウ</t>
    </rPh>
    <phoneticPr fontId="2"/>
  </si>
  <si>
    <t>京都教育文化センター301号</t>
    <rPh sb="0" eb="2">
      <t>キョウト</t>
    </rPh>
    <rPh sb="2" eb="4">
      <t>キョウイク</t>
    </rPh>
    <rPh sb="4" eb="6">
      <t>ブンカ</t>
    </rPh>
    <rPh sb="13" eb="14">
      <t>ゴウ</t>
    </rPh>
    <phoneticPr fontId="2"/>
  </si>
  <si>
    <t>認知症ケアのあり方と地域密着型サービスの取組み</t>
  </si>
  <si>
    <t>家族の理解・高齢者との関係の理解</t>
    <rPh sb="0" eb="2">
      <t>カゾク</t>
    </rPh>
    <rPh sb="3" eb="5">
      <t>リカイ</t>
    </rPh>
    <rPh sb="6" eb="9">
      <t>コウレイシャ</t>
    </rPh>
    <rPh sb="11" eb="13">
      <t>カンケイ</t>
    </rPh>
    <rPh sb="14" eb="16">
      <t>リカイ</t>
    </rPh>
    <phoneticPr fontId="2"/>
  </si>
  <si>
    <t>奥本　喜裕（京都地域密着型サービス事業所協議会 会長）</t>
    <phoneticPr fontId="2"/>
  </si>
  <si>
    <t>奥本 喜裕（京都地域密着型サービス事業所協議会 会長）</t>
    <phoneticPr fontId="2"/>
  </si>
  <si>
    <t>杉本　志保（小規模多機能型居宅介護事業所小川　主任）</t>
    <rPh sb="0" eb="2">
      <t>スギモト</t>
    </rPh>
    <rPh sb="3" eb="5">
      <t>シホ</t>
    </rPh>
    <rPh sb="6" eb="9">
      <t>ショウキボ</t>
    </rPh>
    <rPh sb="9" eb="12">
      <t>タキノウ</t>
    </rPh>
    <rPh sb="12" eb="13">
      <t>ガタ</t>
    </rPh>
    <rPh sb="13" eb="15">
      <t>キョタク</t>
    </rPh>
    <rPh sb="15" eb="17">
      <t>カイゴ</t>
    </rPh>
    <rPh sb="17" eb="20">
      <t>ジギョウショ</t>
    </rPh>
    <rPh sb="20" eb="22">
      <t>オガワ</t>
    </rPh>
    <rPh sb="23" eb="25">
      <t>シュニン</t>
    </rPh>
    <phoneticPr fontId="2"/>
  </si>
  <si>
    <t>塚本　忠司
（塚本医院　院長）</t>
    <rPh sb="7" eb="9">
      <t>ツカモト</t>
    </rPh>
    <rPh sb="12" eb="14">
      <t>インチョウ</t>
    </rPh>
    <phoneticPr fontId="2"/>
  </si>
  <si>
    <t>大石　ひとみ
（有限会社わが家　代表取締役）</t>
    <rPh sb="0" eb="2">
      <t>オオイシ</t>
    </rPh>
    <rPh sb="8" eb="12">
      <t>ユウゲンガイシャ</t>
    </rPh>
    <rPh sb="14" eb="15">
      <t>イエ</t>
    </rPh>
    <rPh sb="16" eb="18">
      <t>ダイヒョウ</t>
    </rPh>
    <rPh sb="18" eb="21">
      <t>トリシマリヤク</t>
    </rPh>
    <phoneticPr fontId="2"/>
  </si>
  <si>
    <t>ひと・まち交流館 京都　第４会議室</t>
    <rPh sb="5" eb="8">
      <t>コウリュウカン</t>
    </rPh>
    <rPh sb="9" eb="11">
      <t>キョウト</t>
    </rPh>
    <rPh sb="12" eb="13">
      <t>ダイ</t>
    </rPh>
    <rPh sb="14" eb="17">
      <t>カイギシツ</t>
    </rPh>
    <phoneticPr fontId="2"/>
  </si>
  <si>
    <t>令和8年度京都市地域密着型サービス等研修　　前期日程表</t>
    <rPh sb="5" eb="8">
      <t>キョウトシ</t>
    </rPh>
    <rPh sb="8" eb="10">
      <t>チイキ</t>
    </rPh>
    <rPh sb="10" eb="13">
      <t>ミッチャクガタ</t>
    </rPh>
    <rPh sb="17" eb="18">
      <t>トウ</t>
    </rPh>
    <rPh sb="18" eb="20">
      <t>ケンシュウ</t>
    </rPh>
    <rPh sb="22" eb="24">
      <t>ゼンキ</t>
    </rPh>
    <rPh sb="24" eb="27">
      <t>ニッテイヒョウ</t>
    </rPh>
    <phoneticPr fontId="2"/>
  </si>
  <si>
    <t>長谷　将生
（京都市保健福祉局 健康長寿のまち・京都推進室介護ケア推進課
施設支援・指定係長）</t>
    <rPh sb="0" eb="2">
      <t>ナガタニ</t>
    </rPh>
    <rPh sb="3" eb="5">
      <t>マサキ</t>
    </rPh>
    <rPh sb="37" eb="39">
      <t>シセツ</t>
    </rPh>
    <rPh sb="39" eb="41">
      <t>シエン</t>
    </rPh>
    <rPh sb="42" eb="44">
      <t>シテイ</t>
    </rPh>
    <rPh sb="44" eb="46">
      <t>カカリチョウ</t>
    </rPh>
    <phoneticPr fontId="2"/>
  </si>
  <si>
    <t>令和8年　1日目：10月15日（木）　／　2日目：10月16日(金)</t>
    <rPh sb="0" eb="2">
      <t>レイワ</t>
    </rPh>
    <rPh sb="3" eb="4">
      <t>ネン</t>
    </rPh>
    <rPh sb="6" eb="8">
      <t>ニチメ</t>
    </rPh>
    <rPh sb="11" eb="12">
      <t>ガツ</t>
    </rPh>
    <rPh sb="14" eb="15">
      <t>ニチ</t>
    </rPh>
    <rPh sb="16" eb="17">
      <t>モク</t>
    </rPh>
    <rPh sb="22" eb="24">
      <t>ニチメ</t>
    </rPh>
    <rPh sb="27" eb="28">
      <t>ガツ</t>
    </rPh>
    <rPh sb="30" eb="31">
      <t>ニチ</t>
    </rPh>
    <rPh sb="32" eb="33">
      <t>キン</t>
    </rPh>
    <phoneticPr fontId="2"/>
  </si>
  <si>
    <t>令和8年10月16日（金）</t>
    <rPh sb="3" eb="4">
      <t>ネン</t>
    </rPh>
    <rPh sb="6" eb="7">
      <t>ガツ</t>
    </rPh>
    <rPh sb="9" eb="10">
      <t>ニチ</t>
    </rPh>
    <rPh sb="11" eb="12">
      <t>キン</t>
    </rPh>
    <phoneticPr fontId="2"/>
  </si>
  <si>
    <t>令和8年9月24日(木)～10月９日(金)のうちいずれか１日（土・日・祝日を除く）9:00-17:00</t>
    <rPh sb="3" eb="4">
      <t>ネン</t>
    </rPh>
    <rPh sb="5" eb="6">
      <t>ガツ</t>
    </rPh>
    <rPh sb="8" eb="9">
      <t>ニチ</t>
    </rPh>
    <rPh sb="10" eb="11">
      <t>モク</t>
    </rPh>
    <rPh sb="15" eb="16">
      <t>ガツ</t>
    </rPh>
    <rPh sb="17" eb="18">
      <t>ニチ</t>
    </rPh>
    <rPh sb="18" eb="19">
      <t>カ</t>
    </rPh>
    <rPh sb="19" eb="20">
      <t>キン</t>
    </rPh>
    <phoneticPr fontId="2"/>
  </si>
  <si>
    <r>
      <t xml:space="preserve">適切なサービス提供のあり方2
</t>
    </r>
    <r>
      <rPr>
        <sz val="9"/>
        <rFont val="BIZ UDPゴシック"/>
        <family val="3"/>
        <charset val="128"/>
      </rPr>
      <t>（地域連携，運営推進会議等の実際・自己評価・外部評価の実施）</t>
    </r>
    <rPh sb="7" eb="9">
      <t>テイキョウ</t>
    </rPh>
    <phoneticPr fontId="2"/>
  </si>
  <si>
    <r>
      <t xml:space="preserve">適切なサービス提供のあり方1
</t>
    </r>
    <r>
      <rPr>
        <sz val="8"/>
        <rFont val="BIZ UDPゴシック"/>
        <family val="3"/>
        <charset val="128"/>
      </rPr>
      <t>(サービスの質の向上と人材育成，チームケア・ミーティングなど)</t>
    </r>
    <rPh sb="7" eb="9">
      <t>テイキョウ</t>
    </rPh>
    <rPh sb="26" eb="28">
      <t>ジンザイ</t>
    </rPh>
    <rPh sb="28" eb="30">
      <t>イクセイ</t>
    </rPh>
    <phoneticPr fontId="2"/>
  </si>
  <si>
    <t>令和8年　1日目：11月19日(木)　／　2日目：11月20日（金)</t>
    <rPh sb="0" eb="2">
      <t>レイワ</t>
    </rPh>
    <rPh sb="3" eb="4">
      <t>ネン</t>
    </rPh>
    <rPh sb="6" eb="8">
      <t>ニチメ</t>
    </rPh>
    <rPh sb="11" eb="12">
      <t>ガツ</t>
    </rPh>
    <rPh sb="14" eb="15">
      <t>ニチ</t>
    </rPh>
    <rPh sb="16" eb="17">
      <t>モク</t>
    </rPh>
    <rPh sb="22" eb="24">
      <t>ニチメ</t>
    </rPh>
    <rPh sb="27" eb="28">
      <t>ガツ</t>
    </rPh>
    <rPh sb="30" eb="31">
      <t>ニチ</t>
    </rPh>
    <rPh sb="32" eb="33">
      <t>キン</t>
    </rPh>
    <phoneticPr fontId="2"/>
  </si>
  <si>
    <t>講義１：令和8年9月19日（土）　／　現場体験：9月24日(木)～10月９日(金)のうちいずれか１日　／　講義2・修了式：10月16日（金)</t>
    <rPh sb="0" eb="2">
      <t>コウギ</t>
    </rPh>
    <rPh sb="4" eb="6">
      <t>レイワ</t>
    </rPh>
    <rPh sb="7" eb="8">
      <t>ネン</t>
    </rPh>
    <rPh sb="9" eb="10">
      <t>ガツ</t>
    </rPh>
    <rPh sb="12" eb="13">
      <t>ニチ</t>
    </rPh>
    <rPh sb="14" eb="15">
      <t>ツチ</t>
    </rPh>
    <rPh sb="19" eb="21">
      <t>ゲンバ</t>
    </rPh>
    <rPh sb="21" eb="23">
      <t>タイケン</t>
    </rPh>
    <rPh sb="53" eb="55">
      <t>コウギ</t>
    </rPh>
    <rPh sb="57" eb="60">
      <t>シュウリョウシキ</t>
    </rPh>
    <rPh sb="63" eb="64">
      <t>ガツ</t>
    </rPh>
    <rPh sb="66" eb="67">
      <t>ニチ</t>
    </rPh>
    <rPh sb="68" eb="69">
      <t>キン</t>
    </rPh>
    <phoneticPr fontId="2"/>
  </si>
  <si>
    <t>総 論(※)</t>
    <phoneticPr fontId="2"/>
  </si>
  <si>
    <t>河本　歩美（京都福祉サービス協会）</t>
    <rPh sb="0" eb="2">
      <t>コウモト</t>
    </rPh>
    <rPh sb="3" eb="5">
      <t>アユミ</t>
    </rPh>
    <rPh sb="6" eb="8">
      <t>キョウト</t>
    </rPh>
    <rPh sb="8" eb="10">
      <t>フクシ</t>
    </rPh>
    <rPh sb="14" eb="16">
      <t>キョウカイ</t>
    </rPh>
    <phoneticPr fontId="2"/>
  </si>
  <si>
    <t>井垣 敦
（認知症の人と家族の会 京都府支部 代表）</t>
    <rPh sb="0" eb="2">
      <t>イガキ</t>
    </rPh>
    <rPh sb="3" eb="4">
      <t>アツシ</t>
    </rPh>
    <rPh sb="23" eb="25">
      <t>ダイヒョウ</t>
    </rPh>
    <phoneticPr fontId="2"/>
  </si>
  <si>
    <t>奥田　菜穂（十四軒町の家　マネジャー）</t>
    <phoneticPr fontId="2"/>
  </si>
  <si>
    <t>土田　奈穂(藤城の家 サブマネジャー）</t>
    <phoneticPr fontId="2"/>
  </si>
  <si>
    <t>岩﨑　由香里　(グループホームかたぎはら 副施設長）</t>
    <rPh sb="0" eb="2">
      <t>イワサキ</t>
    </rPh>
    <rPh sb="3" eb="6">
      <t>ユカリ</t>
    </rPh>
    <rPh sb="21" eb="25">
      <t>フクシセツチョウ</t>
    </rPh>
    <phoneticPr fontId="2"/>
  </si>
  <si>
    <t>岩佐　淑子(藤城の家 施設長）</t>
    <rPh sb="0" eb="2">
      <t>イワサ</t>
    </rPh>
    <rPh sb="3" eb="5">
      <t>ヨシコ</t>
    </rPh>
    <rPh sb="6" eb="8">
      <t>フジシロ</t>
    </rPh>
    <rPh sb="9" eb="10">
      <t>イエ</t>
    </rPh>
    <rPh sb="11" eb="13">
      <t>シセツ</t>
    </rPh>
    <rPh sb="13" eb="14">
      <t>チョウ</t>
    </rPh>
    <phoneticPr fontId="2"/>
  </si>
  <si>
    <t>岩佐　淑子（藤城の家　施設長）</t>
    <rPh sb="6" eb="8">
      <t>フジシロ</t>
    </rPh>
    <rPh sb="9" eb="10">
      <t>イエ</t>
    </rPh>
    <phoneticPr fontId="2"/>
  </si>
  <si>
    <r>
      <rPr>
        <sz val="9.5"/>
        <rFont val="BIZ UDPゴシック"/>
        <family val="3"/>
        <charset val="128"/>
      </rPr>
      <t>竹本 匡吾（</t>
    </r>
    <r>
      <rPr>
        <sz val="10"/>
        <rFont val="BIZ UDPゴシック"/>
        <family val="3"/>
        <charset val="128"/>
      </rPr>
      <t>地域でくらす会 理事長）</t>
    </r>
    <rPh sb="0" eb="2">
      <t>タケモト</t>
    </rPh>
    <rPh sb="3" eb="4">
      <t>マサ</t>
    </rPh>
    <rPh sb="4" eb="5">
      <t>ゴ</t>
    </rPh>
    <rPh sb="16" eb="17">
      <t>チョウ</t>
    </rPh>
    <phoneticPr fontId="2"/>
  </si>
  <si>
    <t>岩佐　淑子（藤代の家 施設長）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</si>
</sst>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General&quot;分&quot;"/>
    <numFmt numFmtId="177" formatCode="m/d;@"/>
    <numFmt numFmtId="178" formatCode="[$-411]ggge&quot;年&quot;m&quot;月&quot;d&quot;日&quot;\(aaa\)"/>
    <numFmt numFmtId="179" formatCode="&quot;1日目&quot;m/d;@"/>
    <numFmt numFmtId="181" formatCode="&quot;開設者研修受講者は&quot;m&quot;月&quot;d&quot;日の講義後&quot;"/>
    <numFmt numFmtId="182" formatCode="&quot;、現場体験を受けてレポート提出をし&quot;m&quot;月&quot;d&quot;日の「総論(※)」講義に必ずご出席下さい。講義受講後修了となります。&quot;"/>
  </numFmts>
  <fonts count="13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9.5"/>
      <name val="BIZ UDPゴシック"/>
      <family val="3"/>
      <charset val="128"/>
    </font>
    <font>
      <b/>
      <sz val="12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vertical="center" wrapText="1"/>
    </xf>
    <xf numFmtId="177" fontId="6" fillId="0" borderId="9" xfId="0" applyNumberFormat="1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177" fontId="6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20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56" fontId="7" fillId="0" borderId="3" xfId="0" applyNumberFormat="1" applyFont="1" applyBorder="1" applyAlignment="1">
      <alignment horizontal="center" vertical="center"/>
    </xf>
    <xf numFmtId="179" fontId="6" fillId="0" borderId="12" xfId="0" applyNumberFormat="1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179" fontId="6" fillId="0" borderId="9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20" fontId="6" fillId="0" borderId="18" xfId="0" applyNumberFormat="1" applyFont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/>
    </xf>
    <xf numFmtId="0" fontId="6" fillId="0" borderId="20" xfId="0" applyFont="1" applyBorder="1" applyAlignment="1">
      <alignment vertical="center" wrapText="1"/>
    </xf>
    <xf numFmtId="0" fontId="6" fillId="0" borderId="16" xfId="0" applyFont="1" applyBorder="1" applyAlignment="1">
      <alignment horizontal="justify" vertical="center"/>
    </xf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56" fontId="7" fillId="0" borderId="4" xfId="0" applyNumberFormat="1" applyFont="1" applyBorder="1" applyAlignment="1">
      <alignment horizontal="center" vertical="center"/>
    </xf>
    <xf numFmtId="56" fontId="6" fillId="0" borderId="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56" fontId="6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56" fontId="6" fillId="0" borderId="4" xfId="0" applyNumberFormat="1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20" fontId="6" fillId="0" borderId="15" xfId="0" applyNumberFormat="1" applyFont="1" applyBorder="1" applyAlignment="1">
      <alignment horizontal="center" vertical="center"/>
    </xf>
    <xf numFmtId="20" fontId="6" fillId="0" borderId="11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20" fontId="6" fillId="0" borderId="23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20" fontId="6" fillId="0" borderId="22" xfId="0" applyNumberFormat="1" applyFont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  <xf numFmtId="176" fontId="6" fillId="0" borderId="9" xfId="1" applyNumberFormat="1" applyFont="1" applyFill="1" applyBorder="1" applyAlignment="1">
      <alignment horizontal="center" vertical="center"/>
    </xf>
    <xf numFmtId="176" fontId="6" fillId="0" borderId="21" xfId="1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20" fontId="6" fillId="0" borderId="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81" fontId="8" fillId="0" borderId="2" xfId="0" applyNumberFormat="1" applyFont="1" applyBorder="1" applyAlignment="1">
      <alignment horizontal="right" vertical="center"/>
    </xf>
    <xf numFmtId="181" fontId="8" fillId="0" borderId="4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56" fontId="6" fillId="0" borderId="2" xfId="0" applyNumberFormat="1" applyFont="1" applyBorder="1" applyAlignment="1">
      <alignment horizontal="left" vertical="center" wrapText="1"/>
    </xf>
    <xf numFmtId="56" fontId="6" fillId="0" borderId="1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56" fontId="6" fillId="0" borderId="2" xfId="0" applyNumberFormat="1" applyFont="1" applyBorder="1" applyAlignment="1">
      <alignment horizontal="left" vertical="center"/>
    </xf>
    <xf numFmtId="56" fontId="6" fillId="0" borderId="1" xfId="0" applyNumberFormat="1" applyFont="1" applyBorder="1" applyAlignment="1">
      <alignment horizontal="left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left" vertical="center"/>
    </xf>
    <xf numFmtId="178" fontId="12" fillId="0" borderId="4" xfId="0" applyNumberFormat="1" applyFont="1" applyBorder="1" applyAlignment="1">
      <alignment horizontal="left" vertical="center"/>
    </xf>
    <xf numFmtId="178" fontId="12" fillId="0" borderId="1" xfId="0" applyNumberFormat="1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182" fontId="8" fillId="0" borderId="4" xfId="0" applyNumberFormat="1" applyFont="1" applyBorder="1" applyAlignment="1">
      <alignment horizontal="left" vertical="center"/>
    </xf>
    <xf numFmtId="182" fontId="8" fillId="0" borderId="1" xfId="0" applyNumberFormat="1" applyFont="1" applyBorder="1" applyAlignment="1">
      <alignment horizontal="left" vertical="center"/>
    </xf>
    <xf numFmtId="178" fontId="6" fillId="0" borderId="2" xfId="0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 2" xfId="1" xr:uid="{B36D963B-A8B9-40C2-9D5F-FD7A3EA349E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0974-796E-4533-9311-1E67A2B59FC6}">
  <dimension ref="A1:J53"/>
  <sheetViews>
    <sheetView tabSelected="1" zoomScaleNormal="100" zoomScaleSheetLayoutView="80" workbookViewId="0">
      <selection activeCell="I42" sqref="I42"/>
    </sheetView>
  </sheetViews>
  <sheetFormatPr defaultColWidth="9" defaultRowHeight="13.5" x14ac:dyDescent="0.15"/>
  <cols>
    <col min="1" max="1" width="7.5" style="2" customWidth="1"/>
    <col min="2" max="2" width="7.125" style="1" bestFit="1" customWidth="1"/>
    <col min="3" max="3" width="3.125" style="1" customWidth="1"/>
    <col min="4" max="4" width="7.125" style="1" bestFit="1" customWidth="1"/>
    <col min="5" max="5" width="7.375" style="1" bestFit="1" customWidth="1"/>
    <col min="6" max="6" width="45.75" customWidth="1"/>
    <col min="7" max="7" width="55.125" style="1" customWidth="1"/>
    <col min="8" max="8" width="6.375" bestFit="1" customWidth="1"/>
    <col min="9" max="9" width="5.375" bestFit="1" customWidth="1"/>
    <col min="10" max="10" width="15.125" bestFit="1" customWidth="1"/>
  </cols>
  <sheetData>
    <row r="1" spans="1:10" ht="19.5" customHeight="1" x14ac:dyDescent="0.15">
      <c r="A1" s="116" t="s">
        <v>59</v>
      </c>
      <c r="B1" s="116"/>
      <c r="C1" s="116"/>
      <c r="D1" s="116"/>
      <c r="E1" s="116"/>
      <c r="F1" s="116"/>
      <c r="G1" s="116"/>
    </row>
    <row r="2" spans="1:10" ht="24.75" customHeight="1" x14ac:dyDescent="0.15">
      <c r="A2" s="6" t="s">
        <v>21</v>
      </c>
      <c r="B2" s="85" t="s">
        <v>45</v>
      </c>
      <c r="C2" s="59"/>
      <c r="D2" s="59"/>
      <c r="E2" s="59"/>
      <c r="F2" s="59"/>
      <c r="G2" s="60"/>
    </row>
    <row r="3" spans="1:10" ht="24.75" customHeight="1" x14ac:dyDescent="0.15">
      <c r="A3" s="7" t="s">
        <v>44</v>
      </c>
      <c r="B3" s="85" t="s">
        <v>58</v>
      </c>
      <c r="C3" s="59"/>
      <c r="D3" s="59"/>
      <c r="E3" s="59"/>
      <c r="F3" s="59"/>
      <c r="G3" s="60"/>
    </row>
    <row r="4" spans="1:10" ht="24.75" customHeight="1" x14ac:dyDescent="0.15">
      <c r="A4" s="6" t="s">
        <v>43</v>
      </c>
      <c r="B4" s="107" t="s">
        <v>67</v>
      </c>
      <c r="C4" s="108"/>
      <c r="D4" s="108"/>
      <c r="E4" s="108"/>
      <c r="F4" s="108"/>
      <c r="G4" s="109"/>
    </row>
    <row r="5" spans="1:10" ht="14.25" customHeight="1" x14ac:dyDescent="0.15">
      <c r="A5" s="8"/>
      <c r="B5" s="111" t="s">
        <v>17</v>
      </c>
      <c r="C5" s="111"/>
      <c r="D5" s="111"/>
      <c r="E5" s="50" t="s">
        <v>16</v>
      </c>
      <c r="F5" s="51" t="s">
        <v>15</v>
      </c>
      <c r="G5" s="50" t="s">
        <v>14</v>
      </c>
    </row>
    <row r="6" spans="1:10" ht="28.5" customHeight="1" x14ac:dyDescent="0.15">
      <c r="A6" s="9"/>
      <c r="B6" s="10">
        <v>0.41666666666666669</v>
      </c>
      <c r="C6" s="10" t="s">
        <v>1</v>
      </c>
      <c r="D6" s="10">
        <v>0.4236111111111111</v>
      </c>
      <c r="E6" s="11">
        <f>SUM((D6-B6)*24*60)</f>
        <v>9.9999999999999645</v>
      </c>
      <c r="F6" s="12" t="s">
        <v>42</v>
      </c>
      <c r="G6" s="13" t="s">
        <v>46</v>
      </c>
    </row>
    <row r="7" spans="1:10" ht="36" customHeight="1" x14ac:dyDescent="0.15">
      <c r="A7" s="9"/>
      <c r="B7" s="10">
        <f>SUM(D6)</f>
        <v>0.4236111111111111</v>
      </c>
      <c r="C7" s="10" t="s">
        <v>1</v>
      </c>
      <c r="D7" s="10">
        <v>0.44444444444444442</v>
      </c>
      <c r="E7" s="11">
        <f>INT(SUM((D7-B7)*24*60))</f>
        <v>30</v>
      </c>
      <c r="F7" s="12" t="s">
        <v>41</v>
      </c>
      <c r="G7" s="13" t="s">
        <v>60</v>
      </c>
    </row>
    <row r="8" spans="1:10" ht="28.5" customHeight="1" x14ac:dyDescent="0.15">
      <c r="A8" s="14" t="s">
        <v>40</v>
      </c>
      <c r="B8" s="10">
        <v>0.4513888888888889</v>
      </c>
      <c r="C8" s="10" t="s">
        <v>1</v>
      </c>
      <c r="D8" s="10">
        <v>0.51388888888888884</v>
      </c>
      <c r="E8" s="11">
        <v>90</v>
      </c>
      <c r="F8" s="15" t="s">
        <v>51</v>
      </c>
      <c r="G8" s="13" t="s">
        <v>57</v>
      </c>
    </row>
    <row r="9" spans="1:10" x14ac:dyDescent="0.15">
      <c r="A9" s="14"/>
      <c r="B9" s="104" t="s">
        <v>39</v>
      </c>
      <c r="C9" s="105"/>
      <c r="D9" s="105"/>
      <c r="E9" s="105"/>
      <c r="F9" s="105"/>
      <c r="G9" s="106"/>
    </row>
    <row r="10" spans="1:10" ht="28.5" customHeight="1" x14ac:dyDescent="0.15">
      <c r="A10" s="14">
        <v>46284</v>
      </c>
      <c r="B10" s="10">
        <v>0.55555555555555558</v>
      </c>
      <c r="C10" s="10" t="s">
        <v>1</v>
      </c>
      <c r="D10" s="10">
        <v>0.59722222222222221</v>
      </c>
      <c r="E10" s="11">
        <v>60</v>
      </c>
      <c r="F10" s="15" t="s">
        <v>52</v>
      </c>
      <c r="G10" s="13" t="s">
        <v>70</v>
      </c>
    </row>
    <row r="11" spans="1:10" ht="28.5" customHeight="1" x14ac:dyDescent="0.15">
      <c r="A11" s="9"/>
      <c r="B11" s="10">
        <v>0.60416666666666663</v>
      </c>
      <c r="C11" s="10" t="s">
        <v>1</v>
      </c>
      <c r="D11" s="10">
        <v>0.66666666666666663</v>
      </c>
      <c r="E11" s="11">
        <f t="shared" ref="E11" si="0">SUM((D11-B11)*24*60)</f>
        <v>90</v>
      </c>
      <c r="F11" s="15" t="s">
        <v>38</v>
      </c>
      <c r="G11" s="13" t="s">
        <v>56</v>
      </c>
      <c r="H11" s="3"/>
      <c r="I11" s="3"/>
      <c r="J11" s="3"/>
    </row>
    <row r="12" spans="1:10" ht="28.5" customHeight="1" x14ac:dyDescent="0.15">
      <c r="A12" s="18"/>
      <c r="B12" s="10">
        <v>0.66666666666666663</v>
      </c>
      <c r="C12" s="10" t="s">
        <v>1</v>
      </c>
      <c r="D12" s="10">
        <v>0.67361111111111116</v>
      </c>
      <c r="E12" s="11">
        <f>SUM((D12-B12)*24*60)</f>
        <v>10.000000000000124</v>
      </c>
      <c r="F12" s="88" t="s">
        <v>37</v>
      </c>
      <c r="G12" s="89"/>
    </row>
    <row r="13" spans="1:10" ht="18.75" customHeight="1" x14ac:dyDescent="0.15">
      <c r="A13" s="90" t="s">
        <v>36</v>
      </c>
      <c r="B13" s="91"/>
      <c r="C13" s="91"/>
      <c r="D13" s="92"/>
      <c r="E13" s="19" t="s">
        <v>19</v>
      </c>
      <c r="F13" s="96" t="s">
        <v>35</v>
      </c>
      <c r="G13" s="97"/>
    </row>
    <row r="14" spans="1:10" ht="18.75" customHeight="1" x14ac:dyDescent="0.15">
      <c r="A14" s="93"/>
      <c r="B14" s="94"/>
      <c r="C14" s="94"/>
      <c r="D14" s="95"/>
      <c r="E14" s="20" t="s">
        <v>18</v>
      </c>
      <c r="F14" s="49" t="s">
        <v>63</v>
      </c>
      <c r="G14" s="47"/>
    </row>
    <row r="15" spans="1:10" ht="18.75" customHeight="1" x14ac:dyDescent="0.15">
      <c r="A15" s="98" t="s">
        <v>0</v>
      </c>
      <c r="B15" s="78"/>
      <c r="C15" s="78"/>
      <c r="D15" s="99"/>
      <c r="E15" s="20" t="s">
        <v>19</v>
      </c>
      <c r="F15" s="102" t="str">
        <f>B20</f>
        <v>京都教育文化センター301号</v>
      </c>
      <c r="G15" s="103"/>
    </row>
    <row r="16" spans="1:10" ht="18.75" customHeight="1" x14ac:dyDescent="0.15">
      <c r="A16" s="100"/>
      <c r="B16" s="80"/>
      <c r="C16" s="80"/>
      <c r="D16" s="101"/>
      <c r="E16" s="20" t="s">
        <v>18</v>
      </c>
      <c r="F16" s="114" t="s">
        <v>62</v>
      </c>
      <c r="G16" s="115"/>
    </row>
    <row r="17" spans="1:7" s="5" customFormat="1" ht="18" customHeight="1" x14ac:dyDescent="0.15">
      <c r="A17" s="83">
        <f>SUM(A10)</f>
        <v>46284</v>
      </c>
      <c r="B17" s="84"/>
      <c r="C17" s="84"/>
      <c r="D17" s="84"/>
      <c r="E17" s="84"/>
      <c r="F17" s="112">
        <f>SUM(A32)</f>
        <v>46311</v>
      </c>
      <c r="G17" s="113"/>
    </row>
    <row r="18" spans="1:7" ht="15" customHeight="1" x14ac:dyDescent="0.15">
      <c r="A18" s="43"/>
      <c r="B18" s="44"/>
      <c r="C18" s="44"/>
      <c r="D18" s="44"/>
      <c r="E18" s="44"/>
      <c r="F18" s="45"/>
      <c r="G18" s="45"/>
    </row>
    <row r="19" spans="1:7" ht="24.75" customHeight="1" x14ac:dyDescent="0.15">
      <c r="A19" s="19" t="s">
        <v>21</v>
      </c>
      <c r="B19" s="59" t="s">
        <v>34</v>
      </c>
      <c r="C19" s="59"/>
      <c r="D19" s="59"/>
      <c r="E19" s="59"/>
      <c r="F19" s="59"/>
      <c r="G19" s="60"/>
    </row>
    <row r="20" spans="1:7" ht="24.75" customHeight="1" x14ac:dyDescent="0.15">
      <c r="A20" s="19" t="s">
        <v>19</v>
      </c>
      <c r="B20" s="85" t="s">
        <v>50</v>
      </c>
      <c r="C20" s="59"/>
      <c r="D20" s="59"/>
      <c r="E20" s="59"/>
      <c r="F20" s="59"/>
      <c r="G20" s="60"/>
    </row>
    <row r="21" spans="1:7" ht="24.75" customHeight="1" x14ac:dyDescent="0.15">
      <c r="A21" s="6" t="s">
        <v>18</v>
      </c>
      <c r="B21" s="107" t="s">
        <v>61</v>
      </c>
      <c r="C21" s="108"/>
      <c r="D21" s="108"/>
      <c r="E21" s="108"/>
      <c r="F21" s="108"/>
      <c r="G21" s="109"/>
    </row>
    <row r="22" spans="1:7" x14ac:dyDescent="0.15">
      <c r="A22" s="19"/>
      <c r="B22" s="110" t="s">
        <v>17</v>
      </c>
      <c r="C22" s="111"/>
      <c r="D22" s="111"/>
      <c r="E22" s="50" t="s">
        <v>16</v>
      </c>
      <c r="F22" s="50" t="s">
        <v>15</v>
      </c>
      <c r="G22" s="50" t="s">
        <v>14</v>
      </c>
    </row>
    <row r="23" spans="1:7" ht="24" customHeight="1" x14ac:dyDescent="0.15">
      <c r="A23" s="21"/>
      <c r="B23" s="16">
        <v>0.39583333333333331</v>
      </c>
      <c r="C23" s="10" t="s">
        <v>1</v>
      </c>
      <c r="D23" s="10">
        <v>0.40277777777777773</v>
      </c>
      <c r="E23" s="11">
        <f t="shared" ref="E23:E27" si="1">SUM((D23-B23)*24*60)</f>
        <v>9.9999999999999645</v>
      </c>
      <c r="F23" s="22" t="s">
        <v>13</v>
      </c>
      <c r="G23" s="22"/>
    </row>
    <row r="24" spans="1:7" ht="24" customHeight="1" x14ac:dyDescent="0.15">
      <c r="A24" s="23"/>
      <c r="B24" s="16">
        <v>0.40277777777777773</v>
      </c>
      <c r="C24" s="10" t="s">
        <v>1</v>
      </c>
      <c r="D24" s="10">
        <v>0.44444444444444442</v>
      </c>
      <c r="E24" s="11">
        <f t="shared" si="1"/>
        <v>60.000000000000028</v>
      </c>
      <c r="F24" s="24" t="s">
        <v>33</v>
      </c>
      <c r="G24" s="24" t="s">
        <v>32</v>
      </c>
    </row>
    <row r="25" spans="1:7" ht="24" customHeight="1" x14ac:dyDescent="0.15">
      <c r="A25" s="23" t="s">
        <v>31</v>
      </c>
      <c r="B25" s="16">
        <v>0.4513888888888889</v>
      </c>
      <c r="C25" s="10" t="s">
        <v>1</v>
      </c>
      <c r="D25" s="10">
        <v>0.51388888888888884</v>
      </c>
      <c r="E25" s="11">
        <f>SUM((D25-B25)*24*60)</f>
        <v>89.999999999999915</v>
      </c>
      <c r="F25" s="25" t="s">
        <v>26</v>
      </c>
      <c r="G25" s="26" t="s">
        <v>25</v>
      </c>
    </row>
    <row r="26" spans="1:7" ht="24" customHeight="1" x14ac:dyDescent="0.15">
      <c r="A26" s="14">
        <v>46310</v>
      </c>
      <c r="B26" s="16">
        <v>0.55555555555555558</v>
      </c>
      <c r="C26" s="10" t="s">
        <v>1</v>
      </c>
      <c r="D26" s="10">
        <v>0.59027777777777779</v>
      </c>
      <c r="E26" s="11">
        <f t="shared" si="1"/>
        <v>49.999999999999986</v>
      </c>
      <c r="F26" s="26" t="s">
        <v>64</v>
      </c>
      <c r="G26" s="22" t="s">
        <v>72</v>
      </c>
    </row>
    <row r="27" spans="1:7" ht="24" customHeight="1" x14ac:dyDescent="0.15">
      <c r="A27" s="23"/>
      <c r="B27" s="61">
        <v>0.59722222222222221</v>
      </c>
      <c r="C27" s="64" t="s">
        <v>1</v>
      </c>
      <c r="D27" s="64">
        <v>0.66666666666666663</v>
      </c>
      <c r="E27" s="70">
        <f t="shared" si="1"/>
        <v>99.999999999999972</v>
      </c>
      <c r="F27" s="26" t="s">
        <v>29</v>
      </c>
      <c r="G27" s="26" t="s">
        <v>53</v>
      </c>
    </row>
    <row r="28" spans="1:7" ht="24" customHeight="1" x14ac:dyDescent="0.15">
      <c r="A28" s="23"/>
      <c r="B28" s="62"/>
      <c r="C28" s="65"/>
      <c r="D28" s="65"/>
      <c r="E28" s="71"/>
      <c r="F28" s="86" t="s">
        <v>28</v>
      </c>
      <c r="G28" s="26" t="s">
        <v>27</v>
      </c>
    </row>
    <row r="29" spans="1:7" ht="24" customHeight="1" thickBot="1" x14ac:dyDescent="0.2">
      <c r="A29" s="23"/>
      <c r="B29" s="62"/>
      <c r="C29" s="65"/>
      <c r="D29" s="65"/>
      <c r="E29" s="71"/>
      <c r="F29" s="87"/>
      <c r="G29" s="24" t="s">
        <v>73</v>
      </c>
    </row>
    <row r="30" spans="1:7" ht="24" customHeight="1" thickTop="1" x14ac:dyDescent="0.15">
      <c r="A30" s="27"/>
      <c r="B30" s="28">
        <v>0.39583333333333331</v>
      </c>
      <c r="C30" s="29" t="s">
        <v>1</v>
      </c>
      <c r="D30" s="29">
        <v>0.4513888888888889</v>
      </c>
      <c r="E30" s="30">
        <f>SUM((D30-B30)*24*60)</f>
        <v>80.000000000000028</v>
      </c>
      <c r="F30" s="26" t="s">
        <v>65</v>
      </c>
      <c r="G30" s="31" t="s">
        <v>30</v>
      </c>
    </row>
    <row r="31" spans="1:7" ht="24" customHeight="1" x14ac:dyDescent="0.15">
      <c r="A31" s="46" t="s">
        <v>24</v>
      </c>
      <c r="B31" s="16">
        <v>0.45833333333333331</v>
      </c>
      <c r="C31" s="10" t="s">
        <v>6</v>
      </c>
      <c r="D31" s="10">
        <v>0.49305555555555558</v>
      </c>
      <c r="E31" s="11">
        <f t="shared" ref="E31:E34" si="2">SUM((D31-B31)*24*60)</f>
        <v>50.000000000000064</v>
      </c>
      <c r="F31" s="33" t="s">
        <v>23</v>
      </c>
      <c r="G31" s="26" t="s">
        <v>74</v>
      </c>
    </row>
    <row r="32" spans="1:7" ht="24" customHeight="1" x14ac:dyDescent="0.15">
      <c r="A32" s="14">
        <v>46311</v>
      </c>
      <c r="B32" s="16">
        <v>0.53472222222222221</v>
      </c>
      <c r="C32" s="10" t="s">
        <v>6</v>
      </c>
      <c r="D32" s="10">
        <v>0.59027777777777779</v>
      </c>
      <c r="E32" s="11">
        <f t="shared" si="2"/>
        <v>80.000000000000028</v>
      </c>
      <c r="F32" s="33" t="s">
        <v>22</v>
      </c>
      <c r="G32" s="22" t="s">
        <v>69</v>
      </c>
    </row>
    <row r="33" spans="1:10" ht="24" customHeight="1" x14ac:dyDescent="0.15">
      <c r="A33" s="32"/>
      <c r="B33" s="16">
        <v>0.59722222222222221</v>
      </c>
      <c r="C33" s="10" t="s">
        <v>6</v>
      </c>
      <c r="D33" s="10">
        <v>0.65972222222222221</v>
      </c>
      <c r="E33" s="11">
        <f t="shared" si="2"/>
        <v>90</v>
      </c>
      <c r="F33" s="33" t="s">
        <v>68</v>
      </c>
      <c r="G33" s="26" t="s">
        <v>76</v>
      </c>
      <c r="H33" s="3"/>
      <c r="J33" s="3"/>
    </row>
    <row r="34" spans="1:10" ht="24" customHeight="1" x14ac:dyDescent="0.15">
      <c r="A34" s="34"/>
      <c r="B34" s="16">
        <f>SUM(D33)</f>
        <v>0.65972222222222221</v>
      </c>
      <c r="C34" s="10" t="s">
        <v>1</v>
      </c>
      <c r="D34" s="10">
        <v>0.68055555555555558</v>
      </c>
      <c r="E34" s="11">
        <f t="shared" si="2"/>
        <v>30.000000000000053</v>
      </c>
      <c r="F34" s="57" t="s">
        <v>0</v>
      </c>
      <c r="G34" s="58"/>
      <c r="H34" s="3"/>
      <c r="J34" s="3"/>
    </row>
    <row r="35" spans="1:10" ht="15" customHeight="1" x14ac:dyDescent="0.15">
      <c r="A35" s="35"/>
      <c r="B35" s="35"/>
      <c r="C35" s="35"/>
      <c r="D35" s="35"/>
      <c r="E35" s="35"/>
      <c r="F35" s="35"/>
      <c r="G35" s="35"/>
    </row>
    <row r="36" spans="1:10" ht="24.75" customHeight="1" x14ac:dyDescent="0.15">
      <c r="A36" s="19" t="s">
        <v>21</v>
      </c>
      <c r="B36" s="59" t="s">
        <v>20</v>
      </c>
      <c r="C36" s="59"/>
      <c r="D36" s="59"/>
      <c r="E36" s="59"/>
      <c r="F36" s="59"/>
      <c r="G36" s="60"/>
    </row>
    <row r="37" spans="1:10" ht="24.75" customHeight="1" x14ac:dyDescent="0.15">
      <c r="A37" s="19" t="s">
        <v>19</v>
      </c>
      <c r="B37" s="59" t="s">
        <v>50</v>
      </c>
      <c r="C37" s="59"/>
      <c r="D37" s="59"/>
      <c r="E37" s="59"/>
      <c r="F37" s="59"/>
      <c r="G37" s="60"/>
    </row>
    <row r="38" spans="1:10" ht="24.75" customHeight="1" x14ac:dyDescent="0.15">
      <c r="A38" s="6" t="s">
        <v>18</v>
      </c>
      <c r="B38" s="107" t="s">
        <v>66</v>
      </c>
      <c r="C38" s="108"/>
      <c r="D38" s="108"/>
      <c r="E38" s="108"/>
      <c r="F38" s="108"/>
      <c r="G38" s="109"/>
    </row>
    <row r="39" spans="1:10" s="1" customFormat="1" x14ac:dyDescent="0.15">
      <c r="A39" s="19"/>
      <c r="B39" s="110" t="s">
        <v>17</v>
      </c>
      <c r="C39" s="111"/>
      <c r="D39" s="111"/>
      <c r="E39" s="52" t="s">
        <v>16</v>
      </c>
      <c r="F39" s="50" t="s">
        <v>15</v>
      </c>
      <c r="G39" s="53" t="s">
        <v>14</v>
      </c>
    </row>
    <row r="40" spans="1:10" ht="24" customHeight="1" x14ac:dyDescent="0.15">
      <c r="A40" s="36"/>
      <c r="B40" s="16">
        <v>0.39583333333333331</v>
      </c>
      <c r="C40" s="10" t="s">
        <v>6</v>
      </c>
      <c r="D40" s="10">
        <v>0.40277777777777773</v>
      </c>
      <c r="E40" s="11">
        <f t="shared" ref="E40:E49" si="3">SUM((D40-B40)*24*60)</f>
        <v>9.9999999999999645</v>
      </c>
      <c r="F40" s="37" t="s">
        <v>13</v>
      </c>
      <c r="G40" s="19"/>
    </row>
    <row r="41" spans="1:10" ht="24" customHeight="1" x14ac:dyDescent="0.15">
      <c r="A41" s="32"/>
      <c r="B41" s="16">
        <v>0.40277777777777773</v>
      </c>
      <c r="C41" s="10" t="s">
        <v>6</v>
      </c>
      <c r="D41" s="10">
        <v>0.44444444444444442</v>
      </c>
      <c r="E41" s="11">
        <f t="shared" si="3"/>
        <v>60.000000000000028</v>
      </c>
      <c r="F41" s="38" t="s">
        <v>12</v>
      </c>
      <c r="G41" s="26" t="s">
        <v>54</v>
      </c>
    </row>
    <row r="42" spans="1:10" ht="24" customHeight="1" x14ac:dyDescent="0.15">
      <c r="A42" s="46" t="s">
        <v>11</v>
      </c>
      <c r="B42" s="16">
        <v>0.4513888888888889</v>
      </c>
      <c r="C42" s="10" t="s">
        <v>6</v>
      </c>
      <c r="D42" s="10">
        <v>0.50694444444444442</v>
      </c>
      <c r="E42" s="11">
        <f t="shared" si="3"/>
        <v>79.999999999999957</v>
      </c>
      <c r="F42" s="39" t="s">
        <v>9</v>
      </c>
      <c r="G42" s="26" t="s">
        <v>8</v>
      </c>
    </row>
    <row r="43" spans="1:10" ht="24" customHeight="1" x14ac:dyDescent="0.15">
      <c r="A43" s="14">
        <v>46345</v>
      </c>
      <c r="B43" s="16">
        <v>0.54861111111111105</v>
      </c>
      <c r="C43" s="10" t="s">
        <v>6</v>
      </c>
      <c r="D43" s="10">
        <v>0.61111111111111105</v>
      </c>
      <c r="E43" s="11">
        <f t="shared" si="3"/>
        <v>90</v>
      </c>
      <c r="F43" s="39" t="s">
        <v>10</v>
      </c>
      <c r="G43" s="26" t="s">
        <v>69</v>
      </c>
    </row>
    <row r="44" spans="1:10" x14ac:dyDescent="0.15">
      <c r="A44" s="14"/>
      <c r="B44" s="61">
        <v>0.61805555555555558</v>
      </c>
      <c r="C44" s="64" t="s">
        <v>6</v>
      </c>
      <c r="D44" s="67">
        <v>0.69444444444444453</v>
      </c>
      <c r="E44" s="70">
        <f>SUM((D44-B44)*24*60)</f>
        <v>110.00000000000009</v>
      </c>
      <c r="F44" s="73" t="s">
        <v>7</v>
      </c>
      <c r="G44" s="26" t="s">
        <v>75</v>
      </c>
    </row>
    <row r="45" spans="1:10" x14ac:dyDescent="0.15">
      <c r="A45" s="46"/>
      <c r="B45" s="62"/>
      <c r="C45" s="65"/>
      <c r="D45" s="68"/>
      <c r="E45" s="71"/>
      <c r="F45" s="74"/>
      <c r="G45" s="26" t="s">
        <v>71</v>
      </c>
      <c r="H45" s="4"/>
    </row>
    <row r="46" spans="1:10" ht="14.25" thickBot="1" x14ac:dyDescent="0.2">
      <c r="A46" s="46"/>
      <c r="B46" s="63"/>
      <c r="C46" s="66"/>
      <c r="D46" s="69"/>
      <c r="E46" s="72"/>
      <c r="F46" s="75"/>
      <c r="G46" s="40" t="s">
        <v>47</v>
      </c>
      <c r="H46" s="4"/>
    </row>
    <row r="47" spans="1:10" ht="24" customHeight="1" thickTop="1" x14ac:dyDescent="0.15">
      <c r="A47" s="48"/>
      <c r="B47" s="28">
        <v>0.39583333333333331</v>
      </c>
      <c r="C47" s="29" t="s">
        <v>6</v>
      </c>
      <c r="D47" s="29">
        <v>0.4513888888888889</v>
      </c>
      <c r="E47" s="30">
        <f t="shared" si="3"/>
        <v>80.000000000000028</v>
      </c>
      <c r="F47" s="41" t="s">
        <v>5</v>
      </c>
      <c r="G47" s="42" t="s">
        <v>48</v>
      </c>
    </row>
    <row r="48" spans="1:10" x14ac:dyDescent="0.15">
      <c r="A48" s="46" t="s">
        <v>4</v>
      </c>
      <c r="B48" s="16">
        <v>0.45833333333333331</v>
      </c>
      <c r="C48" s="43" t="s">
        <v>1</v>
      </c>
      <c r="D48" s="17">
        <v>0.51388888888888895</v>
      </c>
      <c r="E48" s="11">
        <f t="shared" si="3"/>
        <v>80.000000000000114</v>
      </c>
      <c r="F48" s="73" t="s">
        <v>3</v>
      </c>
      <c r="G48" s="13" t="s">
        <v>77</v>
      </c>
    </row>
    <row r="49" spans="1:10" x14ac:dyDescent="0.15">
      <c r="A49" s="54"/>
      <c r="B49" s="61">
        <v>0.55555555555555558</v>
      </c>
      <c r="C49" s="78" t="s">
        <v>1</v>
      </c>
      <c r="D49" s="67">
        <v>0.68055555555555547</v>
      </c>
      <c r="E49" s="70">
        <f t="shared" si="3"/>
        <v>179.99999999999983</v>
      </c>
      <c r="F49" s="74"/>
      <c r="G49" s="13" t="s">
        <v>49</v>
      </c>
    </row>
    <row r="50" spans="1:10" x14ac:dyDescent="0.15">
      <c r="A50" s="14">
        <v>46346</v>
      </c>
      <c r="B50" s="62"/>
      <c r="C50" s="79"/>
      <c r="D50" s="68"/>
      <c r="E50" s="71"/>
      <c r="F50" s="74"/>
      <c r="G50" s="13" t="s">
        <v>71</v>
      </c>
      <c r="H50" s="3"/>
      <c r="J50" s="3"/>
    </row>
    <row r="51" spans="1:10" x14ac:dyDescent="0.15">
      <c r="A51" s="14"/>
      <c r="B51" s="62"/>
      <c r="C51" s="79"/>
      <c r="D51" s="68"/>
      <c r="E51" s="71"/>
      <c r="F51" s="74"/>
      <c r="G51" s="13" t="s">
        <v>2</v>
      </c>
      <c r="H51" s="3"/>
    </row>
    <row r="52" spans="1:10" x14ac:dyDescent="0.15">
      <c r="A52" s="14"/>
      <c r="B52" s="77"/>
      <c r="C52" s="80"/>
      <c r="D52" s="81"/>
      <c r="E52" s="82"/>
      <c r="F52" s="76"/>
      <c r="G52" s="13" t="s">
        <v>55</v>
      </c>
    </row>
    <row r="53" spans="1:10" ht="24" customHeight="1" x14ac:dyDescent="0.15">
      <c r="A53" s="34"/>
      <c r="B53" s="16">
        <f>SUM(D49)</f>
        <v>0.68055555555555547</v>
      </c>
      <c r="C53" s="10" t="s">
        <v>1</v>
      </c>
      <c r="D53" s="10">
        <v>0.70138888888888884</v>
      </c>
      <c r="E53" s="11">
        <v>30</v>
      </c>
      <c r="F53" s="55" t="s">
        <v>0</v>
      </c>
      <c r="G53" s="56"/>
      <c r="H53" s="3"/>
      <c r="J53" s="3"/>
    </row>
  </sheetData>
  <mergeCells count="39">
    <mergeCell ref="B9:G9"/>
    <mergeCell ref="A1:G1"/>
    <mergeCell ref="B2:G2"/>
    <mergeCell ref="B3:G3"/>
    <mergeCell ref="B4:G4"/>
    <mergeCell ref="B5:D5"/>
    <mergeCell ref="F12:G12"/>
    <mergeCell ref="A13:D14"/>
    <mergeCell ref="F13:G13"/>
    <mergeCell ref="A15:D16"/>
    <mergeCell ref="F15:G15"/>
    <mergeCell ref="F16:G16"/>
    <mergeCell ref="F34:G34"/>
    <mergeCell ref="A17:E17"/>
    <mergeCell ref="F17:G17"/>
    <mergeCell ref="B19:G19"/>
    <mergeCell ref="B20:G20"/>
    <mergeCell ref="B21:G21"/>
    <mergeCell ref="B22:D22"/>
    <mergeCell ref="B27:B29"/>
    <mergeCell ref="C27:C29"/>
    <mergeCell ref="D27:D29"/>
    <mergeCell ref="E27:E29"/>
    <mergeCell ref="F28:F29"/>
    <mergeCell ref="F53:G53"/>
    <mergeCell ref="B36:G36"/>
    <mergeCell ref="B37:G37"/>
    <mergeCell ref="B38:G38"/>
    <mergeCell ref="B39:D39"/>
    <mergeCell ref="B44:B46"/>
    <mergeCell ref="C44:C46"/>
    <mergeCell ref="D44:D46"/>
    <mergeCell ref="E44:E46"/>
    <mergeCell ref="F44:F46"/>
    <mergeCell ref="F48:F52"/>
    <mergeCell ref="B49:B52"/>
    <mergeCell ref="C49:C52"/>
    <mergeCell ref="D49:D52"/>
    <mergeCell ref="E49:E52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R8前期案 (2)</vt:lpstr>
      <vt:lpstr>'R8前期案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PC-07</dc:creator>
  <cp:lastModifiedBy>user</cp:lastModifiedBy>
  <cp:lastPrinted>2026-08-17T11:43:45Z</cp:lastPrinted>
  <dcterms:created xsi:type="dcterms:W3CDTF">2023-07-12T01:58:47Z</dcterms:created>
  <dcterms:modified xsi:type="dcterms:W3CDTF">2026-08-17T12:16:57Z</dcterms:modified>
</cp:coreProperties>
</file>