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koqbc061\Desktop\"/>
    </mc:Choice>
  </mc:AlternateContent>
  <xr:revisionPtr revIDLastSave="0" documentId="13_ncr:1_{2F2AB07F-09C7-4109-8D76-8E603B0CF2F2}" xr6:coauthVersionLast="47" xr6:coauthVersionMax="47" xr10:uidLastSave="{00000000-0000-0000-0000-000000000000}"/>
  <bookViews>
    <workbookView xWindow="-120" yWindow="-120" windowWidth="20730" windowHeight="11310" xr2:uid="{00000000-000D-0000-FFFF-FFFF00000000}"/>
  </bookViews>
  <sheets>
    <sheet name="振込依頼書" sheetId="4" r:id="rId1"/>
    <sheet name="記載例" sheetId="8" r:id="rId2"/>
    <sheet name="フリガナで使用できる略語" sheetId="9" state="hidden" r:id="rId3"/>
  </sheets>
  <definedNames>
    <definedName name="_xlnm._FilterDatabase" localSheetId="1" hidden="1">記載例!$B$4:$J$5</definedName>
    <definedName name="_xlnm._FilterDatabase" localSheetId="0" hidden="1">振込依頼書!$B$5:$J$6</definedName>
    <definedName name="_xlnm.Print_Area" localSheetId="1">記載例!$AK$20:$BL$46</definedName>
    <definedName name="_xlnm.Print_Area" localSheetId="0">振込依頼書!$AK$26:$BL$52,振込依頼書!$AK$54:$BL$80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4" i="4" l="1"/>
  <c r="BJ79" i="4"/>
  <c r="BF43" i="4"/>
  <c r="BF71" i="4" s="1"/>
  <c r="Y20" i="4"/>
  <c r="BJ51" i="4"/>
  <c r="BI80" i="4"/>
  <c r="BK53" i="8"/>
  <c r="BK25" i="8"/>
  <c r="BI74" i="8"/>
  <c r="BJ73" i="8"/>
  <c r="BF73" i="8"/>
  <c r="BF65" i="8"/>
  <c r="AN61" i="8"/>
  <c r="AN58" i="8"/>
  <c r="BL56" i="8"/>
  <c r="AZ56" i="8"/>
  <c r="AY56" i="8"/>
  <c r="AX56" i="8"/>
  <c r="AW56" i="8"/>
  <c r="AV56" i="8"/>
  <c r="AU56" i="8"/>
  <c r="AT56" i="8"/>
  <c r="AO56" i="8"/>
  <c r="AZ53" i="8"/>
  <c r="AU53" i="8"/>
  <c r="AN53" i="8"/>
  <c r="AZ59" i="4"/>
  <c r="BI46" i="8"/>
  <c r="BJ45" i="8"/>
  <c r="BF45" i="8"/>
  <c r="BF37" i="8"/>
  <c r="AN33" i="8"/>
  <c r="AN30" i="8"/>
  <c r="AZ25" i="8"/>
  <c r="AU25" i="8"/>
  <c r="AN25" i="8"/>
  <c r="AI19" i="8"/>
  <c r="AI20" i="8" s="1"/>
  <c r="AH19" i="8"/>
  <c r="AG19" i="8"/>
  <c r="AF19" i="8"/>
  <c r="AE19" i="8"/>
  <c r="AD19" i="8"/>
  <c r="AC19" i="8"/>
  <c r="AB19" i="8"/>
  <c r="AA19" i="8"/>
  <c r="Z19" i="8"/>
  <c r="Y19" i="8"/>
  <c r="AE18" i="8"/>
  <c r="AZ28" i="8" s="1"/>
  <c r="AD18" i="8"/>
  <c r="AY28" i="8" s="1"/>
  <c r="AC18" i="8"/>
  <c r="AX28" i="8" s="1"/>
  <c r="AB18" i="8"/>
  <c r="AW28" i="8" s="1"/>
  <c r="AA18" i="8"/>
  <c r="AV28" i="8" s="1"/>
  <c r="Z18" i="8"/>
  <c r="AU28" i="8" s="1"/>
  <c r="Y18" i="8"/>
  <c r="AT28" i="8" s="1"/>
  <c r="Y17" i="8"/>
  <c r="AO28" i="8" s="1"/>
  <c r="AH20" i="8" l="1"/>
  <c r="BK56" i="8" s="1"/>
  <c r="AG20" i="8"/>
  <c r="BJ56" i="8" s="1"/>
  <c r="AF20" i="8"/>
  <c r="BI56" i="8" s="1"/>
  <c r="AE20" i="8"/>
  <c r="BH56" i="8" s="1"/>
  <c r="AD20" i="8"/>
  <c r="BG56" i="8" s="1"/>
  <c r="AC20" i="8"/>
  <c r="BF56" i="8" s="1"/>
  <c r="AB20" i="8"/>
  <c r="BE56" i="8" s="1"/>
  <c r="AA20" i="8"/>
  <c r="BD56" i="8" s="1"/>
  <c r="Z20" i="8"/>
  <c r="Y20" i="8"/>
  <c r="AI21" i="8"/>
  <c r="BL28" i="8" s="1"/>
  <c r="AH21" i="8"/>
  <c r="BK28" i="8" s="1"/>
  <c r="Y21" i="8" l="1"/>
  <c r="BC56" i="8"/>
  <c r="Z21" i="8"/>
  <c r="BC28" i="8" s="1"/>
  <c r="AA21" i="8"/>
  <c r="BD28" i="8" s="1"/>
  <c r="AB21" i="8"/>
  <c r="BE28" i="8" s="1"/>
  <c r="AC21" i="8"/>
  <c r="BF28" i="8" s="1"/>
  <c r="AD21" i="8"/>
  <c r="BG28" i="8" s="1"/>
  <c r="AE21" i="8"/>
  <c r="BH28" i="8" s="1"/>
  <c r="AF21" i="8"/>
  <c r="BI28" i="8" s="1"/>
  <c r="AG21" i="8"/>
  <c r="BJ28" i="8" s="1"/>
  <c r="BB28" i="8" l="1"/>
  <c r="BB56" i="8"/>
  <c r="AN59" i="4"/>
  <c r="BF79" i="4"/>
  <c r="BK59" i="4"/>
  <c r="AU59" i="4"/>
  <c r="AN67" i="4"/>
  <c r="AN64" i="4"/>
  <c r="BI52" i="4"/>
  <c r="BF51" i="4"/>
  <c r="AN39" i="4" l="1"/>
  <c r="AN36" i="4"/>
  <c r="BK31" i="4"/>
  <c r="AZ31" i="4"/>
  <c r="AU31" i="4"/>
  <c r="AN31" i="4"/>
  <c r="AI22" i="4"/>
  <c r="AI23" i="4" s="1"/>
  <c r="AH22" i="4"/>
  <c r="AG22" i="4"/>
  <c r="AF22" i="4"/>
  <c r="AE22" i="4"/>
  <c r="AD22" i="4"/>
  <c r="AC22" i="4"/>
  <c r="AB22" i="4"/>
  <c r="AA22" i="4"/>
  <c r="Z22" i="4"/>
  <c r="Y22" i="4"/>
  <c r="AE21" i="4"/>
  <c r="AD21" i="4"/>
  <c r="AC21" i="4"/>
  <c r="AB21" i="4"/>
  <c r="AA21" i="4"/>
  <c r="Z21" i="4"/>
  <c r="Y21" i="4"/>
  <c r="AT34" i="4" l="1"/>
  <c r="AT62" i="4"/>
  <c r="AU34" i="4"/>
  <c r="AU62" i="4"/>
  <c r="AV34" i="4"/>
  <c r="AV62" i="4"/>
  <c r="AW34" i="4"/>
  <c r="AW62" i="4"/>
  <c r="AX34" i="4"/>
  <c r="AX62" i="4"/>
  <c r="AY34" i="4"/>
  <c r="AY62" i="4"/>
  <c r="AZ34" i="4"/>
  <c r="AZ62" i="4"/>
  <c r="AD23" i="4"/>
  <c r="AI24" i="4"/>
  <c r="BL62" i="4" s="1"/>
  <c r="Z23" i="4"/>
  <c r="AE23" i="4"/>
  <c r="AG23" i="4"/>
  <c r="AC23" i="4"/>
  <c r="Y23" i="4"/>
  <c r="AF23" i="4"/>
  <c r="AB23" i="4"/>
  <c r="AA23" i="4"/>
  <c r="AH23" i="4"/>
  <c r="BL34" i="4" l="1"/>
  <c r="AE24" i="4"/>
  <c r="BH62" i="4" s="1"/>
  <c r="Z24" i="4"/>
  <c r="BC62" i="4" s="1"/>
  <c r="AB24" i="4"/>
  <c r="BE62" i="4" s="1"/>
  <c r="AF24" i="4"/>
  <c r="BI62" i="4" s="1"/>
  <c r="AA24" i="4"/>
  <c r="BD62" i="4" s="1"/>
  <c r="AC24" i="4"/>
  <c r="BF62" i="4" s="1"/>
  <c r="AD24" i="4"/>
  <c r="BG62" i="4" s="1"/>
  <c r="AG24" i="4"/>
  <c r="BJ62" i="4" s="1"/>
  <c r="Y24" i="4"/>
  <c r="BB62" i="4" s="1"/>
  <c r="AH24" i="4"/>
  <c r="BK62" i="4" s="1"/>
  <c r="BK34" i="4" l="1"/>
  <c r="BB34" i="4"/>
  <c r="BJ34" i="4"/>
  <c r="BG34" i="4"/>
  <c r="BF34" i="4"/>
  <c r="BD34" i="4"/>
  <c r="BI34" i="4"/>
  <c r="BE34" i="4"/>
  <c r="BC34" i="4"/>
  <c r="BH34" i="4"/>
  <c r="AO62" i="4"/>
</calcChain>
</file>

<file path=xl/sharedStrings.xml><?xml version="1.0" encoding="utf-8"?>
<sst xmlns="http://schemas.openxmlformats.org/spreadsheetml/2006/main" count="346" uniqueCount="207">
  <si>
    <t>振込先</t>
    <rPh sb="0" eb="2">
      <t>フリコミ</t>
    </rPh>
    <rPh sb="2" eb="3">
      <t>サキ</t>
    </rPh>
    <phoneticPr fontId="1"/>
  </si>
  <si>
    <t>受取人</t>
    <rPh sb="0" eb="2">
      <t>ウケトリ</t>
    </rPh>
    <rPh sb="2" eb="3">
      <t>ニン</t>
    </rPh>
    <phoneticPr fontId="1"/>
  </si>
  <si>
    <t>預金種目</t>
    <rPh sb="0" eb="2">
      <t>ヨキン</t>
    </rPh>
    <rPh sb="2" eb="4">
      <t>シュモク</t>
    </rPh>
    <phoneticPr fontId="1"/>
  </si>
  <si>
    <t>依頼人</t>
    <rPh sb="0" eb="3">
      <t>イライニン</t>
    </rPh>
    <phoneticPr fontId="1"/>
  </si>
  <si>
    <t>１普通　２当座
４貯蓄　９その他</t>
    <rPh sb="1" eb="3">
      <t>フツウ</t>
    </rPh>
    <rPh sb="5" eb="7">
      <t>トウザ</t>
    </rPh>
    <rPh sb="9" eb="11">
      <t>チョチク</t>
    </rPh>
    <rPh sb="15" eb="16">
      <t>タ</t>
    </rPh>
    <phoneticPr fontId="1"/>
  </si>
  <si>
    <t>口座
番号</t>
    <rPh sb="0" eb="2">
      <t>コウザ</t>
    </rPh>
    <rPh sb="3" eb="5">
      <t>バンゴウ</t>
    </rPh>
    <phoneticPr fontId="1"/>
  </si>
  <si>
    <t>振込
金額</t>
    <rPh sb="0" eb="2">
      <t>フリコミ</t>
    </rPh>
    <rPh sb="3" eb="5">
      <t>キンガク</t>
    </rPh>
    <phoneticPr fontId="1"/>
  </si>
  <si>
    <t>ウ</t>
    <phoneticPr fontId="1"/>
  </si>
  <si>
    <t>ト</t>
    <phoneticPr fontId="1"/>
  </si>
  <si>
    <t>シ</t>
    <phoneticPr fontId="1"/>
  </si>
  <si>
    <t>キ</t>
    <phoneticPr fontId="1"/>
  </si>
  <si>
    <t>ョ</t>
    <phoneticPr fontId="1"/>
  </si>
  <si>
    <t>口座名義</t>
    <rPh sb="0" eb="2">
      <t>コウザ</t>
    </rPh>
    <rPh sb="2" eb="4">
      <t>メイギ</t>
    </rPh>
    <phoneticPr fontId="1"/>
  </si>
  <si>
    <t>ふりがな</t>
    <phoneticPr fontId="1"/>
  </si>
  <si>
    <t>←漢字で記入</t>
    <rPh sb="1" eb="3">
      <t>カンジ</t>
    </rPh>
    <rPh sb="4" eb="6">
      <t>キニュウ</t>
    </rPh>
    <phoneticPr fontId="1"/>
  </si>
  <si>
    <t>←口座名義を記入（漢字，ふりがな）</t>
    <rPh sb="1" eb="3">
      <t>コウザ</t>
    </rPh>
    <rPh sb="3" eb="5">
      <t>メイギ</t>
    </rPh>
    <rPh sb="6" eb="8">
      <t>キニュウ</t>
    </rPh>
    <rPh sb="9" eb="11">
      <t>カンジ</t>
    </rPh>
    <phoneticPr fontId="1"/>
  </si>
  <si>
    <t>お名前（フリガナ）</t>
    <rPh sb="1" eb="3">
      <t>ナマエ</t>
    </rPh>
    <phoneticPr fontId="1"/>
  </si>
  <si>
    <t>←口座名義・カタカナ（濁点・半濁点も１字）</t>
    <rPh sb="1" eb="3">
      <t>コウザ</t>
    </rPh>
    <rPh sb="3" eb="5">
      <t>メイギ</t>
    </rPh>
    <rPh sb="11" eb="13">
      <t>ダクテン</t>
    </rPh>
    <rPh sb="14" eb="17">
      <t>ハンダクテン</t>
    </rPh>
    <rPh sb="19" eb="20">
      <t>ジ</t>
    </rPh>
    <phoneticPr fontId="1"/>
  </si>
  <si>
    <t>←口座名義・漢字</t>
    <rPh sb="1" eb="3">
      <t>コウザ</t>
    </rPh>
    <rPh sb="3" eb="5">
      <t>メイギ</t>
    </rPh>
    <rPh sb="6" eb="8">
      <t>カンジ</t>
    </rPh>
    <phoneticPr fontId="1"/>
  </si>
  <si>
    <t>用紙の端から1ｃｍ以上白地のスペースを空けてください</t>
    <rPh sb="0" eb="2">
      <t>ヨウシ</t>
    </rPh>
    <rPh sb="3" eb="4">
      <t>ハシ</t>
    </rPh>
    <rPh sb="9" eb="11">
      <t>イジョウ</t>
    </rPh>
    <rPh sb="11" eb="13">
      <t>シラジ</t>
    </rPh>
    <rPh sb="19" eb="20">
      <t>ア</t>
    </rPh>
    <phoneticPr fontId="1"/>
  </si>
  <si>
    <t>京都市</t>
    <rPh sb="0" eb="3">
      <t>キョウトシ</t>
    </rPh>
    <phoneticPr fontId="1"/>
  </si>
  <si>
    <t>所属名</t>
    <rPh sb="0" eb="3">
      <t>ショゾクメイ</t>
    </rPh>
    <phoneticPr fontId="1"/>
  </si>
  <si>
    <t>振込先</t>
    <rPh sb="0" eb="2">
      <t>フリコミ</t>
    </rPh>
    <rPh sb="2" eb="3">
      <t>サキ</t>
    </rPh>
    <phoneticPr fontId="1"/>
  </si>
  <si>
    <t>店名</t>
    <rPh sb="0" eb="2">
      <t>テンメイ</t>
    </rPh>
    <phoneticPr fontId="1"/>
  </si>
  <si>
    <t>受取人</t>
    <rPh sb="0" eb="2">
      <t>ウケトリ</t>
    </rPh>
    <rPh sb="2" eb="3">
      <t>ニン</t>
    </rPh>
    <phoneticPr fontId="1"/>
  </si>
  <si>
    <t>預金種目</t>
    <rPh sb="0" eb="2">
      <t>ヨキン</t>
    </rPh>
    <rPh sb="2" eb="4">
      <t>シュモク</t>
    </rPh>
    <phoneticPr fontId="1"/>
  </si>
  <si>
    <t>口座番号</t>
    <rPh sb="0" eb="2">
      <t>コウザ</t>
    </rPh>
    <rPh sb="2" eb="4">
      <t>バンゴウ</t>
    </rPh>
    <phoneticPr fontId="1"/>
  </si>
  <si>
    <t>振込金額</t>
    <rPh sb="0" eb="2">
      <t>フリコミ</t>
    </rPh>
    <rPh sb="2" eb="4">
      <t>キンガク</t>
    </rPh>
    <phoneticPr fontId="1"/>
  </si>
  <si>
    <t>所属名</t>
    <rPh sb="0" eb="2">
      <t>ショゾク</t>
    </rPh>
    <rPh sb="2" eb="3">
      <t>メイ</t>
    </rPh>
    <phoneticPr fontId="1"/>
  </si>
  <si>
    <t>出町柳</t>
    <rPh sb="0" eb="3">
      <t>デマチヤナギ</t>
    </rPh>
    <phoneticPr fontId="1"/>
  </si>
  <si>
    <t>　← ※1：直接入力，※2：選択入力</t>
    <rPh sb="14" eb="16">
      <t>センタク</t>
    </rPh>
    <rPh sb="16" eb="18">
      <t>ニュウリョク</t>
    </rPh>
    <phoneticPr fontId="1"/>
  </si>
  <si>
    <t>　← 直接入力</t>
    <phoneticPr fontId="1"/>
  </si>
  <si>
    <t>　← 直接入力</t>
    <phoneticPr fontId="1"/>
  </si>
  <si>
    <t>振込依頼書作成用入力フォーム</t>
    <rPh sb="0" eb="2">
      <t>フリコミ</t>
    </rPh>
    <rPh sb="2" eb="5">
      <t>イライショ</t>
    </rPh>
    <rPh sb="5" eb="7">
      <t>サクセイ</t>
    </rPh>
    <rPh sb="7" eb="8">
      <t>ヨウ</t>
    </rPh>
    <rPh sb="8" eb="10">
      <t>ニュウリョク</t>
    </rPh>
    <phoneticPr fontId="1"/>
  </si>
  <si>
    <t>銀行</t>
    <rPh sb="0" eb="2">
      <t>ギンコウ</t>
    </rPh>
    <phoneticPr fontId="1"/>
  </si>
  <si>
    <t>信金</t>
    <rPh sb="0" eb="2">
      <t>シンキン</t>
    </rPh>
    <phoneticPr fontId="1"/>
  </si>
  <si>
    <t>信組</t>
    <rPh sb="0" eb="2">
      <t>シンクミ</t>
    </rPh>
    <phoneticPr fontId="1"/>
  </si>
  <si>
    <t>その他</t>
    <rPh sb="2" eb="3">
      <t>タ</t>
    </rPh>
    <phoneticPr fontId="1"/>
  </si>
  <si>
    <t>本店</t>
    <rPh sb="0" eb="2">
      <t>ホンテン</t>
    </rPh>
    <phoneticPr fontId="1"/>
  </si>
  <si>
    <t>支店</t>
    <rPh sb="0" eb="2">
      <t>シテン</t>
    </rPh>
    <phoneticPr fontId="1"/>
  </si>
  <si>
    <t>出張所</t>
    <rPh sb="0" eb="2">
      <t>シュッチョウ</t>
    </rPh>
    <rPh sb="2" eb="3">
      <t>ショ</t>
    </rPh>
    <phoneticPr fontId="1"/>
  </si>
  <si>
    <t>農協</t>
    <rPh sb="0" eb="2">
      <t>ノウキョウ</t>
    </rPh>
    <phoneticPr fontId="1"/>
  </si>
  <si>
    <t>２．当座</t>
    <phoneticPr fontId="1"/>
  </si>
  <si>
    <t>１．普通</t>
    <phoneticPr fontId="1"/>
  </si>
  <si>
    <t>４．貯蓄</t>
    <phoneticPr fontId="1"/>
  </si>
  <si>
    <t>９．その他</t>
    <phoneticPr fontId="1"/>
  </si>
  <si>
    <t>御池本能寺</t>
    <rPh sb="0" eb="2">
      <t>オイケ</t>
    </rPh>
    <rPh sb="2" eb="5">
      <t>ホンノウジ</t>
    </rPh>
    <phoneticPr fontId="1"/>
  </si>
  <si>
    <t>　← ※3：直接入力</t>
    <phoneticPr fontId="1"/>
  </si>
  <si>
    <t>金融機関</t>
    <rPh sb="0" eb="2">
      <t>キンユウ</t>
    </rPh>
    <rPh sb="2" eb="4">
      <t>キカン</t>
    </rPh>
    <phoneticPr fontId="1"/>
  </si>
  <si>
    <t>支店・出張所</t>
    <rPh sb="0" eb="2">
      <t>シテン</t>
    </rPh>
    <rPh sb="3" eb="5">
      <t>シュッチョウ</t>
    </rPh>
    <rPh sb="5" eb="6">
      <t>ショ</t>
    </rPh>
    <phoneticPr fontId="1"/>
  </si>
  <si>
    <t>振　込　依　頼　書</t>
    <rPh sb="0" eb="1">
      <t>オサム</t>
    </rPh>
    <rPh sb="2" eb="3">
      <t>コミ</t>
    </rPh>
    <rPh sb="4" eb="5">
      <t>ヤスシ</t>
    </rPh>
    <rPh sb="6" eb="7">
      <t>ヨリ</t>
    </rPh>
    <rPh sb="8" eb="9">
      <t>ショ</t>
    </rPh>
    <phoneticPr fontId="1"/>
  </si>
  <si>
    <t>口座名義
（フリガナ）</t>
    <rPh sb="0" eb="2">
      <t>コウザ</t>
    </rPh>
    <rPh sb="2" eb="4">
      <t>メイギ</t>
    </rPh>
    <phoneticPr fontId="1"/>
  </si>
  <si>
    <t>担当者名</t>
    <rPh sb="0" eb="2">
      <t>タントウ</t>
    </rPh>
    <rPh sb="2" eb="3">
      <t>シャ</t>
    </rPh>
    <rPh sb="3" eb="4">
      <t>メイ</t>
    </rPh>
    <phoneticPr fontId="1"/>
  </si>
  <si>
    <t>電話番号</t>
    <rPh sb="0" eb="2">
      <t>デンワ</t>
    </rPh>
    <rPh sb="2" eb="4">
      <t>バンゴウ</t>
    </rPh>
    <phoneticPr fontId="1"/>
  </si>
  <si>
    <t>カ）オイケコウギョウ</t>
    <phoneticPr fontId="1"/>
  </si>
  <si>
    <t>㈱御池工業</t>
    <rPh sb="1" eb="3">
      <t>オイケ</t>
    </rPh>
    <rPh sb="3" eb="5">
      <t>コウギョウ</t>
    </rPh>
    <phoneticPr fontId="1"/>
  </si>
  <si>
    <t>行財政局総務課</t>
    <rPh sb="0" eb="3">
      <t>ギョウザイセイ</t>
    </rPh>
    <rPh sb="3" eb="4">
      <t>キョク</t>
    </rPh>
    <rPh sb="4" eb="7">
      <t>ソウムカ</t>
    </rPh>
    <phoneticPr fontId="1"/>
  </si>
  <si>
    <t>電話番号</t>
    <rPh sb="0" eb="2">
      <t>デンワ</t>
    </rPh>
    <rPh sb="2" eb="4">
      <t>バンゴウ</t>
    </rPh>
    <phoneticPr fontId="1"/>
  </si>
  <si>
    <t>担当者名</t>
    <rPh sb="0" eb="2">
      <t>タントウ</t>
    </rPh>
    <rPh sb="2" eb="3">
      <t>シャ</t>
    </rPh>
    <rPh sb="3" eb="4">
      <t>メイ</t>
    </rPh>
    <phoneticPr fontId="1"/>
  </si>
  <si>
    <t>支出命令番号</t>
    <rPh sb="0" eb="2">
      <t>シシュツ</t>
    </rPh>
    <rPh sb="2" eb="4">
      <t>メイレイ</t>
    </rPh>
    <rPh sb="4" eb="6">
      <t>バンゴウ</t>
    </rPh>
    <phoneticPr fontId="1"/>
  </si>
  <si>
    <t>受取人</t>
    <rPh sb="0" eb="2">
      <t>ウケトリ</t>
    </rPh>
    <rPh sb="2" eb="3">
      <t>ニン</t>
    </rPh>
    <phoneticPr fontId="1"/>
  </si>
  <si>
    <t>振込口座</t>
    <rPh sb="0" eb="2">
      <t>フリコミ</t>
    </rPh>
    <rPh sb="2" eb="4">
      <t>コウザ</t>
    </rPh>
    <phoneticPr fontId="1"/>
  </si>
  <si>
    <t>支出命令番号</t>
    <rPh sb="0" eb="2">
      <t>シシュツ</t>
    </rPh>
    <rPh sb="2" eb="4">
      <t>メイレイ</t>
    </rPh>
    <rPh sb="4" eb="6">
      <t>バンゴウ</t>
    </rPh>
    <phoneticPr fontId="1"/>
  </si>
  <si>
    <t>２２２－３６７７</t>
    <phoneticPr fontId="1"/>
  </si>
  <si>
    <t>１．普通</t>
  </si>
  <si>
    <t>押小路</t>
    <rPh sb="0" eb="1">
      <t>オ</t>
    </rPh>
    <rPh sb="1" eb="3">
      <t>コウジ</t>
    </rPh>
    <phoneticPr fontId="1"/>
  </si>
  <si>
    <t>　← 直接入力，￥マーク入力不要，コンマ（，）不要</t>
    <rPh sb="3" eb="5">
      <t>チョクセツ</t>
    </rPh>
    <rPh sb="5" eb="7">
      <t>ニュウリョク</t>
    </rPh>
    <rPh sb="12" eb="14">
      <t>ニュウリョク</t>
    </rPh>
    <rPh sb="14" eb="16">
      <t>フヨウ</t>
    </rPh>
    <rPh sb="23" eb="25">
      <t>フヨウ</t>
    </rPh>
    <phoneticPr fontId="1"/>
  </si>
  <si>
    <t>口座名義
（漢字等）</t>
    <rPh sb="0" eb="4">
      <t>コウザメイギ</t>
    </rPh>
    <rPh sb="6" eb="8">
      <t>カンジ</t>
    </rPh>
    <rPh sb="8" eb="9">
      <t>トウ</t>
    </rPh>
    <phoneticPr fontId="1"/>
  </si>
  <si>
    <t>お名前（漢字等）</t>
    <rPh sb="1" eb="3">
      <t>ナマエ</t>
    </rPh>
    <rPh sb="4" eb="6">
      <t>カンジ</t>
    </rPh>
    <rPh sb="6" eb="7">
      <t>トウ</t>
    </rPh>
    <phoneticPr fontId="1"/>
  </si>
  <si>
    <t>用　　語</t>
  </si>
  <si>
    <t>略　語</t>
  </si>
  <si>
    <t>株式会社</t>
  </si>
  <si>
    <t>カ</t>
  </si>
  <si>
    <t>更正保護法人</t>
  </si>
  <si>
    <t>ホゴ</t>
  </si>
  <si>
    <t>有限会社</t>
  </si>
  <si>
    <t>ユ</t>
  </si>
  <si>
    <t>相互会社</t>
  </si>
  <si>
    <t>ソ</t>
  </si>
  <si>
    <t>合名会社</t>
  </si>
  <si>
    <t>メ</t>
  </si>
  <si>
    <t>特定非営利活動法人</t>
  </si>
  <si>
    <t>トクヒ</t>
  </si>
  <si>
    <t>合資会社</t>
  </si>
  <si>
    <t>シ</t>
  </si>
  <si>
    <t>独立行政法人</t>
  </si>
  <si>
    <t>ドク</t>
  </si>
  <si>
    <t>合同会社</t>
  </si>
  <si>
    <t>ド</t>
  </si>
  <si>
    <t>弁護士法人</t>
  </si>
  <si>
    <t>ベン</t>
  </si>
  <si>
    <t>医療法人</t>
  </si>
  <si>
    <t>イ</t>
  </si>
  <si>
    <t>有限責任中間法人</t>
  </si>
  <si>
    <t>チュウ</t>
  </si>
  <si>
    <t>医療法人社団</t>
  </si>
  <si>
    <t>無限責任中間法人</t>
  </si>
  <si>
    <t>医療法人財団</t>
  </si>
  <si>
    <t>行政書士法人</t>
  </si>
  <si>
    <t>ギョ</t>
  </si>
  <si>
    <t>一般財団法人／公益財団法人</t>
  </si>
  <si>
    <t>ザイ</t>
  </si>
  <si>
    <t>司法書士法人</t>
  </si>
  <si>
    <t>シホウ</t>
  </si>
  <si>
    <t>一般社団法人／公益社団法人</t>
  </si>
  <si>
    <t>シャ</t>
  </si>
  <si>
    <t>税理士法人</t>
  </si>
  <si>
    <t>ゼイ</t>
  </si>
  <si>
    <t>宗教法人</t>
  </si>
  <si>
    <t>シュウ</t>
  </si>
  <si>
    <t>国立大学法人</t>
  </si>
  <si>
    <t>ダイ</t>
  </si>
  <si>
    <t>学校法人</t>
  </si>
  <si>
    <t>ガク</t>
  </si>
  <si>
    <t>農事組合法人</t>
  </si>
  <si>
    <t>ノウ</t>
  </si>
  <si>
    <t>社会福祉法人</t>
  </si>
  <si>
    <t>フク</t>
  </si>
  <si>
    <t>■法人</t>
    <rPh sb="1" eb="3">
      <t>ホウジン</t>
    </rPh>
    <phoneticPr fontId="1"/>
  </si>
  <si>
    <t>（例）株式会社京都商事　カ）キョウトショウジ</t>
  </si>
  <si>
    <t>　　　　京都商事株式会社大阪営業所　キョウトショウジ（カ）オオサカ（エイ</t>
  </si>
  <si>
    <t>　　　　京都商事株式会社　キョウトショウジ（カ</t>
  </si>
  <si>
    <t>■営業所</t>
    <rPh sb="1" eb="4">
      <t>エイギョウショ</t>
    </rPh>
    <phoneticPr fontId="1"/>
  </si>
  <si>
    <t>営業所</t>
  </si>
  <si>
    <t>エイ</t>
  </si>
  <si>
    <t>出張所</t>
  </si>
  <si>
    <t>シュツ</t>
  </si>
  <si>
    <t>■事業所</t>
    <rPh sb="1" eb="4">
      <t>ジギョウショ</t>
    </rPh>
    <phoneticPr fontId="1"/>
  </si>
  <si>
    <t>連合会</t>
  </si>
  <si>
    <t>レン</t>
  </si>
  <si>
    <t>生活協同組合</t>
  </si>
  <si>
    <t>セイキョウ</t>
  </si>
  <si>
    <t>共済組合</t>
  </si>
  <si>
    <t>キョウサイ</t>
  </si>
  <si>
    <t>食糧販売協同組合</t>
  </si>
  <si>
    <t>ショクハンキョウ</t>
  </si>
  <si>
    <t>協同組合</t>
  </si>
  <si>
    <t>キョウクミ</t>
  </si>
  <si>
    <t>国家公務員共済組合連合会</t>
  </si>
  <si>
    <t>コクキョウレン</t>
  </si>
  <si>
    <t>生命保険</t>
  </si>
  <si>
    <t>セイメイ</t>
  </si>
  <si>
    <t>農業協同組合連合会</t>
  </si>
  <si>
    <t>ノウキョウレン</t>
  </si>
  <si>
    <t>海上火災保険</t>
  </si>
  <si>
    <t>カイジョウ</t>
  </si>
  <si>
    <t>経済農業協同組合連合会</t>
  </si>
  <si>
    <t>ケイザイレン</t>
  </si>
  <si>
    <t>火災海上保険</t>
  </si>
  <si>
    <t>カサイ</t>
  </si>
  <si>
    <t>共済農業協同組合連合会</t>
  </si>
  <si>
    <t>キョウサイレン</t>
  </si>
  <si>
    <t>健康保険組合</t>
  </si>
  <si>
    <t>ケンポ</t>
  </si>
  <si>
    <t>漁業協同組合</t>
  </si>
  <si>
    <t>ギョキョウ</t>
  </si>
  <si>
    <t>国民健康保険組合</t>
  </si>
  <si>
    <t>コクホ</t>
  </si>
  <si>
    <t>漁業協同組合連合会</t>
  </si>
  <si>
    <t>ギョレン</t>
  </si>
  <si>
    <t>国民健康保険団体連合会</t>
  </si>
  <si>
    <t>コクホレン</t>
  </si>
  <si>
    <t>公共職業安定所</t>
  </si>
  <si>
    <t>ショクアン</t>
  </si>
  <si>
    <t>社会保険診療報酬支払基金</t>
  </si>
  <si>
    <t>シャホ</t>
  </si>
  <si>
    <t>社会福祉協議会</t>
  </si>
  <si>
    <t>シャキョウ</t>
  </si>
  <si>
    <t>厚生年金基金</t>
  </si>
  <si>
    <t>コウネン</t>
  </si>
  <si>
    <t>特別養護老人ホーム</t>
  </si>
  <si>
    <t>トクヨウ</t>
  </si>
  <si>
    <t>従業員組合</t>
  </si>
  <si>
    <t>ジュウクミ</t>
  </si>
  <si>
    <t>有限責任事業組合</t>
  </si>
  <si>
    <t>ユウクミ</t>
  </si>
  <si>
    <t>労働組合</t>
  </si>
  <si>
    <t>ロウクミ</t>
  </si>
  <si>
    <t>略　称</t>
  </si>
  <si>
    <t>信用金庫</t>
  </si>
  <si>
    <t>シンキン</t>
  </si>
  <si>
    <t>信用農業協同組合連合会</t>
  </si>
  <si>
    <t>シンレン</t>
  </si>
  <si>
    <t>信用組合</t>
  </si>
  <si>
    <t>シンクミ</t>
  </si>
  <si>
    <t>信用漁業協同組合連合会</t>
  </si>
  <si>
    <t>シンギョレン</t>
  </si>
  <si>
    <t>労働金庫</t>
  </si>
  <si>
    <t>ロウキン</t>
  </si>
  <si>
    <t>農業協同組合</t>
  </si>
  <si>
    <t>ノウキョウ</t>
  </si>
  <si>
    <t>　← ※1：直接入力、※2：選択入力</t>
    <rPh sb="14" eb="16">
      <t>センタク</t>
    </rPh>
    <rPh sb="16" eb="18">
      <t>ニュウリョク</t>
    </rPh>
    <phoneticPr fontId="1"/>
  </si>
  <si>
    <t>　← 直接入力、￥マーク入力不要、コンマ（，）不要</t>
    <rPh sb="3" eb="5">
      <t>チョクセツ</t>
    </rPh>
    <rPh sb="5" eb="7">
      <t>ニュウリョク</t>
    </rPh>
    <rPh sb="12" eb="14">
      <t>ニュウリョク</t>
    </rPh>
    <rPh sb="14" eb="16">
      <t>フヨウ</t>
    </rPh>
    <rPh sb="23" eb="25">
      <t>フヨウ</t>
    </rPh>
    <phoneticPr fontId="1"/>
  </si>
  <si>
    <t>振　込　依　頼　書　(　金  融  機  関  控　)</t>
    <rPh sb="0" eb="1">
      <t>オサム</t>
    </rPh>
    <rPh sb="2" eb="3">
      <t>コミ</t>
    </rPh>
    <rPh sb="4" eb="5">
      <t>ヤスシ</t>
    </rPh>
    <rPh sb="6" eb="7">
      <t>ヨリ</t>
    </rPh>
    <rPh sb="8" eb="9">
      <t>ショ</t>
    </rPh>
    <rPh sb="12" eb="13">
      <t>キン</t>
    </rPh>
    <rPh sb="15" eb="16">
      <t>トオル</t>
    </rPh>
    <rPh sb="18" eb="19">
      <t>キ</t>
    </rPh>
    <rPh sb="21" eb="22">
      <t>カン</t>
    </rPh>
    <rPh sb="24" eb="25">
      <t>ヒカ</t>
    </rPh>
    <phoneticPr fontId="1"/>
  </si>
  <si>
    <t>（京都市 ⇒ 三菱UFJ銀行）</t>
    <rPh sb="1" eb="4">
      <t>キョウトシ</t>
    </rPh>
    <rPh sb="7" eb="9">
      <t>ミツビシ</t>
    </rPh>
    <rPh sb="12" eb="14">
      <t>ギンコウ</t>
    </rPh>
    <phoneticPr fontId="1"/>
  </si>
  <si>
    <t>振　込　依　頼　書　</t>
    <rPh sb="0" eb="1">
      <t>オサム</t>
    </rPh>
    <rPh sb="2" eb="3">
      <t>コミ</t>
    </rPh>
    <rPh sb="4" eb="5">
      <t>ヤスシ</t>
    </rPh>
    <rPh sb="6" eb="7">
      <t>ヨリ</t>
    </rPh>
    <rPh sb="8" eb="9">
      <t>ショ</t>
    </rPh>
    <phoneticPr fontId="1"/>
  </si>
  <si>
    <t>（京都市 ⇒ 三菱UFJ銀行 ⇒ 総合振込センター）</t>
    <rPh sb="1" eb="4">
      <t>キョウトシ</t>
    </rPh>
    <rPh sb="7" eb="9">
      <t>ミツビシ</t>
    </rPh>
    <rPh sb="12" eb="14">
      <t>ギンコウ</t>
    </rPh>
    <rPh sb="17" eb="19">
      <t>ソウゴウ</t>
    </rPh>
    <rPh sb="19" eb="21">
      <t>フリコミ</t>
    </rPh>
    <phoneticPr fontId="1"/>
  </si>
  <si>
    <t>　← 選択入力。総合口座の場合は、１番の「普通」としてください。</t>
    <rPh sb="3" eb="5">
      <t>センタク</t>
    </rPh>
    <phoneticPr fontId="1"/>
  </si>
  <si>
    <t>　← 直接入力。</t>
    <phoneticPr fontId="1"/>
  </si>
  <si>
    <t>振　込　依　頼　書　(　金　融　機　関　控　)</t>
    <rPh sb="0" eb="1">
      <t>オサム</t>
    </rPh>
    <rPh sb="2" eb="3">
      <t>コミ</t>
    </rPh>
    <rPh sb="4" eb="5">
      <t>ヤスシ</t>
    </rPh>
    <rPh sb="6" eb="7">
      <t>ヨリ</t>
    </rPh>
    <rPh sb="8" eb="9">
      <t>ショ</t>
    </rPh>
    <rPh sb="12" eb="13">
      <t>カネ</t>
    </rPh>
    <rPh sb="14" eb="15">
      <t>トオル</t>
    </rPh>
    <rPh sb="16" eb="17">
      <t>キ</t>
    </rPh>
    <rPh sb="18" eb="19">
      <t>カン</t>
    </rPh>
    <rPh sb="20" eb="21">
      <t>ヒカ</t>
    </rPh>
    <phoneticPr fontId="1"/>
  </si>
  <si>
    <t>京都市介護ケア推進課</t>
    <rPh sb="0" eb="3">
      <t>キョウトシ</t>
    </rPh>
    <rPh sb="3" eb="5">
      <t>カイゴ</t>
    </rPh>
    <rPh sb="7" eb="9">
      <t>スイシン</t>
    </rPh>
    <rPh sb="9" eb="10">
      <t>カ</t>
    </rPh>
    <phoneticPr fontId="1"/>
  </si>
  <si>
    <t>075-213-5871</t>
    <phoneticPr fontId="1"/>
  </si>
  <si>
    <t>★以下の、黄色セルへ入力してください。
★提出は、メールでも郵送でも可能です。
★提出時の注意事項は、HPをご確認ください。</t>
    <phoneticPr fontId="1"/>
  </si>
  <si>
    <t>★この入力フォームに必要事項を入力し、印刷しますと、入力内容が反映された振込依頼書が自動的にプリントアウトされます。</t>
    <phoneticPr fontId="1"/>
  </si>
  <si>
    <t>　←京都市担当者が入力します</t>
    <rPh sb="2" eb="5">
      <t>キョウトシ</t>
    </rPh>
    <rPh sb="5" eb="8">
      <t>タントウシャ</t>
    </rPh>
    <rPh sb="9" eb="11">
      <t>ニュウリョク</t>
    </rPh>
    <phoneticPr fontId="1"/>
  </si>
  <si>
    <t>←赤枠内に記載をお願いします。</t>
    <rPh sb="1" eb="2">
      <t>アカ</t>
    </rPh>
    <rPh sb="2" eb="3">
      <t>ワク</t>
    </rPh>
    <rPh sb="3" eb="4">
      <t>ナイ</t>
    </rPh>
    <rPh sb="5" eb="7">
      <t>キサイ</t>
    </rPh>
    <rPh sb="9" eb="10">
      <t>ネガ</t>
    </rPh>
    <phoneticPr fontId="1"/>
  </si>
  <si>
    <t>※以下は修正しないでください（介護ケア推進課で使用します。）</t>
    <rPh sb="1" eb="3">
      <t>イカ</t>
    </rPh>
    <rPh sb="4" eb="6">
      <t>シュウセイ</t>
    </rPh>
    <rPh sb="15" eb="17">
      <t>カイゴ</t>
    </rPh>
    <rPh sb="19" eb="21">
      <t>スイシン</t>
    </rPh>
    <rPh sb="21" eb="22">
      <t>カ</t>
    </rPh>
    <rPh sb="23" eb="25">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</si>
</sst>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rgb="FF0070C0"/>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5" tint="-0.249977111117893"/>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4"/>
      <color theme="1"/>
      <name val="ＭＳ Ｐゴシック"/>
      <family val="2"/>
      <charset val="128"/>
      <scheme val="minor"/>
    </font>
    <font>
      <sz val="11"/>
      <color rgb="FF0070C0"/>
      <name val="HGP創英角ﾎﾟｯﾌﾟ体"/>
      <family val="3"/>
      <charset val="128"/>
    </font>
    <font>
      <sz val="10.5"/>
      <color theme="1"/>
      <name val="Century"/>
      <family val="1"/>
    </font>
    <font>
      <sz val="10.5"/>
      <color theme="1"/>
      <name val="ＭＳ 明朝"/>
      <family val="1"/>
      <charset val="128"/>
    </font>
    <font>
      <sz val="9"/>
      <color theme="1"/>
      <name val="ＭＳ 明朝"/>
      <family val="1"/>
      <charset val="128"/>
    </font>
    <font>
      <sz val="11"/>
      <name val="ＭＳ Ｐゴシック"/>
      <family val="3"/>
      <charset val="128"/>
      <scheme val="minor"/>
    </font>
    <font>
      <sz val="18"/>
      <name val="ＭＳ Ｐゴシック"/>
      <family val="3"/>
      <charset val="128"/>
      <scheme val="minor"/>
    </font>
    <font>
      <sz val="12"/>
      <color theme="1"/>
      <name val="ＭＳ Ｐゴシック"/>
      <family val="2"/>
      <charset val="128"/>
      <scheme val="minor"/>
    </font>
    <font>
      <sz val="14"/>
      <color theme="1"/>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34998626667073579"/>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5" tint="-0.24994659260841701"/>
      </left>
      <right/>
      <top/>
      <bottom style="thin">
        <color theme="5" tint="-0.24994659260841701"/>
      </bottom>
      <diagonal/>
    </border>
    <border>
      <left/>
      <right/>
      <top/>
      <bottom style="thin">
        <color theme="5" tint="-0.24994659260841701"/>
      </bottom>
      <diagonal/>
    </border>
    <border>
      <left style="medium">
        <color theme="5" tint="-0.24994659260841701"/>
      </left>
      <right style="thin">
        <color theme="5" tint="-0.24994659260841701"/>
      </right>
      <top style="medium">
        <color theme="5" tint="-0.24994659260841701"/>
      </top>
      <bottom/>
      <diagonal/>
    </border>
    <border>
      <left/>
      <right/>
      <top style="medium">
        <color theme="5" tint="-0.24994659260841701"/>
      </top>
      <bottom style="thin">
        <color theme="5" tint="-0.24994659260841701"/>
      </bottom>
      <diagonal/>
    </border>
    <border>
      <left style="medium">
        <color theme="5" tint="-0.24994659260841701"/>
      </left>
      <right style="thin">
        <color theme="5" tint="-0.24994659260841701"/>
      </right>
      <top/>
      <bottom style="medium">
        <color theme="5" tint="-0.24994659260841701"/>
      </bottom>
      <diagonal/>
    </border>
    <border>
      <left/>
      <right/>
      <top style="thin">
        <color theme="5" tint="-0.24994659260841701"/>
      </top>
      <bottom style="medium">
        <color theme="5" tint="-0.24994659260841701"/>
      </bottom>
      <diagonal/>
    </border>
    <border>
      <left style="thin">
        <color theme="5" tint="-0.24994659260841701"/>
      </left>
      <right style="dotted">
        <color theme="5" tint="-0.24994659260841701"/>
      </right>
      <top style="medium">
        <color theme="5" tint="-0.24994659260841701"/>
      </top>
      <bottom style="thin">
        <color theme="5" tint="-0.24994659260841701"/>
      </bottom>
      <diagonal/>
    </border>
    <border>
      <left style="dotted">
        <color theme="5" tint="-0.24994659260841701"/>
      </left>
      <right style="dotted">
        <color theme="5" tint="-0.24994659260841701"/>
      </right>
      <top style="medium">
        <color theme="5" tint="-0.24994659260841701"/>
      </top>
      <bottom style="thin">
        <color theme="5" tint="-0.24994659260841701"/>
      </bottom>
      <diagonal/>
    </border>
    <border>
      <left style="thin">
        <color theme="5" tint="-0.24994659260841701"/>
      </left>
      <right style="dotted">
        <color theme="5" tint="-0.24994659260841701"/>
      </right>
      <top style="thin">
        <color theme="5" tint="-0.24994659260841701"/>
      </top>
      <bottom style="medium">
        <color theme="5" tint="-0.24994659260841701"/>
      </bottom>
      <diagonal/>
    </border>
    <border>
      <left style="dotted">
        <color theme="5" tint="-0.24994659260841701"/>
      </left>
      <right style="dotted">
        <color theme="5" tint="-0.24994659260841701"/>
      </right>
      <top style="thin">
        <color theme="5" tint="-0.24994659260841701"/>
      </top>
      <bottom style="medium">
        <color theme="5" tint="-0.24994659260841701"/>
      </bottom>
      <diagonal/>
    </border>
    <border>
      <left style="medium">
        <color theme="5" tint="-0.24994659260841701"/>
      </left>
      <right style="thin">
        <color theme="5" tint="-0.24994659260841701"/>
      </right>
      <top/>
      <bottom/>
      <diagonal/>
    </border>
    <border>
      <left style="thin">
        <color theme="5" tint="-0.24994659260841701"/>
      </left>
      <right style="medium">
        <color theme="5" tint="-0.24994659260841701"/>
      </right>
      <top style="medium">
        <color theme="5" tint="-0.24994659260841701"/>
      </top>
      <bottom style="thin">
        <color theme="5" tint="-0.24994659260841701"/>
      </bottom>
      <diagonal/>
    </border>
    <border>
      <left style="thin">
        <color theme="5" tint="-0.24994659260841701"/>
      </left>
      <right style="thin">
        <color theme="5" tint="-0.24994659260841701"/>
      </right>
      <top style="medium">
        <color theme="5" tint="-0.24994659260841701"/>
      </top>
      <bottom style="thin">
        <color theme="5" tint="-0.24994659260841701"/>
      </bottom>
      <diagonal/>
    </border>
    <border>
      <left style="thin">
        <color theme="5" tint="-0.24994659260841701"/>
      </left>
      <right style="medium">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style="thin">
        <color theme="5" tint="-0.24994659260841701"/>
      </top>
      <bottom style="medium">
        <color theme="5" tint="-0.24994659260841701"/>
      </bottom>
      <diagonal/>
    </border>
    <border>
      <left style="thin">
        <color theme="5" tint="-0.24994659260841701"/>
      </left>
      <right style="medium">
        <color theme="5" tint="-0.24994659260841701"/>
      </right>
      <top style="thin">
        <color theme="5" tint="-0.24994659260841701"/>
      </top>
      <bottom style="medium">
        <color theme="5" tint="-0.24994659260841701"/>
      </bottom>
      <diagonal/>
    </border>
    <border>
      <left style="medium">
        <color theme="5" tint="-0.24994659260841701"/>
      </left>
      <right/>
      <top/>
      <bottom style="medium">
        <color theme="5" tint="-0.24994659260841701"/>
      </bottom>
      <diagonal/>
    </border>
    <border>
      <left/>
      <right/>
      <top/>
      <bottom style="medium">
        <color theme="5" tint="-0.24994659260841701"/>
      </bottom>
      <diagonal/>
    </border>
    <border>
      <left style="medium">
        <color theme="5" tint="-0.24994659260841701"/>
      </left>
      <right/>
      <top/>
      <bottom/>
      <diagonal/>
    </border>
    <border>
      <left/>
      <right style="medium">
        <color theme="5" tint="-0.24994659260841701"/>
      </right>
      <top/>
      <bottom style="thin">
        <color theme="5" tint="-0.24994659260841701"/>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theme="5" tint="-0.24994659260841701"/>
      </left>
      <right/>
      <top style="medium">
        <color theme="5" tint="-0.24994659260841701"/>
      </top>
      <bottom/>
      <diagonal/>
    </border>
    <border>
      <left style="dotted">
        <color theme="5" tint="-0.24994659260841701"/>
      </left>
      <right/>
      <top style="thin">
        <color theme="5" tint="-0.24994659260841701"/>
      </top>
      <bottom style="medium">
        <color theme="5" tint="-0.24994659260841701"/>
      </bottom>
      <diagonal/>
    </border>
    <border>
      <left style="dotted">
        <color theme="5" tint="-0.24994659260841701"/>
      </left>
      <right style="dotted">
        <color theme="5" tint="-0.24994659260841701"/>
      </right>
      <top style="medium">
        <color theme="5" tint="-0.24994659260841701"/>
      </top>
      <bottom/>
      <diagonal/>
    </border>
    <border>
      <left style="dotted">
        <color theme="5" tint="-0.24994659260841701"/>
      </left>
      <right style="medium">
        <color theme="5" tint="-0.24994659260841701"/>
      </right>
      <top style="medium">
        <color theme="5" tint="-0.24994659260841701"/>
      </top>
      <bottom/>
      <diagonal/>
    </border>
    <border>
      <left/>
      <right/>
      <top style="medium">
        <color theme="5" tint="-0.24994659260841701"/>
      </top>
      <bottom/>
      <diagonal/>
    </border>
    <border>
      <left style="thin">
        <color theme="5" tint="-0.24994659260841701"/>
      </left>
      <right/>
      <top/>
      <bottom/>
      <diagonal/>
    </border>
    <border>
      <left/>
      <right style="medium">
        <color theme="5" tint="-0.24994659260841701"/>
      </right>
      <top/>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5" tint="-0.24994659260841701"/>
      </left>
      <right style="thin">
        <color theme="5" tint="-0.24994659260841701"/>
      </right>
      <top style="medium">
        <color theme="5" tint="-0.24994659260841701"/>
      </top>
      <bottom style="thin">
        <color theme="5" tint="-0.24994659260841701"/>
      </bottom>
      <diagonal/>
    </border>
    <border>
      <left style="medium">
        <color theme="5" tint="-0.24994659260841701"/>
      </left>
      <right style="thin">
        <color theme="5" tint="-0.24994659260841701"/>
      </right>
      <top style="thin">
        <color theme="5" tint="-0.24994659260841701"/>
      </top>
      <bottom style="thin">
        <color theme="5" tint="-0.24994659260841701"/>
      </bottom>
      <diagonal/>
    </border>
    <border>
      <left style="medium">
        <color theme="5" tint="-0.24994659260841701"/>
      </left>
      <right style="thin">
        <color theme="5" tint="-0.24994659260841701"/>
      </right>
      <top style="thin">
        <color theme="5" tint="-0.24994659260841701"/>
      </top>
      <bottom style="medium">
        <color theme="5" tint="-0.24994659260841701"/>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bottom/>
      <diagonal/>
    </border>
    <border>
      <left style="thin">
        <color indexed="64"/>
      </left>
      <right style="thin">
        <color theme="5" tint="-0.24994659260841701"/>
      </right>
      <top style="thin">
        <color indexed="64"/>
      </top>
      <bottom style="thin">
        <color indexed="64"/>
      </bottom>
      <diagonal/>
    </border>
    <border>
      <left style="thin">
        <color theme="5" tint="-0.24994659260841701"/>
      </left>
      <right style="thin">
        <color theme="5" tint="-0.24994659260841701"/>
      </right>
      <top style="thin">
        <color indexed="64"/>
      </top>
      <bottom style="thin">
        <color indexed="64"/>
      </bottom>
      <diagonal/>
    </border>
    <border>
      <left style="thin">
        <color theme="5" tint="-0.24994659260841701"/>
      </left>
      <right style="thin">
        <color indexed="64"/>
      </right>
      <top style="thin">
        <color indexed="64"/>
      </top>
      <bottom style="thin">
        <color indexed="64"/>
      </bottom>
      <diagonal/>
    </border>
    <border>
      <left/>
      <right style="thin">
        <color indexed="64"/>
      </right>
      <top/>
      <bottom/>
      <diagonal/>
    </border>
    <border>
      <left style="thin">
        <color theme="5" tint="-0.24994659260841701"/>
      </left>
      <right/>
      <top style="thin">
        <color indexed="64"/>
      </top>
      <bottom/>
      <diagonal/>
    </border>
    <border>
      <left/>
      <right style="thin">
        <color theme="5" tint="-0.24994659260841701"/>
      </right>
      <top style="thin">
        <color indexed="64"/>
      </top>
      <bottom/>
      <diagonal/>
    </border>
    <border>
      <left/>
      <right style="thin">
        <color theme="5" tint="-0.24994659260841701"/>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99">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0" xfId="0" applyFill="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Fill="1" applyBorder="1">
      <alignment vertical="center"/>
    </xf>
    <xf numFmtId="0" fontId="0" fillId="0" borderId="12" xfId="0" applyFill="1" applyBorder="1">
      <alignment vertical="center"/>
    </xf>
    <xf numFmtId="0" fontId="0" fillId="0" borderId="13" xfId="0" applyFill="1" applyBorder="1">
      <alignment vertical="center"/>
    </xf>
    <xf numFmtId="0" fontId="0" fillId="0" borderId="12" xfId="0" applyFill="1" applyBorder="1" applyAlignment="1">
      <alignment horizontal="center" vertical="center"/>
    </xf>
    <xf numFmtId="0" fontId="2" fillId="0" borderId="12" xfId="0" applyFont="1" applyFill="1" applyBorder="1" applyAlignment="1">
      <alignment horizontal="left" vertical="center" wrapText="1" shrinkToFit="1"/>
    </xf>
    <xf numFmtId="0" fontId="2" fillId="0" borderId="13" xfId="0" applyFont="1" applyFill="1" applyBorder="1" applyAlignment="1">
      <alignment horizontal="left" vertical="center" wrapText="1" shrinkToFit="1"/>
    </xf>
    <xf numFmtId="0" fontId="0" fillId="0" borderId="9" xfId="0" applyFill="1" applyBorder="1">
      <alignment vertical="center"/>
    </xf>
    <xf numFmtId="0" fontId="0" fillId="0" borderId="0" xfId="0" applyFill="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12" xfId="0" applyBorder="1">
      <alignment vertical="center"/>
    </xf>
    <xf numFmtId="0" fontId="0" fillId="0" borderId="13" xfId="0" applyBorder="1">
      <alignment vertical="center"/>
    </xf>
    <xf numFmtId="0" fontId="0" fillId="0" borderId="0" xfId="0" applyFill="1" applyBorder="1" applyAlignment="1">
      <alignment horizontal="center" vertical="center"/>
    </xf>
    <xf numFmtId="0" fontId="3" fillId="0" borderId="1" xfId="0" applyFont="1" applyBorder="1" applyAlignment="1">
      <alignment vertical="center" wrapText="1" shrinkToFit="1"/>
    </xf>
    <xf numFmtId="0" fontId="2" fillId="0" borderId="1" xfId="0" applyFont="1" applyBorder="1" applyAlignment="1">
      <alignment vertical="center" wrapText="1" shrinkToFit="1"/>
    </xf>
    <xf numFmtId="0" fontId="3" fillId="0" borderId="1" xfId="0" applyFont="1" applyBorder="1" applyAlignment="1">
      <alignment vertical="center" wrapText="1"/>
    </xf>
    <xf numFmtId="0" fontId="4" fillId="0" borderId="7" xfId="0" applyFont="1" applyBorder="1" applyAlignment="1">
      <alignment vertical="center"/>
    </xf>
    <xf numFmtId="0" fontId="0" fillId="0" borderId="7" xfId="0" applyBorder="1" applyAlignment="1">
      <alignment vertical="center"/>
    </xf>
    <xf numFmtId="0" fontId="0" fillId="0" borderId="1" xfId="0" applyBorder="1" applyAlignment="1">
      <alignment horizontal="center" vertical="center"/>
    </xf>
    <xf numFmtId="0" fontId="0" fillId="3" borderId="0" xfId="0" applyFill="1">
      <alignment vertical="center"/>
    </xf>
    <xf numFmtId="0" fontId="0" fillId="3" borderId="0" xfId="0" applyFont="1" applyFill="1">
      <alignment vertical="center"/>
    </xf>
    <xf numFmtId="0" fontId="8" fillId="3" borderId="0" xfId="0" applyFont="1" applyFill="1">
      <alignment vertical="center"/>
    </xf>
    <xf numFmtId="0" fontId="0" fillId="3" borderId="27" xfId="0" applyFont="1" applyFill="1" applyBorder="1">
      <alignment vertical="center"/>
    </xf>
    <xf numFmtId="0" fontId="0" fillId="3" borderId="29" xfId="0" applyFont="1" applyFill="1" applyBorder="1">
      <alignment vertical="center"/>
    </xf>
    <xf numFmtId="0" fontId="0" fillId="3" borderId="36" xfId="0" applyFont="1" applyFill="1" applyBorder="1">
      <alignment vertical="center"/>
    </xf>
    <xf numFmtId="0" fontId="0" fillId="3" borderId="23" xfId="0" applyFont="1" applyFill="1" applyBorder="1">
      <alignment vertical="center"/>
    </xf>
    <xf numFmtId="0" fontId="0" fillId="3" borderId="38" xfId="0" applyFont="1" applyFill="1" applyBorder="1" applyAlignment="1">
      <alignment vertical="center" wrapText="1"/>
    </xf>
    <xf numFmtId="0" fontId="8" fillId="3" borderId="41" xfId="0" applyFont="1" applyFill="1" applyBorder="1">
      <alignment vertical="center"/>
    </xf>
    <xf numFmtId="0" fontId="10" fillId="3" borderId="0" xfId="0" applyFont="1" applyFill="1">
      <alignment vertical="center"/>
    </xf>
    <xf numFmtId="0" fontId="10" fillId="3" borderId="42" xfId="0" applyFont="1" applyFill="1" applyBorder="1">
      <alignment vertical="center"/>
    </xf>
    <xf numFmtId="0" fontId="0" fillId="0" borderId="1" xfId="0" applyBorder="1">
      <alignment vertical="center"/>
    </xf>
    <xf numFmtId="0" fontId="0" fillId="0" borderId="44" xfId="0" applyBorder="1">
      <alignment vertical="center"/>
    </xf>
    <xf numFmtId="0" fontId="0" fillId="0" borderId="44" xfId="0"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0" fillId="0" borderId="47" xfId="0" applyBorder="1" applyAlignment="1">
      <alignment horizontal="right" vertical="center"/>
    </xf>
    <xf numFmtId="0" fontId="0" fillId="0" borderId="48" xfId="0" applyBorder="1">
      <alignment vertical="center"/>
    </xf>
    <xf numFmtId="0" fontId="0" fillId="0" borderId="49" xfId="0" applyBorder="1">
      <alignment vertical="center"/>
    </xf>
    <xf numFmtId="0" fontId="0" fillId="0" borderId="50" xfId="0" applyBorder="1" applyAlignment="1">
      <alignment horizontal="right" vertical="center"/>
    </xf>
    <xf numFmtId="0" fontId="0" fillId="0" borderId="51" xfId="0" applyBorder="1" applyAlignment="1">
      <alignment horizontal="right" vertical="center"/>
    </xf>
    <xf numFmtId="0" fontId="0" fillId="0" borderId="52" xfId="0" applyBorder="1" applyAlignment="1">
      <alignment horizontal="right" vertical="center"/>
    </xf>
    <xf numFmtId="0" fontId="7" fillId="2" borderId="1"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4" xfId="0" applyFont="1" applyFill="1" applyBorder="1" applyAlignment="1">
      <alignment horizontal="center" vertical="center"/>
    </xf>
    <xf numFmtId="0" fontId="0" fillId="0" borderId="64" xfId="0" applyBorder="1" applyAlignment="1">
      <alignment vertical="center" textRotation="255" shrinkToFit="1"/>
    </xf>
    <xf numFmtId="0" fontId="0" fillId="0" borderId="66" xfId="0" applyBorder="1">
      <alignment vertical="center"/>
    </xf>
    <xf numFmtId="0" fontId="0" fillId="0" borderId="65" xfId="0" applyFill="1" applyBorder="1" applyAlignment="1">
      <alignment vertical="center" shrinkToFit="1"/>
    </xf>
    <xf numFmtId="0" fontId="0" fillId="0" borderId="66" xfId="0" applyBorder="1" applyAlignment="1">
      <alignment vertical="center" shrinkToFit="1"/>
    </xf>
    <xf numFmtId="0" fontId="0" fillId="0" borderId="67" xfId="0" applyBorder="1">
      <alignment vertical="center"/>
    </xf>
    <xf numFmtId="0" fontId="0" fillId="0" borderId="69" xfId="0" applyFill="1" applyBorder="1" applyAlignment="1">
      <alignment vertical="center" shrinkToFit="1"/>
    </xf>
    <xf numFmtId="0" fontId="14" fillId="0" borderId="0" xfId="0" applyFont="1">
      <alignment vertical="center"/>
    </xf>
    <xf numFmtId="0" fontId="16" fillId="0" borderId="69" xfId="0" applyFont="1" applyBorder="1" applyAlignment="1">
      <alignment horizontal="justify" vertical="center" wrapText="1"/>
    </xf>
    <xf numFmtId="0" fontId="16" fillId="0" borderId="75" xfId="0" applyFont="1" applyBorder="1" applyAlignment="1">
      <alignment horizontal="justify" vertical="center" wrapText="1"/>
    </xf>
    <xf numFmtId="0" fontId="16" fillId="0" borderId="13" xfId="0" applyFont="1" applyBorder="1" applyAlignment="1">
      <alignment horizontal="justify" vertical="center" wrapText="1"/>
    </xf>
    <xf numFmtId="0" fontId="16" fillId="0" borderId="0" xfId="0" applyFont="1" applyAlignment="1">
      <alignment horizontal="left" vertical="center"/>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0" xfId="0" applyFont="1" applyFill="1" applyBorder="1" applyAlignment="1">
      <alignment horizontal="justify" vertical="center" wrapText="1"/>
    </xf>
    <xf numFmtId="0" fontId="16" fillId="0" borderId="13" xfId="0" applyFont="1" applyBorder="1" applyAlignment="1">
      <alignment vertical="center" shrinkToFit="1"/>
    </xf>
    <xf numFmtId="0" fontId="16" fillId="0" borderId="22" xfId="0" applyFont="1" applyBorder="1" applyAlignment="1">
      <alignment vertical="center" shrinkToFit="1"/>
    </xf>
    <xf numFmtId="0" fontId="15" fillId="0" borderId="13" xfId="0" applyFont="1" applyBorder="1" applyAlignment="1">
      <alignment vertical="center" shrinkToFit="1"/>
    </xf>
    <xf numFmtId="0" fontId="16" fillId="0" borderId="69" xfId="0" applyFont="1" applyBorder="1" applyAlignment="1">
      <alignment vertical="center" shrinkToFit="1"/>
    </xf>
    <xf numFmtId="0" fontId="16" fillId="0" borderId="73" xfId="0" applyFont="1" applyBorder="1" applyAlignment="1">
      <alignment vertical="center" shrinkToFit="1"/>
    </xf>
    <xf numFmtId="0" fontId="16" fillId="0" borderId="75" xfId="0" applyFont="1" applyBorder="1" applyAlignment="1">
      <alignment vertical="center"/>
    </xf>
    <xf numFmtId="0" fontId="16" fillId="0" borderId="13" xfId="0" applyFont="1" applyBorder="1" applyAlignment="1">
      <alignment vertical="center"/>
    </xf>
    <xf numFmtId="0" fontId="16" fillId="0" borderId="74" xfId="0" applyFont="1" applyBorder="1" applyAlignment="1">
      <alignment vertical="center"/>
    </xf>
    <xf numFmtId="0" fontId="16" fillId="0" borderId="22" xfId="0" applyFont="1" applyBorder="1" applyAlignment="1">
      <alignment vertical="center"/>
    </xf>
    <xf numFmtId="0" fontId="15" fillId="0" borderId="13" xfId="0" applyFont="1" applyBorder="1" applyAlignment="1">
      <alignment vertical="center"/>
    </xf>
    <xf numFmtId="0" fontId="16" fillId="0" borderId="69" xfId="0" applyFont="1" applyBorder="1" applyAlignment="1">
      <alignment horizontal="justify" vertical="center" shrinkToFit="1"/>
    </xf>
    <xf numFmtId="0" fontId="16" fillId="0" borderId="75" xfId="0" applyFont="1" applyBorder="1" applyAlignment="1">
      <alignment horizontal="justify" vertical="center" shrinkToFit="1"/>
    </xf>
    <xf numFmtId="0" fontId="16" fillId="0" borderId="13" xfId="0" applyFont="1" applyBorder="1" applyAlignment="1">
      <alignment horizontal="justify" vertical="center" shrinkToFit="1"/>
    </xf>
    <xf numFmtId="0" fontId="15" fillId="0" borderId="76" xfId="0" applyFont="1" applyBorder="1" applyAlignment="1">
      <alignment horizontal="justify" vertical="center" shrinkToFit="1"/>
    </xf>
    <xf numFmtId="0" fontId="16" fillId="0" borderId="76" xfId="0" applyFont="1" applyBorder="1" applyAlignment="1">
      <alignment horizontal="justify" vertical="center" shrinkToFit="1"/>
    </xf>
    <xf numFmtId="0" fontId="0" fillId="0" borderId="75" xfId="0" applyBorder="1" applyAlignment="1">
      <alignment vertical="top" shrinkToFit="1"/>
    </xf>
    <xf numFmtId="0" fontId="15" fillId="0" borderId="13" xfId="0" applyFont="1" applyBorder="1" applyAlignment="1">
      <alignment horizontal="justify" vertical="center" shrinkToFit="1"/>
    </xf>
    <xf numFmtId="0" fontId="17" fillId="0" borderId="69" xfId="0" applyFont="1" applyBorder="1" applyAlignment="1">
      <alignment vertical="center" shrinkToFit="1"/>
    </xf>
    <xf numFmtId="0" fontId="16" fillId="0" borderId="75" xfId="0" applyFont="1" applyBorder="1" applyAlignment="1">
      <alignment vertical="center" shrinkToFit="1"/>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right" vertical="center"/>
    </xf>
    <xf numFmtId="0" fontId="0" fillId="3" borderId="27" xfId="0" applyFill="1" applyBorder="1">
      <alignment vertical="center"/>
    </xf>
    <xf numFmtId="0" fontId="0" fillId="3" borderId="29" xfId="0" applyFill="1" applyBorder="1">
      <alignment vertical="center"/>
    </xf>
    <xf numFmtId="0" fontId="0" fillId="3" borderId="36" xfId="0" applyFill="1" applyBorder="1">
      <alignment vertical="center"/>
    </xf>
    <xf numFmtId="0" fontId="0" fillId="3" borderId="23" xfId="0" applyFill="1" applyBorder="1">
      <alignment vertical="center"/>
    </xf>
    <xf numFmtId="0" fontId="0" fillId="3" borderId="38" xfId="0" applyFill="1" applyBorder="1" applyAlignment="1">
      <alignment vertical="center" wrapText="1"/>
    </xf>
    <xf numFmtId="0" fontId="0" fillId="0" borderId="65" xfId="0" applyBorder="1" applyAlignment="1">
      <alignment vertical="center" shrinkToFit="1"/>
    </xf>
    <xf numFmtId="0" fontId="0" fillId="0" borderId="11" xfId="0" applyBorder="1">
      <alignment vertical="center"/>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0" fillId="0" borderId="0" xfId="0" applyAlignment="1">
      <alignment horizontal="center" vertical="center"/>
    </xf>
    <xf numFmtId="0" fontId="0" fillId="0" borderId="69" xfId="0" applyBorder="1" applyAlignment="1">
      <alignment vertical="center" shrinkToFit="1"/>
    </xf>
    <xf numFmtId="0" fontId="4" fillId="0" borderId="7" xfId="0" applyFont="1" applyBorder="1">
      <alignment vertical="center"/>
    </xf>
    <xf numFmtId="0" fontId="5" fillId="3" borderId="0" xfId="0" applyFont="1" applyFill="1" applyBorder="1">
      <alignment vertical="center"/>
    </xf>
    <xf numFmtId="0" fontId="5" fillId="3" borderId="42" xfId="0" applyFont="1" applyFill="1" applyBorder="1">
      <alignment vertical="center"/>
    </xf>
    <xf numFmtId="0" fontId="5" fillId="3" borderId="0" xfId="0" applyFont="1" applyFill="1">
      <alignment vertical="center"/>
    </xf>
    <xf numFmtId="0" fontId="5" fillId="3" borderId="40" xfId="0" applyFont="1" applyFill="1" applyBorder="1">
      <alignment vertical="center"/>
    </xf>
    <xf numFmtId="0" fontId="0" fillId="5" borderId="0" xfId="0" applyFill="1">
      <alignment vertical="center"/>
    </xf>
    <xf numFmtId="0" fontId="5" fillId="5" borderId="0" xfId="0" applyFont="1" applyFill="1" applyBorder="1">
      <alignment vertical="center"/>
    </xf>
    <xf numFmtId="0" fontId="18" fillId="5" borderId="0" xfId="0" applyFont="1" applyFill="1">
      <alignment vertical="center"/>
    </xf>
    <xf numFmtId="0" fontId="0" fillId="5" borderId="80" xfId="0" applyFill="1" applyBorder="1">
      <alignment vertical="center"/>
    </xf>
    <xf numFmtId="0" fontId="8" fillId="5" borderId="0" xfId="0" applyFont="1" applyFill="1">
      <alignment vertical="center"/>
    </xf>
    <xf numFmtId="0" fontId="0" fillId="5" borderId="0" xfId="0" applyFill="1" applyBorder="1">
      <alignment vertical="center"/>
    </xf>
    <xf numFmtId="0" fontId="5" fillId="0" borderId="0" xfId="0" applyFont="1" applyFill="1" applyBorder="1">
      <alignment vertical="center"/>
    </xf>
    <xf numFmtId="0" fontId="18" fillId="0" borderId="0" xfId="0" applyFont="1" applyFill="1">
      <alignment vertical="center"/>
    </xf>
    <xf numFmtId="0" fontId="22" fillId="0" borderId="0" xfId="0" applyFont="1">
      <alignment vertical="center"/>
    </xf>
    <xf numFmtId="0" fontId="23" fillId="0" borderId="0" xfId="0" applyFont="1">
      <alignment vertical="center"/>
    </xf>
    <xf numFmtId="0" fontId="0" fillId="0" borderId="6" xfId="0" applyFill="1" applyBorder="1" applyAlignment="1">
      <alignment horizontal="center" vertical="center" shrinkToFit="1"/>
    </xf>
    <xf numFmtId="0" fontId="0" fillId="0" borderId="66" xfId="0" applyFill="1" applyBorder="1" applyAlignment="1">
      <alignment horizontal="center" vertical="center" shrinkToFit="1"/>
    </xf>
    <xf numFmtId="0" fontId="0" fillId="0" borderId="11" xfId="0" applyBorder="1" applyAlignment="1">
      <alignment horizontal="center" vertical="center"/>
    </xf>
    <xf numFmtId="0" fontId="0" fillId="0" borderId="65" xfId="0" applyBorder="1" applyAlignment="1">
      <alignment horizontal="center" vertical="center"/>
    </xf>
    <xf numFmtId="0" fontId="0" fillId="0" borderId="9" xfId="0" applyBorder="1" applyAlignment="1">
      <alignment horizontal="center" vertical="center" shrinkToFit="1"/>
    </xf>
    <xf numFmtId="0" fontId="0" fillId="0" borderId="64" xfId="0" applyBorder="1" applyAlignment="1">
      <alignment horizontal="center" vertical="center" shrinkToFit="1"/>
    </xf>
    <xf numFmtId="0" fontId="13" fillId="2" borderId="14" xfId="0" applyFont="1" applyFill="1" applyBorder="1" applyAlignment="1">
      <alignment horizontal="left" vertical="center" wrapText="1" shrinkToFit="1"/>
    </xf>
    <xf numFmtId="0" fontId="13" fillId="2" borderId="15" xfId="0" applyFont="1" applyFill="1" applyBorder="1" applyAlignment="1">
      <alignment horizontal="left" vertical="center" wrapText="1" shrinkToFit="1"/>
    </xf>
    <xf numFmtId="0" fontId="13" fillId="2" borderId="16" xfId="0" applyFont="1" applyFill="1" applyBorder="1" applyAlignment="1">
      <alignment horizontal="left" vertical="center" wrapText="1" shrinkToFit="1"/>
    </xf>
    <xf numFmtId="0" fontId="13" fillId="2" borderId="17" xfId="0" applyFont="1" applyFill="1" applyBorder="1" applyAlignment="1">
      <alignment horizontal="left" vertical="center" wrapText="1" shrinkToFit="1"/>
    </xf>
    <xf numFmtId="0" fontId="13" fillId="2" borderId="18" xfId="0" applyFont="1" applyFill="1" applyBorder="1" applyAlignment="1">
      <alignment horizontal="left" vertical="center" wrapText="1" shrinkToFit="1"/>
    </xf>
    <xf numFmtId="0" fontId="13" fillId="2" borderId="19" xfId="0" applyFont="1" applyFill="1" applyBorder="1" applyAlignment="1">
      <alignment horizontal="left" vertical="center" wrapText="1" shrinkToFit="1"/>
    </xf>
    <xf numFmtId="0" fontId="0" fillId="5" borderId="2" xfId="0" applyFill="1" applyBorder="1" applyAlignment="1" applyProtection="1">
      <alignment horizontal="left" vertical="center"/>
      <protection locked="0"/>
    </xf>
    <xf numFmtId="0" fontId="0" fillId="5" borderId="4" xfId="0" applyFill="1" applyBorder="1" applyAlignment="1" applyProtection="1">
      <alignment horizontal="left" vertical="center"/>
      <protection locked="0"/>
    </xf>
    <xf numFmtId="0" fontId="0" fillId="5" borderId="3" xfId="0" applyFill="1" applyBorder="1" applyAlignment="1" applyProtection="1">
      <alignment horizontal="left" vertical="center"/>
      <protection locked="0"/>
    </xf>
    <xf numFmtId="0" fontId="0" fillId="5" borderId="83" xfId="0" applyFill="1" applyBorder="1" applyAlignment="1" applyProtection="1">
      <alignment horizontal="left" vertical="center"/>
      <protection locked="0"/>
    </xf>
    <xf numFmtId="0" fontId="0" fillId="5" borderId="78" xfId="0" applyFill="1" applyBorder="1" applyAlignment="1" applyProtection="1">
      <alignment horizontal="left" vertical="center"/>
      <protection locked="0"/>
    </xf>
    <xf numFmtId="0" fontId="0" fillId="5" borderId="79" xfId="0" applyFill="1" applyBorder="1" applyAlignment="1" applyProtection="1">
      <alignment horizontal="left" vertical="center"/>
      <protection locked="0"/>
    </xf>
    <xf numFmtId="0" fontId="0" fillId="0" borderId="68" xfId="0" applyBorder="1" applyAlignment="1">
      <alignment horizontal="center" vertical="center" textRotation="255" shrinkToFit="1"/>
    </xf>
    <xf numFmtId="0" fontId="0" fillId="0" borderId="64" xfId="0" applyBorder="1" applyAlignment="1">
      <alignment horizontal="center" vertical="center" textRotation="255" shrinkToFit="1"/>
    </xf>
    <xf numFmtId="0" fontId="19" fillId="0" borderId="5" xfId="0" applyFont="1" applyBorder="1" applyAlignment="1">
      <alignment vertical="center" wrapText="1" shrinkToFit="1"/>
    </xf>
    <xf numFmtId="0" fontId="19" fillId="0" borderId="0" xfId="0" applyFont="1" applyBorder="1" applyAlignment="1">
      <alignment vertical="center" wrapText="1" shrinkToFit="1"/>
    </xf>
    <xf numFmtId="0" fontId="19" fillId="0" borderId="10" xfId="0" applyFont="1" applyBorder="1" applyAlignment="1">
      <alignment vertical="center" wrapText="1" shrinkToFit="1"/>
    </xf>
    <xf numFmtId="0" fontId="20" fillId="0" borderId="5" xfId="0" applyFont="1" applyBorder="1" applyAlignment="1">
      <alignment horizontal="left" vertical="center" wrapText="1" shrinkToFit="1"/>
    </xf>
    <xf numFmtId="0" fontId="20" fillId="0" borderId="10"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0" fillId="0" borderId="0" xfId="0" applyBorder="1" applyAlignment="1">
      <alignment horizontal="left" vertical="center" wrapText="1" shrinkToFit="1"/>
    </xf>
    <xf numFmtId="0" fontId="0" fillId="0" borderId="10" xfId="0" applyBorder="1" applyAlignment="1">
      <alignment horizontal="left" vertical="center" wrapText="1"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1" fillId="4" borderId="38" xfId="0" applyFont="1" applyFill="1" applyBorder="1" applyAlignment="1" applyProtection="1">
      <alignment horizontal="center" vertical="center" wrapText="1"/>
      <protection locked="0"/>
    </xf>
    <xf numFmtId="0" fontId="21" fillId="4" borderId="39" xfId="0" applyFont="1" applyFill="1" applyBorder="1" applyAlignment="1" applyProtection="1">
      <alignment horizontal="center" vertical="center" wrapText="1"/>
      <protection locked="0"/>
    </xf>
    <xf numFmtId="0" fontId="8" fillId="4" borderId="30" xfId="0" applyFont="1" applyFill="1" applyBorder="1" applyAlignment="1" applyProtection="1">
      <alignment vertical="center" wrapText="1"/>
      <protection locked="0"/>
    </xf>
    <xf numFmtId="0" fontId="8" fillId="4" borderId="31" xfId="0" applyFont="1" applyFill="1" applyBorder="1" applyAlignment="1" applyProtection="1">
      <alignment vertical="center" wrapText="1"/>
      <protection locked="0"/>
    </xf>
    <xf numFmtId="0" fontId="8" fillId="4" borderId="32" xfId="0" applyFont="1" applyFill="1" applyBorder="1" applyAlignment="1" applyProtection="1">
      <alignment vertical="center" wrapText="1"/>
      <protection locked="0"/>
    </xf>
    <xf numFmtId="0" fontId="8" fillId="4" borderId="33" xfId="0" applyFont="1" applyFill="1" applyBorder="1" applyAlignment="1" applyProtection="1">
      <alignment vertical="center" wrapText="1"/>
      <protection locked="0"/>
    </xf>
    <xf numFmtId="0" fontId="8" fillId="4" borderId="58" xfId="0" applyFont="1" applyFill="1" applyBorder="1" applyAlignment="1" applyProtection="1">
      <alignment vertical="center" wrapText="1"/>
      <protection locked="0"/>
    </xf>
    <xf numFmtId="0" fontId="8" fillId="4" borderId="36" xfId="0" applyFont="1" applyFill="1" applyBorder="1" applyAlignment="1" applyProtection="1">
      <alignment horizontal="center" vertical="center" wrapText="1"/>
      <protection locked="0"/>
    </xf>
    <xf numFmtId="0" fontId="8" fillId="4" borderId="35" xfId="0" applyFont="1" applyFill="1" applyBorder="1" applyAlignment="1" applyProtection="1">
      <alignment horizontal="center" vertical="center" wrapText="1"/>
      <protection locked="0"/>
    </xf>
    <xf numFmtId="0" fontId="9" fillId="3" borderId="26"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34" xfId="0" applyFont="1" applyFill="1" applyBorder="1" applyAlignment="1">
      <alignment horizontal="center" vertical="center"/>
    </xf>
    <xf numFmtId="0" fontId="21" fillId="4" borderId="62" xfId="0" applyFont="1" applyFill="1" applyBorder="1" applyAlignment="1" applyProtection="1">
      <alignment horizontal="center" vertical="center" wrapText="1"/>
      <protection locked="0"/>
    </xf>
    <xf numFmtId="0" fontId="21" fillId="4" borderId="0" xfId="0" applyFont="1" applyFill="1" applyBorder="1" applyAlignment="1" applyProtection="1">
      <alignment horizontal="center" vertical="center" wrapText="1"/>
      <protection locked="0"/>
    </xf>
    <xf numFmtId="0" fontId="21" fillId="4" borderId="63" xfId="0" applyFont="1" applyFill="1" applyBorder="1" applyAlignment="1" applyProtection="1">
      <alignment horizontal="center" vertical="center" wrapText="1"/>
      <protection locked="0"/>
    </xf>
    <xf numFmtId="0" fontId="21" fillId="4" borderId="24" xfId="0" applyFont="1" applyFill="1" applyBorder="1" applyAlignment="1" applyProtection="1">
      <alignment horizontal="center" vertical="center" wrapText="1"/>
      <protection locked="0"/>
    </xf>
    <xf numFmtId="0" fontId="21" fillId="4" borderId="25" xfId="0" applyFont="1" applyFill="1" applyBorder="1" applyAlignment="1" applyProtection="1">
      <alignment horizontal="center" vertical="center" wrapText="1"/>
      <protection locked="0"/>
    </xf>
    <xf numFmtId="0" fontId="21" fillId="4" borderId="43"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4" borderId="37" xfId="0" applyFont="1" applyFill="1" applyBorder="1" applyAlignment="1" applyProtection="1">
      <alignment horizontal="center" vertical="center" wrapText="1"/>
      <protection locked="0"/>
    </xf>
    <xf numFmtId="0" fontId="11" fillId="3" borderId="0" xfId="0" applyFont="1" applyFill="1" applyAlignment="1">
      <alignment horizontal="center" vertical="top"/>
    </xf>
    <xf numFmtId="0" fontId="8" fillId="3" borderId="0" xfId="0" applyFont="1" applyFill="1" applyAlignment="1">
      <alignment horizontal="center" vertical="center" wrapText="1"/>
    </xf>
    <xf numFmtId="0" fontId="8" fillId="4" borderId="59" xfId="0" applyFont="1" applyFill="1" applyBorder="1" applyAlignment="1" applyProtection="1">
      <alignment horizontal="left" vertical="center"/>
      <protection locked="0"/>
    </xf>
    <xf numFmtId="0" fontId="8" fillId="4" borderId="60" xfId="0" applyFont="1" applyFill="1" applyBorder="1" applyAlignment="1" applyProtection="1">
      <alignment horizontal="left" vertical="center"/>
      <protection locked="0"/>
    </xf>
    <xf numFmtId="0" fontId="8" fillId="3" borderId="57" xfId="0" applyFont="1" applyFill="1" applyBorder="1" applyAlignment="1">
      <alignment horizontal="left" vertical="center" shrinkToFit="1"/>
    </xf>
    <xf numFmtId="0" fontId="8" fillId="3" borderId="61" xfId="0" applyFont="1" applyFill="1" applyBorder="1" applyAlignment="1">
      <alignment horizontal="left" vertical="center" shrinkToFit="1"/>
    </xf>
    <xf numFmtId="0" fontId="8" fillId="3" borderId="23" xfId="0" applyFont="1" applyFill="1" applyBorder="1" applyAlignment="1">
      <alignment vertical="center" wrapText="1"/>
    </xf>
    <xf numFmtId="0" fontId="8" fillId="3" borderId="23" xfId="0" applyFont="1" applyFill="1" applyBorder="1" applyAlignment="1">
      <alignment vertical="center"/>
    </xf>
    <xf numFmtId="38" fontId="7" fillId="4" borderId="24" xfId="1" applyFont="1" applyFill="1" applyBorder="1" applyAlignment="1" applyProtection="1">
      <alignment horizontal="right" vertical="center" wrapText="1" indent="1"/>
      <protection locked="0"/>
    </xf>
    <xf numFmtId="38" fontId="7" fillId="4" borderId="25" xfId="1" applyFont="1" applyFill="1" applyBorder="1" applyAlignment="1" applyProtection="1">
      <alignment horizontal="right" vertical="center" wrapText="1" indent="1"/>
      <protection locked="0"/>
    </xf>
    <xf numFmtId="38" fontId="7" fillId="4" borderId="43" xfId="1" applyFont="1" applyFill="1" applyBorder="1" applyAlignment="1" applyProtection="1">
      <alignment horizontal="right" vertical="center" wrapText="1" indent="1"/>
      <protection locked="0"/>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176" fontId="0" fillId="0" borderId="21" xfId="0" applyNumberFormat="1" applyBorder="1" applyAlignment="1">
      <alignment horizontal="left" vertical="center"/>
    </xf>
    <xf numFmtId="176" fontId="0" fillId="0" borderId="22" xfId="0" applyNumberFormat="1" applyBorder="1" applyAlignment="1">
      <alignment horizontal="left" vertical="center"/>
    </xf>
    <xf numFmtId="0" fontId="9" fillId="5" borderId="77" xfId="0" applyFont="1" applyFill="1" applyBorder="1" applyAlignment="1">
      <alignment horizontal="center" vertical="center"/>
    </xf>
    <xf numFmtId="0" fontId="9" fillId="5" borderId="79" xfId="0" applyFont="1" applyFill="1" applyBorder="1" applyAlignment="1">
      <alignment horizontal="center" vertical="center"/>
    </xf>
    <xf numFmtId="176" fontId="0" fillId="0" borderId="12" xfId="0" applyNumberFormat="1" applyBorder="1" applyAlignment="1">
      <alignment horizontal="center" vertical="center"/>
    </xf>
    <xf numFmtId="176" fontId="0" fillId="0" borderId="13" xfId="0" applyNumberFormat="1" applyBorder="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vertical="center"/>
    </xf>
    <xf numFmtId="0" fontId="0" fillId="2" borderId="1" xfId="0" applyFill="1" applyBorder="1" applyAlignment="1">
      <alignment vertical="center"/>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3" fillId="2" borderId="2" xfId="0" applyFont="1" applyFill="1" applyBorder="1" applyAlignment="1">
      <alignment vertical="center" wrapText="1" shrinkToFit="1"/>
    </xf>
    <xf numFmtId="0" fontId="13" fillId="2" borderId="4" xfId="0" applyFont="1" applyFill="1" applyBorder="1" applyAlignment="1">
      <alignment vertical="center" wrapText="1" shrinkToFit="1"/>
    </xf>
    <xf numFmtId="0" fontId="13" fillId="2" borderId="3" xfId="0" applyFont="1" applyFill="1" applyBorder="1" applyAlignment="1">
      <alignment vertical="center" wrapText="1" shrinkToFi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13" xfId="0" applyBorder="1" applyAlignment="1">
      <alignment horizontal="center" vertical="center" wrapText="1" shrinkToFi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vertical="center"/>
    </xf>
    <xf numFmtId="0" fontId="9" fillId="5" borderId="2"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82" xfId="0" applyFont="1" applyFill="1" applyBorder="1" applyAlignment="1">
      <alignment horizontal="center" vertical="center"/>
    </xf>
    <xf numFmtId="0" fontId="8" fillId="5" borderId="81"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16" xfId="0" applyFont="1" applyFill="1" applyBorder="1" applyAlignment="1" applyProtection="1">
      <alignment horizontal="left" vertical="center" wrapText="1"/>
      <protection locked="0"/>
    </xf>
    <xf numFmtId="0" fontId="9" fillId="5" borderId="14" xfId="0" applyFont="1" applyFill="1" applyBorder="1" applyAlignment="1">
      <alignment horizontal="center" vertical="center"/>
    </xf>
    <xf numFmtId="0" fontId="9" fillId="5" borderId="16" xfId="0" applyFont="1" applyFill="1" applyBorder="1" applyAlignment="1">
      <alignment horizontal="center" vertical="center"/>
    </xf>
    <xf numFmtId="0" fontId="0" fillId="5" borderId="0" xfId="0" applyFill="1" applyBorder="1" applyAlignment="1" applyProtection="1">
      <alignment horizontal="left" vertical="center"/>
      <protection locked="0"/>
    </xf>
    <xf numFmtId="0" fontId="0" fillId="5" borderId="80" xfId="0" applyFill="1" applyBorder="1" applyAlignment="1" applyProtection="1">
      <alignment horizontal="left" vertical="center"/>
      <protection locked="0"/>
    </xf>
    <xf numFmtId="0" fontId="0" fillId="0" borderId="21" xfId="0" applyBorder="1" applyAlignment="1">
      <alignment horizontal="left" vertical="center"/>
    </xf>
    <xf numFmtId="0" fontId="0" fillId="0" borderId="22" xfId="0" applyBorder="1" applyAlignment="1">
      <alignment horizontal="left" vertical="center"/>
    </xf>
    <xf numFmtId="0" fontId="12" fillId="0" borderId="14" xfId="0" applyFont="1" applyBorder="1" applyAlignment="1">
      <alignment horizontal="center" vertical="center"/>
    </xf>
    <xf numFmtId="0" fontId="13" fillId="2" borderId="14"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13" fillId="2" borderId="16" xfId="0" applyFont="1" applyFill="1" applyBorder="1" applyAlignment="1">
      <alignment horizontal="center" vertical="center" wrapText="1" shrinkToFit="1"/>
    </xf>
    <xf numFmtId="0" fontId="13" fillId="2" borderId="17" xfId="0" applyFont="1" applyFill="1" applyBorder="1" applyAlignment="1">
      <alignment horizontal="center" vertical="center" wrapText="1" shrinkToFit="1"/>
    </xf>
    <xf numFmtId="0" fontId="13" fillId="2" borderId="18" xfId="0" applyFont="1" applyFill="1" applyBorder="1" applyAlignment="1">
      <alignment horizontal="center" vertical="center" wrapText="1" shrinkToFit="1"/>
    </xf>
    <xf numFmtId="0" fontId="13" fillId="2" borderId="19"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4"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8" fillId="3" borderId="0" xfId="0" applyFont="1" applyFill="1" applyAlignment="1">
      <alignment horizontal="left" vertical="center" wrapText="1"/>
    </xf>
    <xf numFmtId="0" fontId="8" fillId="0" borderId="30" xfId="0" applyFont="1" applyBorder="1" applyAlignment="1" applyProtection="1">
      <alignment vertical="center" wrapText="1"/>
      <protection locked="0"/>
    </xf>
    <xf numFmtId="0" fontId="8" fillId="0" borderId="31" xfId="0" applyFont="1" applyBorder="1" applyAlignment="1" applyProtection="1">
      <alignment vertical="center" wrapText="1"/>
      <protection locked="0"/>
    </xf>
    <xf numFmtId="0" fontId="8" fillId="0" borderId="59" xfId="0" applyFont="1" applyBorder="1" applyAlignment="1" applyProtection="1">
      <alignment horizontal="left" vertical="center"/>
      <protection locked="0"/>
    </xf>
    <xf numFmtId="0" fontId="8" fillId="0" borderId="60" xfId="0" applyFont="1" applyBorder="1" applyAlignment="1" applyProtection="1">
      <alignment horizontal="left" vertical="center"/>
      <protection locked="0"/>
    </xf>
    <xf numFmtId="0" fontId="8" fillId="0" borderId="32" xfId="0" applyFont="1" applyBorder="1" applyAlignment="1" applyProtection="1">
      <alignment vertical="center" wrapText="1"/>
      <protection locked="0"/>
    </xf>
    <xf numFmtId="0" fontId="8" fillId="0" borderId="33" xfId="0" applyFont="1" applyBorder="1" applyAlignment="1" applyProtection="1">
      <alignment vertical="center" wrapText="1"/>
      <protection locked="0"/>
    </xf>
    <xf numFmtId="0" fontId="8" fillId="0" borderId="58" xfId="0" applyFont="1" applyBorder="1" applyAlignment="1" applyProtection="1">
      <alignment vertical="center" wrapText="1"/>
      <protection locked="0"/>
    </xf>
    <xf numFmtId="0" fontId="8" fillId="0" borderId="36"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38" fontId="7" fillId="0" borderId="24" xfId="1" applyFont="1" applyFill="1" applyBorder="1" applyAlignment="1" applyProtection="1">
      <alignment horizontal="right" vertical="center" wrapText="1" indent="1"/>
      <protection locked="0"/>
    </xf>
    <xf numFmtId="38" fontId="7" fillId="0" borderId="25" xfId="1" applyFont="1" applyFill="1" applyBorder="1" applyAlignment="1" applyProtection="1">
      <alignment horizontal="right" vertical="center" wrapText="1" indent="1"/>
      <protection locked="0"/>
    </xf>
    <xf numFmtId="38" fontId="7" fillId="0" borderId="43" xfId="1" applyFont="1" applyFill="1" applyBorder="1" applyAlignment="1" applyProtection="1">
      <alignment horizontal="right" vertical="center" wrapText="1" indent="1"/>
      <protection locked="0"/>
    </xf>
    <xf numFmtId="0" fontId="8" fillId="3" borderId="23" xfId="0" applyFont="1" applyFill="1" applyBorder="1">
      <alignment vertical="center"/>
    </xf>
    <xf numFmtId="0" fontId="21" fillId="0" borderId="62"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63" xfId="0" applyFont="1" applyBorder="1" applyAlignment="1" applyProtection="1">
      <alignment horizontal="center" vertical="center" wrapText="1"/>
      <protection locked="0"/>
    </xf>
    <xf numFmtId="0" fontId="21" fillId="0" borderId="24" xfId="0" applyFont="1" applyBorder="1" applyAlignment="1" applyProtection="1">
      <alignment horizontal="center" vertical="center" wrapText="1"/>
      <protection locked="0"/>
    </xf>
    <xf numFmtId="0" fontId="21" fillId="0" borderId="25"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wrapText="1"/>
      <protection locked="0"/>
    </xf>
    <xf numFmtId="0" fontId="21" fillId="0" borderId="38" xfId="0" applyFont="1" applyBorder="1" applyAlignment="1" applyProtection="1">
      <alignment horizontal="center" vertical="center" wrapText="1"/>
      <protection locked="0"/>
    </xf>
    <xf numFmtId="0" fontId="21" fillId="0" borderId="39" xfId="0" applyFont="1" applyBorder="1" applyAlignment="1" applyProtection="1">
      <alignment horizontal="center" vertical="center" wrapText="1"/>
      <protection locked="0"/>
    </xf>
    <xf numFmtId="0" fontId="9" fillId="3" borderId="70" xfId="0" applyFont="1" applyFill="1" applyBorder="1" applyAlignment="1">
      <alignment horizontal="center" vertical="center"/>
    </xf>
    <xf numFmtId="0" fontId="9" fillId="3" borderId="36" xfId="0" applyFont="1" applyFill="1" applyBorder="1" applyAlignment="1">
      <alignment horizontal="center" vertical="center"/>
    </xf>
    <xf numFmtId="0" fontId="8" fillId="0" borderId="36"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9" fillId="3" borderId="71" xfId="0" applyFont="1" applyFill="1" applyBorder="1" applyAlignment="1">
      <alignment horizontal="center" vertical="center"/>
    </xf>
    <xf numFmtId="0" fontId="9" fillId="3" borderId="23" xfId="0" applyFont="1" applyFill="1" applyBorder="1" applyAlignment="1">
      <alignment horizontal="center" vertical="center"/>
    </xf>
    <xf numFmtId="0" fontId="0" fillId="0" borderId="23"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9" fillId="3" borderId="72" xfId="0" applyFont="1" applyFill="1" applyBorder="1" applyAlignment="1">
      <alignment horizontal="center" vertical="center"/>
    </xf>
    <xf numFmtId="0" fontId="9" fillId="3" borderId="38" xfId="0" applyFont="1" applyFill="1" applyBorder="1" applyAlignment="1">
      <alignment horizontal="center" vertical="center"/>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19" fillId="0" borderId="0" xfId="0" applyFont="1" applyAlignment="1">
      <alignment vertical="center" wrapText="1" shrinkToFit="1"/>
    </xf>
    <xf numFmtId="0" fontId="0" fillId="0" borderId="0" xfId="0" applyAlignment="1">
      <alignment horizontal="left" vertical="center" wrapText="1" shrinkToFit="1"/>
    </xf>
    <xf numFmtId="0" fontId="0" fillId="0" borderId="6" xfId="0" applyBorder="1" applyAlignment="1">
      <alignment horizontal="center" vertical="center" shrinkToFit="1"/>
    </xf>
    <xf numFmtId="0" fontId="0" fillId="0" borderId="66" xfId="0" applyBorder="1" applyAlignment="1">
      <alignment horizontal="center" vertical="center" shrinkToFit="1"/>
    </xf>
    <xf numFmtId="0" fontId="0" fillId="0" borderId="0" xfId="0" applyAlignment="1">
      <alignment horizontal="center" vertical="center"/>
    </xf>
    <xf numFmtId="0" fontId="3" fillId="2" borderId="1" xfId="0" applyFont="1" applyFill="1" applyBorder="1">
      <alignment vertical="center"/>
    </xf>
    <xf numFmtId="0" fontId="0" fillId="2" borderId="1" xfId="0" applyFill="1" applyBorder="1">
      <alignment vertical="center"/>
    </xf>
    <xf numFmtId="0" fontId="16" fillId="0" borderId="67" xfId="0" applyFont="1" applyBorder="1" applyAlignment="1">
      <alignment horizontal="justify" vertical="center" shrinkToFit="1"/>
    </xf>
    <xf numFmtId="0" fontId="16" fillId="0" borderId="69" xfId="0" applyFont="1" applyBorder="1" applyAlignment="1">
      <alignment horizontal="justify" vertical="center" shrinkToFit="1"/>
    </xf>
    <xf numFmtId="0" fontId="9" fillId="0" borderId="0" xfId="0" applyFont="1" applyFill="1" applyBorder="1" applyAlignment="1">
      <alignment horizontal="center" vertical="center"/>
    </xf>
    <xf numFmtId="0" fontId="0" fillId="0" borderId="0" xfId="0"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56</xdr:col>
      <xdr:colOff>0</xdr:colOff>
      <xdr:row>48</xdr:row>
      <xdr:rowOff>0</xdr:rowOff>
    </xdr:from>
    <xdr:to>
      <xdr:col>63</xdr:col>
      <xdr:colOff>16565</xdr:colOff>
      <xdr:row>48</xdr:row>
      <xdr:rowOff>356152</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5276850" y="4210050"/>
          <a:ext cx="1950140" cy="356152"/>
        </a:xfrm>
        <a:prstGeom prst="wedgeRoundRectCallout">
          <a:avLst>
            <a:gd name="adj1" fmla="val -81547"/>
            <a:gd name="adj2" fmla="val -6544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振込依頼書としては、なくても可。</a:t>
          </a:r>
        </a:p>
      </xdr:txBody>
    </xdr:sp>
    <xdr:clientData/>
  </xdr:twoCellAnchor>
  <xdr:twoCellAnchor>
    <xdr:from>
      <xdr:col>57</xdr:col>
      <xdr:colOff>74544</xdr:colOff>
      <xdr:row>35</xdr:row>
      <xdr:rowOff>207063</xdr:rowOff>
    </xdr:from>
    <xdr:to>
      <xdr:col>62</xdr:col>
      <xdr:colOff>190501</xdr:colOff>
      <xdr:row>38</xdr:row>
      <xdr:rowOff>66260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574196" y="1631672"/>
          <a:ext cx="1482588" cy="1068458"/>
        </a:xfrm>
        <a:prstGeom prst="ellipse">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b="1">
              <a:solidFill>
                <a:srgbClr val="FF0000"/>
              </a:solidFill>
            </a:rPr>
            <a:t>公金</a:t>
          </a:r>
          <a:endParaRPr kumimoji="1" lang="en-US" altLang="ja-JP" sz="2800" b="1">
            <a:solidFill>
              <a:srgbClr val="FF0000"/>
            </a:solidFill>
          </a:endParaRPr>
        </a:p>
        <a:p>
          <a:pPr algn="l"/>
          <a:endParaRPr kumimoji="1" lang="ja-JP" altLang="en-US" sz="1100">
            <a:solidFill>
              <a:srgbClr val="FF0000"/>
            </a:solidFill>
          </a:endParaRPr>
        </a:p>
      </xdr:txBody>
    </xdr:sp>
    <xdr:clientData/>
  </xdr:twoCellAnchor>
  <xdr:twoCellAnchor>
    <xdr:from>
      <xdr:col>36</xdr:col>
      <xdr:colOff>24848</xdr:colOff>
      <xdr:row>45</xdr:row>
      <xdr:rowOff>149089</xdr:rowOff>
    </xdr:from>
    <xdr:to>
      <xdr:col>36</xdr:col>
      <xdr:colOff>496956</xdr:colOff>
      <xdr:row>45</xdr:row>
      <xdr:rowOff>157371</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24848" y="3539989"/>
          <a:ext cx="472108" cy="8282"/>
        </a:xfrm>
        <a:prstGeom prst="straightConnector1">
          <a:avLst/>
        </a:prstGeom>
        <a:ln w="12700">
          <a:solidFill>
            <a:srgbClr val="0070C0"/>
          </a:solidFill>
          <a:prstDash val="sys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4</xdr:row>
      <xdr:rowOff>0</xdr:rowOff>
    </xdr:from>
    <xdr:to>
      <xdr:col>7</xdr:col>
      <xdr:colOff>0</xdr:colOff>
      <xdr:row>4</xdr:row>
      <xdr:rowOff>142874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724150" y="990600"/>
          <a:ext cx="2857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800">
              <a:solidFill>
                <a:sysClr val="windowText" lastClr="000000"/>
              </a:solidFill>
            </a:rPr>
            <a:t>※</a:t>
          </a:r>
          <a:r>
            <a:rPr kumimoji="1" lang="en-US" altLang="ja-JP" sz="800">
              <a:solidFill>
                <a:sysClr val="windowText" lastClr="000000"/>
              </a:solidFill>
              <a:latin typeface="+mn-ea"/>
              <a:ea typeface="+mn-ea"/>
            </a:rPr>
            <a:t>1</a:t>
          </a:r>
          <a:endParaRPr kumimoji="1" lang="ja-JP" altLang="en-US" sz="800">
            <a:solidFill>
              <a:sysClr val="windowText" lastClr="000000"/>
            </a:solidFill>
            <a:latin typeface="+mn-ea"/>
            <a:ea typeface="+mn-ea"/>
          </a:endParaRPr>
        </a:p>
      </xdr:txBody>
    </xdr:sp>
    <xdr:clientData/>
  </xdr:twoCellAnchor>
  <xdr:twoCellAnchor>
    <xdr:from>
      <xdr:col>6</xdr:col>
      <xdr:colOff>19050</xdr:colOff>
      <xdr:row>5</xdr:row>
      <xdr:rowOff>0</xdr:rowOff>
    </xdr:from>
    <xdr:to>
      <xdr:col>7</xdr:col>
      <xdr:colOff>0</xdr:colOff>
      <xdr:row>5</xdr:row>
      <xdr:rowOff>142874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9925" y="1057275"/>
          <a:ext cx="2857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800">
              <a:solidFill>
                <a:sysClr val="windowText" lastClr="000000"/>
              </a:solidFill>
            </a:rPr>
            <a:t>※</a:t>
          </a:r>
          <a:r>
            <a:rPr kumimoji="1" lang="en-US" altLang="ja-JP" sz="800">
              <a:solidFill>
                <a:sysClr val="windowText" lastClr="000000"/>
              </a:solidFill>
              <a:latin typeface="+mn-ea"/>
              <a:ea typeface="+mn-ea"/>
            </a:rPr>
            <a:t>3</a:t>
          </a:r>
          <a:endParaRPr kumimoji="1" lang="ja-JP" altLang="en-US" sz="800">
            <a:solidFill>
              <a:sysClr val="windowText" lastClr="000000"/>
            </a:solidFill>
            <a:latin typeface="+mn-ea"/>
            <a:ea typeface="+mn-ea"/>
          </a:endParaRPr>
        </a:p>
      </xdr:txBody>
    </xdr:sp>
    <xdr:clientData/>
  </xdr:twoCellAnchor>
  <xdr:twoCellAnchor>
    <xdr:from>
      <xdr:col>8</xdr:col>
      <xdr:colOff>0</xdr:colOff>
      <xdr:row>4</xdr:row>
      <xdr:rowOff>0</xdr:rowOff>
    </xdr:from>
    <xdr:to>
      <xdr:col>8</xdr:col>
      <xdr:colOff>285750</xdr:colOff>
      <xdr:row>4</xdr:row>
      <xdr:rowOff>142874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314700" y="990600"/>
          <a:ext cx="2857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800">
              <a:solidFill>
                <a:sysClr val="windowText" lastClr="000000"/>
              </a:solidFill>
            </a:rPr>
            <a:t>※</a:t>
          </a:r>
          <a:r>
            <a:rPr kumimoji="1" lang="en-US" altLang="ja-JP" sz="800">
              <a:solidFill>
                <a:sysClr val="windowText" lastClr="000000"/>
              </a:solidFill>
              <a:latin typeface="+mn-ea"/>
              <a:ea typeface="+mn-ea"/>
            </a:rPr>
            <a:t>2</a:t>
          </a:r>
          <a:endParaRPr kumimoji="1" lang="ja-JP" altLang="en-US" sz="800">
            <a:solidFill>
              <a:sysClr val="windowText" lastClr="000000"/>
            </a:solidFill>
            <a:latin typeface="+mn-ea"/>
            <a:ea typeface="+mn-ea"/>
          </a:endParaRPr>
        </a:p>
      </xdr:txBody>
    </xdr:sp>
    <xdr:clientData/>
  </xdr:twoCellAnchor>
  <xdr:twoCellAnchor>
    <xdr:from>
      <xdr:col>8</xdr:col>
      <xdr:colOff>142875</xdr:colOff>
      <xdr:row>9</xdr:row>
      <xdr:rowOff>0</xdr:rowOff>
    </xdr:from>
    <xdr:to>
      <xdr:col>9</xdr:col>
      <xdr:colOff>0</xdr:colOff>
      <xdr:row>9</xdr:row>
      <xdr:rowOff>123825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943350" y="2238375"/>
          <a:ext cx="161925"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800">
              <a:solidFill>
                <a:sysClr val="windowText" lastClr="000000"/>
              </a:solidFill>
            </a:rPr>
            <a:t>円</a:t>
          </a:r>
        </a:p>
      </xdr:txBody>
    </xdr:sp>
    <xdr:clientData/>
  </xdr:twoCellAnchor>
  <xdr:twoCellAnchor>
    <xdr:from>
      <xdr:col>56</xdr:col>
      <xdr:colOff>0</xdr:colOff>
      <xdr:row>76</xdr:row>
      <xdr:rowOff>0</xdr:rowOff>
    </xdr:from>
    <xdr:to>
      <xdr:col>63</xdr:col>
      <xdr:colOff>16565</xdr:colOff>
      <xdr:row>76</xdr:row>
      <xdr:rowOff>356152</xdr:rowOff>
    </xdr:to>
    <xdr:sp macro="" textlink="">
      <xdr:nvSpPr>
        <xdr:cNvPr id="6" name="角丸四角形吹き出し 1">
          <a:extLst>
            <a:ext uri="{FF2B5EF4-FFF2-40B4-BE49-F238E27FC236}">
              <a16:creationId xmlns:a16="http://schemas.microsoft.com/office/drawing/2014/main" id="{39C032C2-E134-4A43-9FCE-AA788E2CBFF2}"/>
            </a:ext>
          </a:extLst>
        </xdr:cNvPr>
        <xdr:cNvSpPr/>
      </xdr:nvSpPr>
      <xdr:spPr>
        <a:xfrm>
          <a:off x="24250650" y="17021175"/>
          <a:ext cx="1950140" cy="0"/>
        </a:xfrm>
        <a:prstGeom prst="wedgeRoundRectCallout">
          <a:avLst>
            <a:gd name="adj1" fmla="val -81547"/>
            <a:gd name="adj2" fmla="val -6544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振込依頼書としては、なくても可。</a:t>
          </a:r>
        </a:p>
      </xdr:txBody>
    </xdr:sp>
    <xdr:clientData/>
  </xdr:twoCellAnchor>
  <xdr:twoCellAnchor>
    <xdr:from>
      <xdr:col>57</xdr:col>
      <xdr:colOff>74544</xdr:colOff>
      <xdr:row>63</xdr:row>
      <xdr:rowOff>207063</xdr:rowOff>
    </xdr:from>
    <xdr:to>
      <xdr:col>62</xdr:col>
      <xdr:colOff>190501</xdr:colOff>
      <xdr:row>66</xdr:row>
      <xdr:rowOff>66260</xdr:rowOff>
    </xdr:to>
    <xdr:sp macro="" textlink="">
      <xdr:nvSpPr>
        <xdr:cNvPr id="10" name="円/楕円 2">
          <a:extLst>
            <a:ext uri="{FF2B5EF4-FFF2-40B4-BE49-F238E27FC236}">
              <a16:creationId xmlns:a16="http://schemas.microsoft.com/office/drawing/2014/main" id="{6284DFE4-84E9-42DA-B21E-EF4F32334A90}"/>
            </a:ext>
          </a:extLst>
        </xdr:cNvPr>
        <xdr:cNvSpPr/>
      </xdr:nvSpPr>
      <xdr:spPr>
        <a:xfrm>
          <a:off x="24601419" y="14389788"/>
          <a:ext cx="1497082" cy="1068872"/>
        </a:xfrm>
        <a:prstGeom prst="ellipse">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b="1">
              <a:solidFill>
                <a:srgbClr val="FF0000"/>
              </a:solidFill>
            </a:rPr>
            <a:t>公金</a:t>
          </a:r>
          <a:endParaRPr kumimoji="1" lang="en-US" altLang="ja-JP" sz="2800" b="1">
            <a:solidFill>
              <a:srgbClr val="FF0000"/>
            </a:solidFill>
          </a:endParaRPr>
        </a:p>
        <a:p>
          <a:pPr algn="l"/>
          <a:endParaRPr kumimoji="1" lang="ja-JP" altLang="en-US" sz="1100">
            <a:solidFill>
              <a:srgbClr val="FF0000"/>
            </a:solidFill>
          </a:endParaRPr>
        </a:p>
      </xdr:txBody>
    </xdr:sp>
    <xdr:clientData/>
  </xdr:twoCellAnchor>
  <xdr:twoCellAnchor>
    <xdr:from>
      <xdr:col>36</xdr:col>
      <xdr:colOff>24848</xdr:colOff>
      <xdr:row>73</xdr:row>
      <xdr:rowOff>149089</xdr:rowOff>
    </xdr:from>
    <xdr:to>
      <xdr:col>36</xdr:col>
      <xdr:colOff>496956</xdr:colOff>
      <xdr:row>73</xdr:row>
      <xdr:rowOff>157371</xdr:rowOff>
    </xdr:to>
    <xdr:cxnSp macro="">
      <xdr:nvCxnSpPr>
        <xdr:cNvPr id="11" name="直線矢印コネクタ 10">
          <a:extLst>
            <a:ext uri="{FF2B5EF4-FFF2-40B4-BE49-F238E27FC236}">
              <a16:creationId xmlns:a16="http://schemas.microsoft.com/office/drawing/2014/main" id="{F48E8EDB-9C72-4ABF-AAB6-24D925545350}"/>
            </a:ext>
          </a:extLst>
        </xdr:cNvPr>
        <xdr:cNvCxnSpPr/>
      </xdr:nvCxnSpPr>
      <xdr:spPr>
        <a:xfrm>
          <a:off x="18941498" y="17021175"/>
          <a:ext cx="253033" cy="0"/>
        </a:xfrm>
        <a:prstGeom prst="straightConnector1">
          <a:avLst/>
        </a:prstGeom>
        <a:ln w="12700">
          <a:solidFill>
            <a:srgbClr val="0070C0"/>
          </a:solidFill>
          <a:prstDash val="sys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0</xdr:row>
      <xdr:rowOff>142875</xdr:rowOff>
    </xdr:from>
    <xdr:to>
      <xdr:col>16</xdr:col>
      <xdr:colOff>47625</xdr:colOff>
      <xdr:row>14</xdr:row>
      <xdr:rowOff>323850</xdr:rowOff>
    </xdr:to>
    <xdr:sp macro="" textlink="">
      <xdr:nvSpPr>
        <xdr:cNvPr id="12" name="正方形/長方形 11">
          <a:extLst>
            <a:ext uri="{FF2B5EF4-FFF2-40B4-BE49-F238E27FC236}">
              <a16:creationId xmlns:a16="http://schemas.microsoft.com/office/drawing/2014/main" id="{EB3BD1F9-77B2-4C6E-8BFA-10DD01B3803E}"/>
            </a:ext>
          </a:extLst>
        </xdr:cNvPr>
        <xdr:cNvSpPr/>
      </xdr:nvSpPr>
      <xdr:spPr>
        <a:xfrm>
          <a:off x="38100" y="142875"/>
          <a:ext cx="6562725" cy="494347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638175</xdr:colOff>
      <xdr:row>18</xdr:row>
      <xdr:rowOff>152400</xdr:rowOff>
    </xdr:from>
    <xdr:to>
      <xdr:col>72</xdr:col>
      <xdr:colOff>352425</xdr:colOff>
      <xdr:row>91</xdr:row>
      <xdr:rowOff>142874</xdr:rowOff>
    </xdr:to>
    <xdr:sp macro="" textlink="">
      <xdr:nvSpPr>
        <xdr:cNvPr id="14" name="正方形/長方形 13">
          <a:extLst>
            <a:ext uri="{FF2B5EF4-FFF2-40B4-BE49-F238E27FC236}">
              <a16:creationId xmlns:a16="http://schemas.microsoft.com/office/drawing/2014/main" id="{AFCC1E42-08CE-458C-8073-76F5CFB7DDBE}"/>
            </a:ext>
          </a:extLst>
        </xdr:cNvPr>
        <xdr:cNvSpPr/>
      </xdr:nvSpPr>
      <xdr:spPr>
        <a:xfrm>
          <a:off x="18459450" y="6248400"/>
          <a:ext cx="8591550" cy="13839824"/>
        </a:xfrm>
        <a:prstGeom prst="rect">
          <a:avLst/>
        </a:prstGeom>
        <a:noFill/>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0</xdr:colOff>
      <xdr:row>42</xdr:row>
      <xdr:rowOff>0</xdr:rowOff>
    </xdr:from>
    <xdr:to>
      <xdr:col>63</xdr:col>
      <xdr:colOff>16565</xdr:colOff>
      <xdr:row>42</xdr:row>
      <xdr:rowOff>356152</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4250650" y="10810875"/>
          <a:ext cx="1950140" cy="0"/>
        </a:xfrm>
        <a:prstGeom prst="wedgeRoundRectCallout">
          <a:avLst>
            <a:gd name="adj1" fmla="val -81547"/>
            <a:gd name="adj2" fmla="val -6544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振込依頼書としては、なくても可。</a:t>
          </a:r>
        </a:p>
      </xdr:txBody>
    </xdr:sp>
    <xdr:clientData/>
  </xdr:twoCellAnchor>
  <xdr:twoCellAnchor>
    <xdr:from>
      <xdr:col>57</xdr:col>
      <xdr:colOff>74544</xdr:colOff>
      <xdr:row>29</xdr:row>
      <xdr:rowOff>207063</xdr:rowOff>
    </xdr:from>
    <xdr:to>
      <xdr:col>62</xdr:col>
      <xdr:colOff>190501</xdr:colOff>
      <xdr:row>32</xdr:row>
      <xdr:rowOff>66260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24601419" y="8179488"/>
          <a:ext cx="1497082" cy="1068872"/>
        </a:xfrm>
        <a:prstGeom prst="ellipse">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b="1">
              <a:solidFill>
                <a:srgbClr val="FF0000"/>
              </a:solidFill>
            </a:rPr>
            <a:t>公金</a:t>
          </a:r>
          <a:endParaRPr kumimoji="1" lang="en-US" altLang="ja-JP" sz="2800" b="1">
            <a:solidFill>
              <a:srgbClr val="FF0000"/>
            </a:solidFill>
          </a:endParaRPr>
        </a:p>
        <a:p>
          <a:pPr algn="l"/>
          <a:endParaRPr kumimoji="1" lang="ja-JP" altLang="en-US" sz="1100">
            <a:solidFill>
              <a:srgbClr val="FF0000"/>
            </a:solidFill>
          </a:endParaRPr>
        </a:p>
      </xdr:txBody>
    </xdr:sp>
    <xdr:clientData/>
  </xdr:twoCellAnchor>
  <xdr:twoCellAnchor>
    <xdr:from>
      <xdr:col>36</xdr:col>
      <xdr:colOff>24848</xdr:colOff>
      <xdr:row>39</xdr:row>
      <xdr:rowOff>149089</xdr:rowOff>
    </xdr:from>
    <xdr:to>
      <xdr:col>36</xdr:col>
      <xdr:colOff>496956</xdr:colOff>
      <xdr:row>39</xdr:row>
      <xdr:rowOff>157371</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941498" y="10810875"/>
          <a:ext cx="253033" cy="0"/>
        </a:xfrm>
        <a:prstGeom prst="straightConnector1">
          <a:avLst/>
        </a:prstGeom>
        <a:ln w="12700">
          <a:solidFill>
            <a:srgbClr val="0070C0"/>
          </a:solidFill>
          <a:prstDash val="sys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3</xdr:row>
      <xdr:rowOff>0</xdr:rowOff>
    </xdr:from>
    <xdr:to>
      <xdr:col>7</xdr:col>
      <xdr:colOff>0</xdr:colOff>
      <xdr:row>3</xdr:row>
      <xdr:rowOff>142874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724150" y="790575"/>
          <a:ext cx="2857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800">
              <a:solidFill>
                <a:schemeClr val="accent2">
                  <a:lumMod val="75000"/>
                </a:schemeClr>
              </a:solidFill>
            </a:rPr>
            <a:t>※</a:t>
          </a:r>
          <a:r>
            <a:rPr kumimoji="1" lang="en-US" altLang="ja-JP" sz="800">
              <a:solidFill>
                <a:schemeClr val="accent2">
                  <a:lumMod val="75000"/>
                </a:schemeClr>
              </a:solidFill>
              <a:latin typeface="+mn-ea"/>
              <a:ea typeface="+mn-ea"/>
            </a:rPr>
            <a:t>1</a:t>
          </a:r>
          <a:endParaRPr kumimoji="1" lang="ja-JP" altLang="en-US" sz="800">
            <a:solidFill>
              <a:schemeClr val="accent2">
                <a:lumMod val="75000"/>
              </a:schemeClr>
            </a:solidFill>
            <a:latin typeface="+mn-ea"/>
            <a:ea typeface="+mn-ea"/>
          </a:endParaRPr>
        </a:p>
      </xdr:txBody>
    </xdr:sp>
    <xdr:clientData/>
  </xdr:twoCellAnchor>
  <xdr:twoCellAnchor>
    <xdr:from>
      <xdr:col>6</xdr:col>
      <xdr:colOff>19050</xdr:colOff>
      <xdr:row>4</xdr:row>
      <xdr:rowOff>0</xdr:rowOff>
    </xdr:from>
    <xdr:to>
      <xdr:col>7</xdr:col>
      <xdr:colOff>0</xdr:colOff>
      <xdr:row>4</xdr:row>
      <xdr:rowOff>142874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724150" y="1152525"/>
          <a:ext cx="2857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800">
              <a:solidFill>
                <a:schemeClr val="accent2">
                  <a:lumMod val="75000"/>
                </a:schemeClr>
              </a:solidFill>
            </a:rPr>
            <a:t>※</a:t>
          </a:r>
          <a:r>
            <a:rPr kumimoji="1" lang="en-US" altLang="ja-JP" sz="800">
              <a:solidFill>
                <a:schemeClr val="accent2">
                  <a:lumMod val="75000"/>
                </a:schemeClr>
              </a:solidFill>
              <a:latin typeface="+mn-ea"/>
              <a:ea typeface="+mn-ea"/>
            </a:rPr>
            <a:t>3</a:t>
          </a:r>
          <a:endParaRPr kumimoji="1" lang="ja-JP" altLang="en-US" sz="800">
            <a:solidFill>
              <a:schemeClr val="accent2">
                <a:lumMod val="75000"/>
              </a:schemeClr>
            </a:solidFill>
            <a:latin typeface="+mn-ea"/>
            <a:ea typeface="+mn-ea"/>
          </a:endParaRPr>
        </a:p>
      </xdr:txBody>
    </xdr:sp>
    <xdr:clientData/>
  </xdr:twoCellAnchor>
  <xdr:twoCellAnchor>
    <xdr:from>
      <xdr:col>8</xdr:col>
      <xdr:colOff>142875</xdr:colOff>
      <xdr:row>8</xdr:row>
      <xdr:rowOff>0</xdr:rowOff>
    </xdr:from>
    <xdr:to>
      <xdr:col>9</xdr:col>
      <xdr:colOff>0</xdr:colOff>
      <xdr:row>8</xdr:row>
      <xdr:rowOff>123825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457575" y="2333625"/>
          <a:ext cx="161925"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800">
              <a:solidFill>
                <a:schemeClr val="accent2">
                  <a:lumMod val="75000"/>
                </a:schemeClr>
              </a:solidFill>
            </a:rPr>
            <a:t>円</a:t>
          </a:r>
        </a:p>
      </xdr:txBody>
    </xdr:sp>
    <xdr:clientData/>
  </xdr:twoCellAnchor>
  <xdr:twoCellAnchor>
    <xdr:from>
      <xdr:col>56</xdr:col>
      <xdr:colOff>0</xdr:colOff>
      <xdr:row>42</xdr:row>
      <xdr:rowOff>0</xdr:rowOff>
    </xdr:from>
    <xdr:to>
      <xdr:col>63</xdr:col>
      <xdr:colOff>16565</xdr:colOff>
      <xdr:row>42</xdr:row>
      <xdr:rowOff>356152</xdr:rowOff>
    </xdr:to>
    <xdr:sp macro="" textlink="">
      <xdr:nvSpPr>
        <xdr:cNvPr id="12" name="角丸四角形吹き出し 1">
          <a:extLst>
            <a:ext uri="{FF2B5EF4-FFF2-40B4-BE49-F238E27FC236}">
              <a16:creationId xmlns:a16="http://schemas.microsoft.com/office/drawing/2014/main" id="{CA222D63-3396-4CA5-8B8B-6CBBC5E09976}"/>
            </a:ext>
          </a:extLst>
        </xdr:cNvPr>
        <xdr:cNvSpPr/>
      </xdr:nvSpPr>
      <xdr:spPr>
        <a:xfrm>
          <a:off x="24250650" y="10810875"/>
          <a:ext cx="1950140" cy="0"/>
        </a:xfrm>
        <a:prstGeom prst="wedgeRoundRectCallout">
          <a:avLst>
            <a:gd name="adj1" fmla="val -81547"/>
            <a:gd name="adj2" fmla="val -6544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振込依頼書としては、なくても可。</a:t>
          </a:r>
        </a:p>
      </xdr:txBody>
    </xdr:sp>
    <xdr:clientData/>
  </xdr:twoCellAnchor>
  <xdr:twoCellAnchor>
    <xdr:from>
      <xdr:col>57</xdr:col>
      <xdr:colOff>74544</xdr:colOff>
      <xdr:row>29</xdr:row>
      <xdr:rowOff>207063</xdr:rowOff>
    </xdr:from>
    <xdr:to>
      <xdr:col>62</xdr:col>
      <xdr:colOff>190501</xdr:colOff>
      <xdr:row>32</xdr:row>
      <xdr:rowOff>66260</xdr:rowOff>
    </xdr:to>
    <xdr:sp macro="" textlink="">
      <xdr:nvSpPr>
        <xdr:cNvPr id="13" name="円/楕円 2">
          <a:extLst>
            <a:ext uri="{FF2B5EF4-FFF2-40B4-BE49-F238E27FC236}">
              <a16:creationId xmlns:a16="http://schemas.microsoft.com/office/drawing/2014/main" id="{7300D35A-5B9D-45E3-95E7-7D6DB951A067}"/>
            </a:ext>
          </a:extLst>
        </xdr:cNvPr>
        <xdr:cNvSpPr/>
      </xdr:nvSpPr>
      <xdr:spPr>
        <a:xfrm>
          <a:off x="24601419" y="8179488"/>
          <a:ext cx="1497082" cy="1068872"/>
        </a:xfrm>
        <a:prstGeom prst="ellipse">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b="1">
              <a:solidFill>
                <a:srgbClr val="FF0000"/>
              </a:solidFill>
            </a:rPr>
            <a:t>公金</a:t>
          </a:r>
          <a:endParaRPr kumimoji="1" lang="en-US" altLang="ja-JP" sz="2800" b="1">
            <a:solidFill>
              <a:srgbClr val="FF0000"/>
            </a:solidFill>
          </a:endParaRPr>
        </a:p>
        <a:p>
          <a:pPr algn="l"/>
          <a:endParaRPr kumimoji="1" lang="ja-JP" altLang="en-US" sz="1100">
            <a:solidFill>
              <a:srgbClr val="FF0000"/>
            </a:solidFill>
          </a:endParaRPr>
        </a:p>
      </xdr:txBody>
    </xdr:sp>
    <xdr:clientData/>
  </xdr:twoCellAnchor>
  <xdr:twoCellAnchor>
    <xdr:from>
      <xdr:col>36</xdr:col>
      <xdr:colOff>24848</xdr:colOff>
      <xdr:row>39</xdr:row>
      <xdr:rowOff>149089</xdr:rowOff>
    </xdr:from>
    <xdr:to>
      <xdr:col>36</xdr:col>
      <xdr:colOff>496956</xdr:colOff>
      <xdr:row>39</xdr:row>
      <xdr:rowOff>157371</xdr:rowOff>
    </xdr:to>
    <xdr:cxnSp macro="">
      <xdr:nvCxnSpPr>
        <xdr:cNvPr id="14" name="直線矢印コネクタ 13">
          <a:extLst>
            <a:ext uri="{FF2B5EF4-FFF2-40B4-BE49-F238E27FC236}">
              <a16:creationId xmlns:a16="http://schemas.microsoft.com/office/drawing/2014/main" id="{21D631AC-6C2C-4625-A655-B35F573281C5}"/>
            </a:ext>
          </a:extLst>
        </xdr:cNvPr>
        <xdr:cNvCxnSpPr/>
      </xdr:nvCxnSpPr>
      <xdr:spPr>
        <a:xfrm>
          <a:off x="18941498" y="10810875"/>
          <a:ext cx="253033" cy="0"/>
        </a:xfrm>
        <a:prstGeom prst="straightConnector1">
          <a:avLst/>
        </a:prstGeom>
        <a:ln w="12700">
          <a:solidFill>
            <a:srgbClr val="0070C0"/>
          </a:solidFill>
          <a:prstDash val="sys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3</xdr:row>
      <xdr:rowOff>0</xdr:rowOff>
    </xdr:from>
    <xdr:to>
      <xdr:col>7</xdr:col>
      <xdr:colOff>0</xdr:colOff>
      <xdr:row>3</xdr:row>
      <xdr:rowOff>142874</xdr:rowOff>
    </xdr:to>
    <xdr:sp macro="" textlink="">
      <xdr:nvSpPr>
        <xdr:cNvPr id="15" name="テキスト ボックス 14">
          <a:extLst>
            <a:ext uri="{FF2B5EF4-FFF2-40B4-BE49-F238E27FC236}">
              <a16:creationId xmlns:a16="http://schemas.microsoft.com/office/drawing/2014/main" id="{4E5442C9-8FF9-4F74-B463-908A7D2CCECF}"/>
            </a:ext>
          </a:extLst>
        </xdr:cNvPr>
        <xdr:cNvSpPr txBox="1"/>
      </xdr:nvSpPr>
      <xdr:spPr>
        <a:xfrm>
          <a:off x="2724150" y="790575"/>
          <a:ext cx="2857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800">
              <a:solidFill>
                <a:sysClr val="windowText" lastClr="000000"/>
              </a:solidFill>
            </a:rPr>
            <a:t>※</a:t>
          </a:r>
          <a:r>
            <a:rPr kumimoji="1" lang="en-US" altLang="ja-JP" sz="800">
              <a:solidFill>
                <a:sysClr val="windowText" lastClr="000000"/>
              </a:solidFill>
              <a:latin typeface="+mn-ea"/>
              <a:ea typeface="+mn-ea"/>
            </a:rPr>
            <a:t>1</a:t>
          </a:r>
          <a:endParaRPr kumimoji="1" lang="ja-JP" altLang="en-US" sz="800">
            <a:solidFill>
              <a:sysClr val="windowText" lastClr="000000"/>
            </a:solidFill>
            <a:latin typeface="+mn-ea"/>
            <a:ea typeface="+mn-ea"/>
          </a:endParaRPr>
        </a:p>
      </xdr:txBody>
    </xdr:sp>
    <xdr:clientData/>
  </xdr:twoCellAnchor>
  <xdr:twoCellAnchor>
    <xdr:from>
      <xdr:col>6</xdr:col>
      <xdr:colOff>19050</xdr:colOff>
      <xdr:row>4</xdr:row>
      <xdr:rowOff>0</xdr:rowOff>
    </xdr:from>
    <xdr:to>
      <xdr:col>7</xdr:col>
      <xdr:colOff>0</xdr:colOff>
      <xdr:row>4</xdr:row>
      <xdr:rowOff>142874</xdr:rowOff>
    </xdr:to>
    <xdr:sp macro="" textlink="">
      <xdr:nvSpPr>
        <xdr:cNvPr id="16" name="テキスト ボックス 15">
          <a:extLst>
            <a:ext uri="{FF2B5EF4-FFF2-40B4-BE49-F238E27FC236}">
              <a16:creationId xmlns:a16="http://schemas.microsoft.com/office/drawing/2014/main" id="{B03E8982-ECE8-484F-9061-471ED27C152D}"/>
            </a:ext>
          </a:extLst>
        </xdr:cNvPr>
        <xdr:cNvSpPr txBox="1"/>
      </xdr:nvSpPr>
      <xdr:spPr>
        <a:xfrm>
          <a:off x="2724150" y="1152525"/>
          <a:ext cx="2857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800">
              <a:solidFill>
                <a:sysClr val="windowText" lastClr="000000"/>
              </a:solidFill>
            </a:rPr>
            <a:t>※</a:t>
          </a:r>
          <a:r>
            <a:rPr kumimoji="1" lang="en-US" altLang="ja-JP" sz="800">
              <a:solidFill>
                <a:sysClr val="windowText" lastClr="000000"/>
              </a:solidFill>
              <a:latin typeface="+mn-ea"/>
              <a:ea typeface="+mn-ea"/>
            </a:rPr>
            <a:t>3</a:t>
          </a:r>
          <a:endParaRPr kumimoji="1" lang="ja-JP" altLang="en-US" sz="800">
            <a:solidFill>
              <a:sysClr val="windowText" lastClr="000000"/>
            </a:solidFill>
            <a:latin typeface="+mn-ea"/>
            <a:ea typeface="+mn-ea"/>
          </a:endParaRPr>
        </a:p>
      </xdr:txBody>
    </xdr:sp>
    <xdr:clientData/>
  </xdr:twoCellAnchor>
  <xdr:twoCellAnchor>
    <xdr:from>
      <xdr:col>8</xdr:col>
      <xdr:colOff>0</xdr:colOff>
      <xdr:row>2</xdr:row>
      <xdr:rowOff>171450</xdr:rowOff>
    </xdr:from>
    <xdr:to>
      <xdr:col>8</xdr:col>
      <xdr:colOff>285750</xdr:colOff>
      <xdr:row>3</xdr:row>
      <xdr:rowOff>133349</xdr:rowOff>
    </xdr:to>
    <xdr:sp macro="" textlink="">
      <xdr:nvSpPr>
        <xdr:cNvPr id="17" name="テキスト ボックス 16">
          <a:extLst>
            <a:ext uri="{FF2B5EF4-FFF2-40B4-BE49-F238E27FC236}">
              <a16:creationId xmlns:a16="http://schemas.microsoft.com/office/drawing/2014/main" id="{1D9CE22A-3D5B-4C81-A645-BB934B09D187}"/>
            </a:ext>
          </a:extLst>
        </xdr:cNvPr>
        <xdr:cNvSpPr txBox="1"/>
      </xdr:nvSpPr>
      <xdr:spPr>
        <a:xfrm>
          <a:off x="3505200" y="1057275"/>
          <a:ext cx="285750"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800">
              <a:solidFill>
                <a:sysClr val="windowText" lastClr="000000"/>
              </a:solidFill>
            </a:rPr>
            <a:t>※</a:t>
          </a:r>
          <a:r>
            <a:rPr kumimoji="1" lang="en-US" altLang="ja-JP" sz="800">
              <a:solidFill>
                <a:sysClr val="windowText" lastClr="000000"/>
              </a:solidFill>
              <a:latin typeface="+mn-ea"/>
              <a:ea typeface="+mn-ea"/>
            </a:rPr>
            <a:t>2</a:t>
          </a:r>
          <a:endParaRPr kumimoji="1" lang="ja-JP" altLang="en-US" sz="800">
            <a:solidFill>
              <a:sysClr val="windowText" lastClr="000000"/>
            </a:solidFill>
            <a:latin typeface="+mn-ea"/>
            <a:ea typeface="+mn-ea"/>
          </a:endParaRPr>
        </a:p>
      </xdr:txBody>
    </xdr:sp>
    <xdr:clientData/>
  </xdr:twoCellAnchor>
  <xdr:twoCellAnchor>
    <xdr:from>
      <xdr:col>8</xdr:col>
      <xdr:colOff>142875</xdr:colOff>
      <xdr:row>8</xdr:row>
      <xdr:rowOff>0</xdr:rowOff>
    </xdr:from>
    <xdr:to>
      <xdr:col>9</xdr:col>
      <xdr:colOff>0</xdr:colOff>
      <xdr:row>8</xdr:row>
      <xdr:rowOff>123825</xdr:rowOff>
    </xdr:to>
    <xdr:sp macro="" textlink="">
      <xdr:nvSpPr>
        <xdr:cNvPr id="18" name="テキスト ボックス 17">
          <a:extLst>
            <a:ext uri="{FF2B5EF4-FFF2-40B4-BE49-F238E27FC236}">
              <a16:creationId xmlns:a16="http://schemas.microsoft.com/office/drawing/2014/main" id="{606044BA-13BF-48F6-AD91-FAABF707F72A}"/>
            </a:ext>
          </a:extLst>
        </xdr:cNvPr>
        <xdr:cNvSpPr txBox="1"/>
      </xdr:nvSpPr>
      <xdr:spPr>
        <a:xfrm>
          <a:off x="3457575" y="2333625"/>
          <a:ext cx="161925"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800">
              <a:solidFill>
                <a:sysClr val="windowText" lastClr="000000"/>
              </a:solidFill>
            </a:rPr>
            <a:t>円</a:t>
          </a:r>
        </a:p>
      </xdr:txBody>
    </xdr:sp>
    <xdr:clientData/>
  </xdr:twoCellAnchor>
  <xdr:twoCellAnchor>
    <xdr:from>
      <xdr:col>56</xdr:col>
      <xdr:colOff>0</xdr:colOff>
      <xdr:row>70</xdr:row>
      <xdr:rowOff>0</xdr:rowOff>
    </xdr:from>
    <xdr:to>
      <xdr:col>63</xdr:col>
      <xdr:colOff>16565</xdr:colOff>
      <xdr:row>70</xdr:row>
      <xdr:rowOff>356152</xdr:rowOff>
    </xdr:to>
    <xdr:sp macro="" textlink="">
      <xdr:nvSpPr>
        <xdr:cNvPr id="9" name="角丸四角形吹き出し 1">
          <a:extLst>
            <a:ext uri="{FF2B5EF4-FFF2-40B4-BE49-F238E27FC236}">
              <a16:creationId xmlns:a16="http://schemas.microsoft.com/office/drawing/2014/main" id="{96A20E90-F2DA-4281-91D3-DD4575D19981}"/>
            </a:ext>
          </a:extLst>
        </xdr:cNvPr>
        <xdr:cNvSpPr/>
      </xdr:nvSpPr>
      <xdr:spPr>
        <a:xfrm>
          <a:off x="24250650" y="16706850"/>
          <a:ext cx="1950140" cy="0"/>
        </a:xfrm>
        <a:prstGeom prst="wedgeRoundRectCallout">
          <a:avLst>
            <a:gd name="adj1" fmla="val -81547"/>
            <a:gd name="adj2" fmla="val -6544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振込依頼書としては、なくても可。</a:t>
          </a:r>
        </a:p>
      </xdr:txBody>
    </xdr:sp>
    <xdr:clientData/>
  </xdr:twoCellAnchor>
  <xdr:twoCellAnchor>
    <xdr:from>
      <xdr:col>57</xdr:col>
      <xdr:colOff>74544</xdr:colOff>
      <xdr:row>57</xdr:row>
      <xdr:rowOff>207063</xdr:rowOff>
    </xdr:from>
    <xdr:to>
      <xdr:col>62</xdr:col>
      <xdr:colOff>190501</xdr:colOff>
      <xdr:row>60</xdr:row>
      <xdr:rowOff>66260</xdr:rowOff>
    </xdr:to>
    <xdr:sp macro="" textlink="">
      <xdr:nvSpPr>
        <xdr:cNvPr id="10" name="円/楕円 2">
          <a:extLst>
            <a:ext uri="{FF2B5EF4-FFF2-40B4-BE49-F238E27FC236}">
              <a16:creationId xmlns:a16="http://schemas.microsoft.com/office/drawing/2014/main" id="{8EAE7757-D4C7-435F-87B0-0B3E61907BEA}"/>
            </a:ext>
          </a:extLst>
        </xdr:cNvPr>
        <xdr:cNvSpPr/>
      </xdr:nvSpPr>
      <xdr:spPr>
        <a:xfrm>
          <a:off x="24601419" y="14075463"/>
          <a:ext cx="1497082" cy="1068872"/>
        </a:xfrm>
        <a:prstGeom prst="ellipse">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b="1">
              <a:solidFill>
                <a:srgbClr val="FF0000"/>
              </a:solidFill>
            </a:rPr>
            <a:t>公金</a:t>
          </a:r>
          <a:endParaRPr kumimoji="1" lang="en-US" altLang="ja-JP" sz="2800" b="1">
            <a:solidFill>
              <a:srgbClr val="FF0000"/>
            </a:solidFill>
          </a:endParaRPr>
        </a:p>
        <a:p>
          <a:pPr algn="l"/>
          <a:endParaRPr kumimoji="1" lang="ja-JP" altLang="en-US" sz="1100">
            <a:solidFill>
              <a:srgbClr val="FF0000"/>
            </a:solidFill>
          </a:endParaRPr>
        </a:p>
      </xdr:txBody>
    </xdr:sp>
    <xdr:clientData/>
  </xdr:twoCellAnchor>
  <xdr:twoCellAnchor>
    <xdr:from>
      <xdr:col>36</xdr:col>
      <xdr:colOff>24848</xdr:colOff>
      <xdr:row>67</xdr:row>
      <xdr:rowOff>149089</xdr:rowOff>
    </xdr:from>
    <xdr:to>
      <xdr:col>36</xdr:col>
      <xdr:colOff>496956</xdr:colOff>
      <xdr:row>67</xdr:row>
      <xdr:rowOff>157371</xdr:rowOff>
    </xdr:to>
    <xdr:cxnSp macro="">
      <xdr:nvCxnSpPr>
        <xdr:cNvPr id="11" name="直線矢印コネクタ 10">
          <a:extLst>
            <a:ext uri="{FF2B5EF4-FFF2-40B4-BE49-F238E27FC236}">
              <a16:creationId xmlns:a16="http://schemas.microsoft.com/office/drawing/2014/main" id="{0BFB9E92-02E9-4F12-8AF3-0CD8A80FD1F9}"/>
            </a:ext>
          </a:extLst>
        </xdr:cNvPr>
        <xdr:cNvCxnSpPr/>
      </xdr:nvCxnSpPr>
      <xdr:spPr>
        <a:xfrm>
          <a:off x="18941498" y="16706850"/>
          <a:ext cx="253033" cy="0"/>
        </a:xfrm>
        <a:prstGeom prst="straightConnector1">
          <a:avLst/>
        </a:prstGeom>
        <a:ln w="12700">
          <a:solidFill>
            <a:srgbClr val="0070C0"/>
          </a:solidFill>
          <a:prstDash val="sys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R80"/>
  <sheetViews>
    <sheetView tabSelected="1" topLeftCell="A7" zoomScaleNormal="100" zoomScaleSheetLayoutView="115" workbookViewId="0">
      <selection activeCell="D11" sqref="D11:O12"/>
    </sheetView>
  </sheetViews>
  <sheetFormatPr defaultRowHeight="13.5"/>
  <cols>
    <col min="1" max="1" width="2.625" customWidth="1"/>
    <col min="3" max="3" width="11.875" customWidth="1"/>
    <col min="4" max="7" width="4" customWidth="1"/>
    <col min="8" max="8" width="6.5" customWidth="1"/>
    <col min="9" max="15" width="4" customWidth="1"/>
    <col min="16" max="16" width="12" customWidth="1"/>
    <col min="17" max="17" width="1.375" customWidth="1"/>
    <col min="18" max="22" width="1.625" hidden="1" customWidth="1"/>
    <col min="23" max="23" width="2.5" customWidth="1"/>
    <col min="24" max="35" width="12" customWidth="1"/>
    <col min="36" max="36" width="16.875" customWidth="1"/>
    <col min="37" max="37" width="3.625" customWidth="1"/>
    <col min="38" max="38" width="4.25" customWidth="1"/>
    <col min="39" max="39" width="0.5" customWidth="1"/>
    <col min="40" max="64" width="3.625" customWidth="1"/>
    <col min="65" max="65" width="0.625" customWidth="1"/>
    <col min="66" max="70" width="4.125" hidden="1" customWidth="1"/>
    <col min="71" max="72" width="0" hidden="1" customWidth="1"/>
  </cols>
  <sheetData>
    <row r="1" spans="1:24" ht="4.5" customHeight="1"/>
    <row r="2" spans="1:24" ht="24" customHeight="1">
      <c r="A2" s="179" t="s">
        <v>33</v>
      </c>
      <c r="B2" s="179"/>
      <c r="C2" s="179"/>
      <c r="D2" s="179"/>
      <c r="E2" s="179"/>
      <c r="F2" s="179"/>
      <c r="G2" s="179"/>
      <c r="H2" s="179"/>
      <c r="I2" s="179"/>
      <c r="J2" s="179"/>
      <c r="K2" s="179"/>
      <c r="L2" s="179"/>
      <c r="M2" s="179"/>
      <c r="N2" s="179"/>
      <c r="O2" s="179"/>
      <c r="P2" s="179"/>
      <c r="X2" s="63"/>
    </row>
    <row r="3" spans="1:24" ht="39.75" customHeight="1">
      <c r="A3" s="180" t="s">
        <v>202</v>
      </c>
      <c r="B3" s="180"/>
      <c r="C3" s="180"/>
      <c r="D3" s="180"/>
      <c r="E3" s="180"/>
      <c r="F3" s="180"/>
      <c r="G3" s="180"/>
      <c r="H3" s="180"/>
      <c r="I3" s="180"/>
      <c r="J3" s="180"/>
      <c r="K3" s="180"/>
      <c r="L3" s="180"/>
      <c r="M3" s="180"/>
      <c r="N3" s="180"/>
      <c r="O3" s="180"/>
      <c r="P3" s="180"/>
      <c r="X3" s="119" t="s">
        <v>205</v>
      </c>
    </row>
    <row r="4" spans="1:24" ht="14.25" thickBot="1">
      <c r="A4" s="28"/>
      <c r="B4" s="28"/>
      <c r="C4" s="28"/>
      <c r="D4" s="28"/>
      <c r="E4" s="28"/>
      <c r="F4" s="28"/>
      <c r="G4" s="28"/>
      <c r="H4" s="28"/>
      <c r="I4" s="28"/>
      <c r="J4" s="28"/>
      <c r="K4" s="28"/>
      <c r="L4" s="28"/>
      <c r="M4" s="28"/>
      <c r="N4" s="28"/>
      <c r="O4" s="28"/>
      <c r="P4" s="28"/>
    </row>
    <row r="5" spans="1:24" ht="28.5" customHeight="1" thickBot="1">
      <c r="A5" s="28"/>
      <c r="B5" s="168" t="s">
        <v>22</v>
      </c>
      <c r="C5" s="31" t="s">
        <v>48</v>
      </c>
      <c r="D5" s="161"/>
      <c r="E5" s="162"/>
      <c r="F5" s="162"/>
      <c r="G5" s="162"/>
      <c r="H5" s="181"/>
      <c r="I5" s="182"/>
      <c r="J5" s="108" t="s">
        <v>191</v>
      </c>
      <c r="K5" s="30"/>
      <c r="L5" s="30"/>
      <c r="M5" s="30"/>
      <c r="N5" s="30"/>
      <c r="O5" s="30"/>
      <c r="P5" s="28"/>
      <c r="R5" s="39" t="s">
        <v>34</v>
      </c>
      <c r="S5" s="39" t="s">
        <v>35</v>
      </c>
      <c r="T5" s="39" t="s">
        <v>36</v>
      </c>
      <c r="U5" s="39" t="s">
        <v>41</v>
      </c>
      <c r="V5" s="39" t="s">
        <v>37</v>
      </c>
      <c r="W5" s="1"/>
      <c r="X5" s="3"/>
    </row>
    <row r="6" spans="1:24" ht="28.5" customHeight="1" thickBot="1">
      <c r="A6" s="28"/>
      <c r="B6" s="169"/>
      <c r="C6" s="32" t="s">
        <v>23</v>
      </c>
      <c r="D6" s="163"/>
      <c r="E6" s="164"/>
      <c r="F6" s="164"/>
      <c r="G6" s="165"/>
      <c r="H6" s="183" t="s">
        <v>49</v>
      </c>
      <c r="I6" s="184"/>
      <c r="J6" s="107" t="s">
        <v>47</v>
      </c>
      <c r="K6" s="30"/>
      <c r="L6" s="30"/>
      <c r="M6" s="30"/>
      <c r="N6" s="30"/>
      <c r="O6" s="30"/>
      <c r="P6" s="28"/>
      <c r="R6" s="39" t="s">
        <v>38</v>
      </c>
      <c r="S6" s="39" t="s">
        <v>39</v>
      </c>
      <c r="T6" s="39" t="s">
        <v>40</v>
      </c>
    </row>
    <row r="7" spans="1:24" ht="7.5" customHeight="1" thickBot="1">
      <c r="A7" s="28"/>
      <c r="B7" s="29"/>
      <c r="C7" s="29"/>
      <c r="D7" s="30"/>
      <c r="E7" s="30"/>
      <c r="F7" s="30"/>
      <c r="G7" s="30"/>
      <c r="H7" s="30"/>
      <c r="I7" s="30"/>
      <c r="J7" s="30"/>
      <c r="K7" s="30"/>
      <c r="L7" s="30"/>
      <c r="M7" s="30"/>
      <c r="N7" s="30"/>
      <c r="O7" s="30"/>
      <c r="P7" s="28"/>
    </row>
    <row r="8" spans="1:24" ht="28.5" customHeight="1">
      <c r="A8" s="28"/>
      <c r="B8" s="168" t="s">
        <v>24</v>
      </c>
      <c r="C8" s="33" t="s">
        <v>25</v>
      </c>
      <c r="D8" s="166"/>
      <c r="E8" s="166"/>
      <c r="F8" s="166"/>
      <c r="G8" s="167"/>
      <c r="H8" s="109" t="s">
        <v>197</v>
      </c>
      <c r="I8" s="30"/>
      <c r="J8" s="30"/>
      <c r="K8" s="30"/>
      <c r="L8" s="30"/>
      <c r="M8" s="30"/>
      <c r="N8" s="30"/>
      <c r="O8" s="30"/>
      <c r="P8" s="28"/>
      <c r="R8" s="39" t="s">
        <v>43</v>
      </c>
      <c r="S8" s="39" t="s">
        <v>42</v>
      </c>
      <c r="T8" s="39" t="s">
        <v>44</v>
      </c>
      <c r="U8" s="39" t="s">
        <v>45</v>
      </c>
    </row>
    <row r="9" spans="1:24" ht="28.5" customHeight="1" thickBot="1">
      <c r="A9" s="28"/>
      <c r="B9" s="170"/>
      <c r="C9" s="34" t="s">
        <v>26</v>
      </c>
      <c r="D9" s="177"/>
      <c r="E9" s="177"/>
      <c r="F9" s="177"/>
      <c r="G9" s="178"/>
      <c r="H9" s="110" t="s">
        <v>198</v>
      </c>
      <c r="I9" s="36"/>
      <c r="J9" s="37"/>
      <c r="K9" s="37"/>
      <c r="L9" s="30"/>
      <c r="M9" s="30"/>
      <c r="N9" s="30"/>
      <c r="O9" s="30"/>
      <c r="P9" s="28"/>
    </row>
    <row r="10" spans="1:24" ht="28.5" customHeight="1" thickBot="1">
      <c r="A10" s="28"/>
      <c r="B10" s="170"/>
      <c r="C10" s="34" t="s">
        <v>27</v>
      </c>
      <c r="D10" s="187"/>
      <c r="E10" s="188"/>
      <c r="F10" s="188"/>
      <c r="G10" s="188"/>
      <c r="H10" s="188"/>
      <c r="I10" s="189"/>
      <c r="J10" s="110" t="s">
        <v>192</v>
      </c>
      <c r="K10" s="36"/>
      <c r="L10" s="36"/>
      <c r="M10" s="36"/>
      <c r="N10" s="36"/>
      <c r="O10" s="36"/>
      <c r="P10" s="28"/>
    </row>
    <row r="11" spans="1:24" ht="42" customHeight="1">
      <c r="A11" s="28"/>
      <c r="B11" s="170"/>
      <c r="C11" s="185" t="s">
        <v>51</v>
      </c>
      <c r="D11" s="171"/>
      <c r="E11" s="172"/>
      <c r="F11" s="172"/>
      <c r="G11" s="172"/>
      <c r="H11" s="172"/>
      <c r="I11" s="172"/>
      <c r="J11" s="172"/>
      <c r="K11" s="172"/>
      <c r="L11" s="172"/>
      <c r="M11" s="172"/>
      <c r="N11" s="172"/>
      <c r="O11" s="173"/>
      <c r="P11" s="108" t="s">
        <v>32</v>
      </c>
    </row>
    <row r="12" spans="1:24" ht="42" customHeight="1">
      <c r="A12" s="28"/>
      <c r="B12" s="170"/>
      <c r="C12" s="186"/>
      <c r="D12" s="174"/>
      <c r="E12" s="175"/>
      <c r="F12" s="175"/>
      <c r="G12" s="175"/>
      <c r="H12" s="175"/>
      <c r="I12" s="175"/>
      <c r="J12" s="175"/>
      <c r="K12" s="175"/>
      <c r="L12" s="175"/>
      <c r="M12" s="175"/>
      <c r="N12" s="175"/>
      <c r="O12" s="176"/>
      <c r="P12" s="38"/>
    </row>
    <row r="13" spans="1:24" ht="42" customHeight="1" thickBot="1">
      <c r="A13" s="28"/>
      <c r="B13" s="169"/>
      <c r="C13" s="35" t="s">
        <v>67</v>
      </c>
      <c r="D13" s="159"/>
      <c r="E13" s="159"/>
      <c r="F13" s="159"/>
      <c r="G13" s="159"/>
      <c r="H13" s="159"/>
      <c r="I13" s="159"/>
      <c r="J13" s="159"/>
      <c r="K13" s="159"/>
      <c r="L13" s="159"/>
      <c r="M13" s="159"/>
      <c r="N13" s="159"/>
      <c r="O13" s="160"/>
      <c r="P13" s="108" t="s">
        <v>32</v>
      </c>
    </row>
    <row r="14" spans="1:24" ht="7.5" customHeight="1">
      <c r="A14" s="28"/>
      <c r="B14" s="29"/>
      <c r="C14" s="29"/>
      <c r="D14" s="30"/>
      <c r="E14" s="30"/>
      <c r="F14" s="30"/>
      <c r="G14" s="30"/>
      <c r="H14" s="30"/>
      <c r="I14" s="30"/>
      <c r="J14" s="30"/>
      <c r="K14" s="30"/>
      <c r="L14" s="30"/>
      <c r="M14" s="30"/>
      <c r="N14" s="30"/>
      <c r="O14" s="30"/>
      <c r="P14" s="28"/>
    </row>
    <row r="15" spans="1:24" ht="32.25" customHeight="1">
      <c r="A15" s="28"/>
      <c r="B15" s="29"/>
      <c r="C15" s="29"/>
      <c r="D15" s="30"/>
      <c r="E15" s="30"/>
      <c r="F15" s="30"/>
      <c r="G15" s="30"/>
      <c r="H15" s="30"/>
      <c r="I15" s="30"/>
      <c r="J15" s="30"/>
      <c r="K15" s="30"/>
      <c r="L15" s="30"/>
      <c r="M15" s="30"/>
      <c r="N15" s="30"/>
      <c r="O15" s="30"/>
      <c r="P15" s="28"/>
    </row>
    <row r="16" spans="1:24" ht="28.5" hidden="1" customHeight="1">
      <c r="A16" s="114"/>
      <c r="B16" s="231" t="s">
        <v>28</v>
      </c>
      <c r="C16" s="232"/>
      <c r="D16" s="233" t="s">
        <v>200</v>
      </c>
      <c r="E16" s="234"/>
      <c r="F16" s="234"/>
      <c r="G16" s="234"/>
      <c r="H16" s="234"/>
      <c r="I16" s="234"/>
      <c r="J16" s="234"/>
      <c r="K16" s="235"/>
      <c r="L16" s="112" t="s">
        <v>204</v>
      </c>
      <c r="M16" s="113"/>
      <c r="N16" s="115"/>
      <c r="O16" s="115"/>
      <c r="P16" s="111"/>
    </row>
    <row r="17" spans="1:66" ht="28.5" hidden="1" customHeight="1">
      <c r="A17" s="116"/>
      <c r="B17" s="229" t="s">
        <v>57</v>
      </c>
      <c r="C17" s="230"/>
      <c r="D17" s="133" t="s">
        <v>201</v>
      </c>
      <c r="E17" s="134"/>
      <c r="F17" s="134"/>
      <c r="G17" s="134"/>
      <c r="H17" s="134"/>
      <c r="I17" s="134"/>
      <c r="J17" s="134"/>
      <c r="K17" s="135"/>
      <c r="L17" s="112" t="s">
        <v>204</v>
      </c>
      <c r="M17" s="113"/>
      <c r="N17" s="115"/>
      <c r="O17" s="115"/>
      <c r="P17" s="111"/>
    </row>
    <row r="18" spans="1:66" ht="24.95" customHeight="1">
      <c r="A18" s="114"/>
      <c r="B18" s="236" t="s">
        <v>58</v>
      </c>
      <c r="C18" s="237"/>
      <c r="D18" s="238"/>
      <c r="E18" s="238"/>
      <c r="F18" s="238"/>
      <c r="G18" s="238"/>
      <c r="H18" s="238"/>
      <c r="I18" s="238"/>
      <c r="J18" s="238"/>
      <c r="K18" s="239"/>
      <c r="L18" s="112" t="s">
        <v>204</v>
      </c>
      <c r="M18" s="113"/>
      <c r="N18" s="111"/>
      <c r="O18" s="111"/>
      <c r="P18" s="111"/>
      <c r="AK18" s="120" t="s">
        <v>206</v>
      </c>
    </row>
    <row r="19" spans="1:66" ht="24.95" customHeight="1">
      <c r="A19" s="111"/>
      <c r="B19" s="195" t="s">
        <v>59</v>
      </c>
      <c r="C19" s="196"/>
      <c r="D19" s="136"/>
      <c r="E19" s="137"/>
      <c r="F19" s="137"/>
      <c r="G19" s="137"/>
      <c r="H19" s="137"/>
      <c r="I19" s="137"/>
      <c r="J19" s="137"/>
      <c r="K19" s="138"/>
      <c r="L19" s="112" t="s">
        <v>204</v>
      </c>
      <c r="M19" s="113"/>
      <c r="N19" s="111"/>
      <c r="O19" s="111"/>
      <c r="P19" s="111"/>
    </row>
    <row r="20" spans="1:66" ht="24.95" hidden="1" customHeight="1">
      <c r="A20" s="2"/>
      <c r="B20" s="297"/>
      <c r="C20" s="297"/>
      <c r="D20" s="298"/>
      <c r="E20" s="298"/>
      <c r="F20" s="298"/>
      <c r="G20" s="298"/>
      <c r="H20" s="298"/>
      <c r="I20" s="298"/>
      <c r="J20" s="298"/>
      <c r="K20" s="298"/>
      <c r="L20" s="117"/>
      <c r="M20" s="118"/>
      <c r="N20" s="2"/>
      <c r="O20" s="2"/>
      <c r="P20" s="2"/>
      <c r="X20" s="40" t="s">
        <v>25</v>
      </c>
      <c r="Y20" s="41" t="str">
        <f>IF(D8=R8,1,IF(D8=S8,2,IF(D8=T8,4,IF(D8=U8,9,"error"))))</f>
        <v>error</v>
      </c>
    </row>
    <row r="21" spans="1:66" ht="24.95" hidden="1" customHeight="1">
      <c r="A21" s="2"/>
      <c r="B21" s="297"/>
      <c r="C21" s="297"/>
      <c r="D21" s="298"/>
      <c r="E21" s="298"/>
      <c r="F21" s="298"/>
      <c r="G21" s="298"/>
      <c r="H21" s="298"/>
      <c r="I21" s="298"/>
      <c r="J21" s="298"/>
      <c r="K21" s="298"/>
      <c r="L21" s="117"/>
      <c r="M21" s="118"/>
      <c r="N21" s="2"/>
      <c r="O21" s="2"/>
      <c r="P21" s="2"/>
      <c r="X21" s="39" t="s">
        <v>26</v>
      </c>
      <c r="Y21" s="47" t="e">
        <f>(RIGHT($D9,7)-RIGHT($D9,6))/1000000</f>
        <v>#VALUE!</v>
      </c>
      <c r="Z21" s="48" t="e">
        <f>(RIGHT($D9,6)-RIGHT($D9,5))/100000</f>
        <v>#VALUE!</v>
      </c>
      <c r="AA21" s="48" t="e">
        <f>(RIGHT($D9,5)-RIGHT($D9,4))/10000</f>
        <v>#VALUE!</v>
      </c>
      <c r="AB21" s="48" t="e">
        <f>(RIGHT($D9,4)-RIGHT($D9,3))/1000</f>
        <v>#VALUE!</v>
      </c>
      <c r="AC21" s="48" t="e">
        <f>(RIGHT($D9,3)-RIGHT($D9,2))/100</f>
        <v>#VALUE!</v>
      </c>
      <c r="AD21" s="48" t="e">
        <f>(RIGHT($D9,2)-RIGHT($D9,1))/10</f>
        <v>#VALUE!</v>
      </c>
      <c r="AE21" s="49" t="str">
        <f>RIGHT($D9,1)</f>
        <v/>
      </c>
    </row>
    <row r="22" spans="1:66" ht="24.95" hidden="1" customHeight="1">
      <c r="A22" s="2"/>
      <c r="B22" s="297"/>
      <c r="C22" s="297"/>
      <c r="D22" s="298"/>
      <c r="E22" s="298"/>
      <c r="F22" s="298"/>
      <c r="G22" s="298"/>
      <c r="H22" s="298"/>
      <c r="I22" s="298"/>
      <c r="J22" s="298"/>
      <c r="K22" s="298"/>
      <c r="L22" s="117"/>
      <c r="M22" s="118"/>
      <c r="N22" s="2"/>
      <c r="O22" s="2"/>
      <c r="P22" s="2"/>
      <c r="X22" s="40" t="s">
        <v>27</v>
      </c>
      <c r="Y22" s="42" t="e">
        <f>(RIGHT($D10,11)-RIGHT($D10,10))/10000000000</f>
        <v>#VALUE!</v>
      </c>
      <c r="Z22" s="43" t="e">
        <f>(RIGHT($D10,10)-RIGHT($D10,9))/1000000000</f>
        <v>#VALUE!</v>
      </c>
      <c r="AA22" s="43" t="e">
        <f>(RIGHT($D10,9)-RIGHT($D10,8))/100000000</f>
        <v>#VALUE!</v>
      </c>
      <c r="AB22" s="43" t="e">
        <f>(RIGHT($D10,8)-RIGHT($D10,7))/10000000</f>
        <v>#VALUE!</v>
      </c>
      <c r="AC22" s="43" t="e">
        <f>(RIGHT($D10,7)-RIGHT($D10,6))/1000000</f>
        <v>#VALUE!</v>
      </c>
      <c r="AD22" s="43" t="e">
        <f>(RIGHT($D10,6)-RIGHT($D10,5))/100000</f>
        <v>#VALUE!</v>
      </c>
      <c r="AE22" s="43" t="e">
        <f>(RIGHT($D10,5)-RIGHT($D10,4))/10000</f>
        <v>#VALUE!</v>
      </c>
      <c r="AF22" s="43" t="e">
        <f>(RIGHT($D10,4)-RIGHT($D10,3))/1000</f>
        <v>#VALUE!</v>
      </c>
      <c r="AG22" s="43" t="e">
        <f>(RIGHT($D10,3)-RIGHT($D10,2))/100</f>
        <v>#VALUE!</v>
      </c>
      <c r="AH22" s="43" t="e">
        <f>(RIGHT($D10,2)-RIGHT($D10,1))/10</f>
        <v>#VALUE!</v>
      </c>
      <c r="AI22" s="44" t="str">
        <f>RIGHT($D10,1)</f>
        <v/>
      </c>
    </row>
    <row r="23" spans="1:66" ht="24.95" hidden="1" customHeight="1">
      <c r="A23" s="2"/>
      <c r="B23" s="2"/>
      <c r="C23" s="2"/>
      <c r="D23" s="2"/>
      <c r="E23" s="2"/>
      <c r="F23" s="2"/>
      <c r="G23" s="2"/>
      <c r="H23" s="2"/>
      <c r="I23" s="2"/>
      <c r="J23" s="2"/>
      <c r="K23" s="2"/>
      <c r="L23" s="117"/>
      <c r="M23" s="118"/>
      <c r="N23" s="2"/>
      <c r="O23" s="2"/>
      <c r="P23" s="2"/>
      <c r="X23" s="45"/>
      <c r="Y23" s="42" t="e">
        <f>IF(Y22=0,"￥",Y22)</f>
        <v>#VALUE!</v>
      </c>
      <c r="Z23" s="43" t="e">
        <f>IF(SUM($Y22:Z22)=0,"￥",Z22)</f>
        <v>#VALUE!</v>
      </c>
      <c r="AA23" s="43" t="e">
        <f>IF(SUM($Y22:AA22)=0,"￥",AA22)</f>
        <v>#VALUE!</v>
      </c>
      <c r="AB23" s="43" t="e">
        <f>IF(SUM($Y22:AB22)=0,"￥",AB22)</f>
        <v>#VALUE!</v>
      </c>
      <c r="AC23" s="43" t="e">
        <f>IF(SUM($Y22:AC22)=0,"￥",AC22)</f>
        <v>#VALUE!</v>
      </c>
      <c r="AD23" s="43" t="e">
        <f>IF(SUM($Y22:AD22)=0,"￥",AD22)</f>
        <v>#VALUE!</v>
      </c>
      <c r="AE23" s="43" t="e">
        <f>IF(SUM($Y22:AE22)=0,"￥",AE22)</f>
        <v>#VALUE!</v>
      </c>
      <c r="AF23" s="43" t="e">
        <f>IF(SUM($Y22:AF22)=0,"￥",AF22)</f>
        <v>#VALUE!</v>
      </c>
      <c r="AG23" s="43" t="e">
        <f>IF(SUM($Y22:AG22)=0,"￥",AG22)</f>
        <v>#VALUE!</v>
      </c>
      <c r="AH23" s="43" t="e">
        <f>IF(SUM($Y22:AH22)=0,"￥",AH22)</f>
        <v>#VALUE!</v>
      </c>
      <c r="AI23" s="44" t="str">
        <f>AI22</f>
        <v/>
      </c>
    </row>
    <row r="24" spans="1:66" hidden="1">
      <c r="A24" s="2"/>
      <c r="B24" s="2"/>
      <c r="C24" s="2"/>
      <c r="D24" s="2"/>
      <c r="E24" s="2"/>
      <c r="F24" s="2"/>
      <c r="G24" s="2"/>
      <c r="H24" s="2"/>
      <c r="I24" s="2"/>
      <c r="J24" s="2"/>
      <c r="K24" s="2"/>
      <c r="L24" s="2"/>
      <c r="M24" s="2"/>
      <c r="N24" s="2"/>
      <c r="O24" s="2"/>
      <c r="P24" s="2"/>
      <c r="X24" s="46"/>
      <c r="Y24" s="42" t="e">
        <f>IF(Z23="￥","",Y23)</f>
        <v>#VALUE!</v>
      </c>
      <c r="Z24" s="43" t="e">
        <f t="shared" ref="Z24:AH24" si="0">IF(AA23="￥","",Z23)</f>
        <v>#VALUE!</v>
      </c>
      <c r="AA24" s="43" t="e">
        <f t="shared" si="0"/>
        <v>#VALUE!</v>
      </c>
      <c r="AB24" s="43" t="e">
        <f t="shared" si="0"/>
        <v>#VALUE!</v>
      </c>
      <c r="AC24" s="43" t="e">
        <f t="shared" si="0"/>
        <v>#VALUE!</v>
      </c>
      <c r="AD24" s="43" t="e">
        <f t="shared" si="0"/>
        <v>#VALUE!</v>
      </c>
      <c r="AE24" s="43" t="e">
        <f t="shared" si="0"/>
        <v>#VALUE!</v>
      </c>
      <c r="AF24" s="43" t="e">
        <f t="shared" si="0"/>
        <v>#VALUE!</v>
      </c>
      <c r="AG24" s="43" t="e">
        <f t="shared" si="0"/>
        <v>#VALUE!</v>
      </c>
      <c r="AH24" s="43" t="e">
        <f t="shared" si="0"/>
        <v>#VALUE!</v>
      </c>
      <c r="AI24" s="44" t="str">
        <f>AI23</f>
        <v/>
      </c>
    </row>
    <row r="25" spans="1:66">
      <c r="A25" s="2"/>
      <c r="B25" s="2"/>
      <c r="C25" s="2"/>
      <c r="D25" s="2"/>
      <c r="E25" s="2"/>
      <c r="F25" s="2"/>
      <c r="G25" s="2"/>
      <c r="H25" s="2"/>
      <c r="I25" s="2"/>
      <c r="J25" s="2"/>
      <c r="K25" s="2"/>
      <c r="L25" s="2"/>
      <c r="M25" s="2"/>
      <c r="N25" s="2"/>
      <c r="O25" s="2"/>
      <c r="P25" s="2"/>
    </row>
    <row r="26" spans="1:66">
      <c r="A26" s="2"/>
      <c r="B26" s="2"/>
      <c r="C26" s="2"/>
      <c r="D26" s="2"/>
      <c r="E26" s="2"/>
      <c r="F26" s="2"/>
      <c r="G26" s="2"/>
      <c r="H26" s="2"/>
      <c r="I26" s="2"/>
      <c r="J26" s="2"/>
      <c r="K26" s="2"/>
      <c r="L26" s="2"/>
      <c r="M26" s="2"/>
      <c r="N26" s="2"/>
      <c r="O26" s="2"/>
      <c r="P26" s="2"/>
      <c r="AK26" s="199" t="s">
        <v>195</v>
      </c>
      <c r="AL26" s="199"/>
      <c r="AM26" s="199"/>
      <c r="AN26" s="199"/>
      <c r="AO26" s="199"/>
      <c r="AP26" s="199"/>
      <c r="AQ26" s="199"/>
      <c r="AR26" s="199"/>
      <c r="AS26" s="199"/>
      <c r="AT26" s="199"/>
      <c r="AU26" s="199"/>
      <c r="AV26" s="199"/>
      <c r="AW26" s="199"/>
      <c r="AX26" s="199"/>
      <c r="AY26" s="199"/>
      <c r="AZ26" s="199"/>
      <c r="BA26" s="199"/>
      <c r="BB26" s="199"/>
      <c r="BC26" s="199"/>
      <c r="BD26" s="199"/>
      <c r="BE26" s="199"/>
      <c r="BF26" s="199"/>
      <c r="BG26" s="199"/>
      <c r="BH26" s="199"/>
      <c r="BI26" s="199"/>
      <c r="BJ26" s="199"/>
      <c r="BK26" s="199"/>
      <c r="BL26" s="199"/>
    </row>
    <row r="27" spans="1:66">
      <c r="A27" s="2"/>
      <c r="B27" s="2"/>
      <c r="C27" s="2"/>
      <c r="D27" s="2"/>
      <c r="E27" s="2"/>
      <c r="F27" s="2"/>
      <c r="G27" s="2"/>
      <c r="H27" s="2"/>
      <c r="I27" s="2"/>
      <c r="J27" s="2"/>
      <c r="K27" s="2"/>
      <c r="L27" s="2"/>
      <c r="M27" s="2"/>
      <c r="N27" s="2"/>
      <c r="O27" s="2"/>
      <c r="P27" s="2"/>
      <c r="AK27" s="199"/>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c r="BK27" s="199"/>
      <c r="BL27" s="199"/>
    </row>
    <row r="28" spans="1:66">
      <c r="A28" s="2"/>
      <c r="B28" s="2"/>
      <c r="C28" s="2"/>
      <c r="D28" s="2"/>
      <c r="E28" s="2"/>
      <c r="F28" s="2"/>
      <c r="G28" s="2"/>
      <c r="H28" s="2"/>
      <c r="I28" s="2"/>
      <c r="J28" s="2"/>
      <c r="K28" s="2"/>
      <c r="L28" s="2"/>
      <c r="M28" s="2"/>
      <c r="N28" s="2"/>
      <c r="O28" s="2"/>
      <c r="P28" s="2"/>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c r="BK28" s="199"/>
      <c r="BL28" s="199"/>
    </row>
    <row r="29" spans="1:66" ht="3.75" customHeight="1" thickBot="1">
      <c r="A29" s="2"/>
      <c r="B29" s="2"/>
      <c r="C29" s="2"/>
      <c r="D29" s="2"/>
      <c r="E29" s="2"/>
      <c r="F29" s="2"/>
      <c r="G29" s="2"/>
      <c r="H29" s="2"/>
      <c r="I29" s="2"/>
      <c r="J29" s="2"/>
      <c r="K29" s="2"/>
      <c r="L29" s="2"/>
      <c r="M29" s="2"/>
      <c r="N29" s="2"/>
      <c r="O29" s="2"/>
      <c r="P29" s="2"/>
      <c r="AK29" s="1"/>
      <c r="AL29" s="19"/>
    </row>
    <row r="30" spans="1:66" ht="3.75" customHeight="1">
      <c r="A30" s="2"/>
      <c r="B30" s="2"/>
      <c r="C30" s="2"/>
      <c r="D30" s="2"/>
      <c r="E30" s="2"/>
      <c r="F30" s="2"/>
      <c r="G30" s="2"/>
      <c r="H30" s="2"/>
      <c r="I30" s="2"/>
      <c r="J30" s="2"/>
      <c r="K30" s="2"/>
      <c r="L30" s="2"/>
      <c r="M30" s="2"/>
      <c r="N30" s="2"/>
      <c r="O30" s="2"/>
      <c r="P30" s="2"/>
      <c r="AK30" s="61"/>
      <c r="AL30" s="58"/>
      <c r="AM30" s="5"/>
      <c r="AN30" s="5"/>
      <c r="AO30" s="5"/>
      <c r="AP30" s="5"/>
      <c r="AQ30" s="5"/>
      <c r="AR30" s="5"/>
      <c r="AS30" s="5"/>
      <c r="AT30" s="5"/>
      <c r="AU30" s="5"/>
      <c r="AV30" s="5"/>
      <c r="AW30" s="5"/>
      <c r="AX30" s="6"/>
      <c r="AY30" s="4"/>
      <c r="AZ30" s="5"/>
      <c r="BA30" s="5"/>
      <c r="BB30" s="5"/>
      <c r="BC30" s="5"/>
      <c r="BD30" s="5"/>
      <c r="BE30" s="5"/>
      <c r="BF30" s="5"/>
      <c r="BG30" s="5"/>
      <c r="BH30" s="5"/>
      <c r="BI30" s="5"/>
      <c r="BJ30" s="5"/>
      <c r="BK30" s="5"/>
      <c r="BL30" s="6"/>
    </row>
    <row r="31" spans="1:66" ht="39.950000000000003" customHeight="1">
      <c r="AK31" s="139" t="s">
        <v>61</v>
      </c>
      <c r="AL31" s="57" t="s">
        <v>0</v>
      </c>
      <c r="AM31" s="1"/>
      <c r="AN31" s="202">
        <f>D5</f>
        <v>0</v>
      </c>
      <c r="AO31" s="203"/>
      <c r="AP31" s="203"/>
      <c r="AQ31" s="203"/>
      <c r="AR31" s="203"/>
      <c r="AS31" s="203"/>
      <c r="AT31" s="204"/>
      <c r="AU31" s="141">
        <f>H5</f>
        <v>0</v>
      </c>
      <c r="AV31" s="142"/>
      <c r="AW31" s="142"/>
      <c r="AX31" s="143"/>
      <c r="AY31" s="7"/>
      <c r="AZ31" s="205">
        <f>D6</f>
        <v>0</v>
      </c>
      <c r="BA31" s="206"/>
      <c r="BB31" s="206"/>
      <c r="BC31" s="206"/>
      <c r="BD31" s="206"/>
      <c r="BE31" s="206"/>
      <c r="BF31" s="206"/>
      <c r="BG31" s="206"/>
      <c r="BH31" s="206"/>
      <c r="BI31" s="206"/>
      <c r="BJ31" s="207"/>
      <c r="BK31" s="144" t="str">
        <f>H6</f>
        <v>支店・出張所</v>
      </c>
      <c r="BL31" s="145"/>
      <c r="BN31" t="s">
        <v>14</v>
      </c>
    </row>
    <row r="32" spans="1:66" s="2" customFormat="1" ht="6" customHeight="1" thickBot="1">
      <c r="AK32" s="139"/>
      <c r="AL32" s="59"/>
      <c r="AM32" s="10"/>
      <c r="AN32" s="12"/>
      <c r="AO32" s="12"/>
      <c r="AP32" s="12"/>
      <c r="AQ32" s="12"/>
      <c r="AR32" s="12"/>
      <c r="AS32" s="12"/>
      <c r="AT32" s="12"/>
      <c r="AU32" s="10"/>
      <c r="AV32" s="10"/>
      <c r="AW32" s="10"/>
      <c r="AX32" s="11"/>
      <c r="AY32" s="9"/>
      <c r="AZ32" s="10"/>
      <c r="BA32" s="12"/>
      <c r="BB32" s="12"/>
      <c r="BC32" s="12"/>
      <c r="BD32" s="12"/>
      <c r="BE32" s="12"/>
      <c r="BF32" s="12"/>
      <c r="BG32" s="12"/>
      <c r="BH32" s="12"/>
      <c r="BI32" s="12"/>
      <c r="BJ32" s="12"/>
      <c r="BK32" s="13"/>
      <c r="BL32" s="14"/>
    </row>
    <row r="33" spans="37:66" ht="4.5" customHeight="1">
      <c r="AK33" s="139"/>
      <c r="AL33" s="60"/>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6"/>
    </row>
    <row r="34" spans="37:66" ht="39.950000000000003" customHeight="1">
      <c r="AK34" s="139"/>
      <c r="AL34" s="140" t="s">
        <v>60</v>
      </c>
      <c r="AM34" s="1"/>
      <c r="AN34" s="23" t="s">
        <v>2</v>
      </c>
      <c r="AO34" s="50" t="str">
        <f>Y20</f>
        <v>error</v>
      </c>
      <c r="AP34" s="146" t="s">
        <v>4</v>
      </c>
      <c r="AQ34" s="147"/>
      <c r="AR34" s="148"/>
      <c r="AS34" s="24" t="s">
        <v>5</v>
      </c>
      <c r="AT34" s="50" t="e">
        <f>Y21</f>
        <v>#VALUE!</v>
      </c>
      <c r="AU34" s="50" t="e">
        <f>Z21</f>
        <v>#VALUE!</v>
      </c>
      <c r="AV34" s="50" t="e">
        <f>AA21</f>
        <v>#VALUE!</v>
      </c>
      <c r="AW34" s="50" t="e">
        <f>AB21</f>
        <v>#VALUE!</v>
      </c>
      <c r="AX34" s="50" t="e">
        <f>AC21</f>
        <v>#VALUE!</v>
      </c>
      <c r="AY34" s="50" t="e">
        <f>AD21</f>
        <v>#VALUE!</v>
      </c>
      <c r="AZ34" s="50" t="str">
        <f>AE21</f>
        <v/>
      </c>
      <c r="BA34" s="22" t="s">
        <v>6</v>
      </c>
      <c r="BB34" s="51" t="e">
        <f>Y24</f>
        <v>#VALUE!</v>
      </c>
      <c r="BC34" s="52" t="e">
        <f>Z24</f>
        <v>#VALUE!</v>
      </c>
      <c r="BD34" s="53" t="e">
        <f>AA24</f>
        <v>#VALUE!</v>
      </c>
      <c r="BE34" s="54" t="e">
        <f>AB24</f>
        <v>#VALUE!</v>
      </c>
      <c r="BF34" s="55" t="e">
        <f>AC24</f>
        <v>#VALUE!</v>
      </c>
      <c r="BG34" s="53" t="e">
        <f>AD24</f>
        <v>#VALUE!</v>
      </c>
      <c r="BH34" s="54" t="e">
        <f>AE24</f>
        <v>#VALUE!</v>
      </c>
      <c r="BI34" s="55" t="e">
        <f>AF24</f>
        <v>#VALUE!</v>
      </c>
      <c r="BJ34" s="53" t="e">
        <f>AG24</f>
        <v>#VALUE!</v>
      </c>
      <c r="BK34" s="54" t="e">
        <f>AH24</f>
        <v>#VALUE!</v>
      </c>
      <c r="BL34" s="56" t="str">
        <f>AI24</f>
        <v/>
      </c>
    </row>
    <row r="35" spans="37:66" ht="14.25" customHeight="1" thickBot="1">
      <c r="AK35" s="139"/>
      <c r="AL35" s="140"/>
      <c r="AM35" s="149" t="s">
        <v>16</v>
      </c>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50"/>
    </row>
    <row r="36" spans="37:66" ht="39.950000000000003" customHeight="1">
      <c r="AK36" s="139"/>
      <c r="AL36" s="140"/>
      <c r="AM36" s="1"/>
      <c r="AN36" s="127">
        <f>D11</f>
        <v>0</v>
      </c>
      <c r="AO36" s="128"/>
      <c r="AP36" s="128"/>
      <c r="AQ36" s="128"/>
      <c r="AR36" s="128"/>
      <c r="AS36" s="128"/>
      <c r="AT36" s="128"/>
      <c r="AU36" s="128"/>
      <c r="AV36" s="128"/>
      <c r="AW36" s="128"/>
      <c r="AX36" s="128"/>
      <c r="AY36" s="128"/>
      <c r="AZ36" s="128"/>
      <c r="BA36" s="128"/>
      <c r="BB36" s="128"/>
      <c r="BC36" s="129"/>
      <c r="BD36" s="1"/>
      <c r="BE36" s="4"/>
      <c r="BF36" s="5"/>
      <c r="BG36" s="5"/>
      <c r="BH36" s="5"/>
      <c r="BI36" s="5"/>
      <c r="BJ36" s="5"/>
      <c r="BK36" s="5"/>
      <c r="BL36" s="5"/>
      <c r="BN36" t="s">
        <v>17</v>
      </c>
    </row>
    <row r="37" spans="37:66" ht="39.950000000000003" customHeight="1">
      <c r="AK37" s="139"/>
      <c r="AL37" s="140"/>
      <c r="AM37" s="1"/>
      <c r="AN37" s="130"/>
      <c r="AO37" s="131"/>
      <c r="AP37" s="131"/>
      <c r="AQ37" s="131"/>
      <c r="AR37" s="131"/>
      <c r="AS37" s="131"/>
      <c r="AT37" s="131"/>
      <c r="AU37" s="131"/>
      <c r="AV37" s="131"/>
      <c r="AW37" s="131"/>
      <c r="AX37" s="131"/>
      <c r="AY37" s="131"/>
      <c r="AZ37" s="131"/>
      <c r="BA37" s="131"/>
      <c r="BB37" s="131"/>
      <c r="BC37" s="132"/>
      <c r="BD37" s="1"/>
      <c r="BE37" s="7"/>
      <c r="BF37" s="1"/>
      <c r="BG37" s="1"/>
      <c r="BH37" s="1"/>
      <c r="BI37" s="1"/>
      <c r="BK37" s="1"/>
    </row>
    <row r="38" spans="37:66" s="2" customFormat="1" ht="15.75" customHeight="1">
      <c r="AK38" s="139"/>
      <c r="AL38" s="140"/>
      <c r="AM38" s="3" t="s">
        <v>68</v>
      </c>
      <c r="AN38" s="21"/>
      <c r="AO38" s="21"/>
      <c r="AP38" s="21"/>
      <c r="AQ38" s="21"/>
      <c r="AR38" s="21"/>
      <c r="AS38" s="21"/>
      <c r="AT38" s="21"/>
      <c r="AU38" s="21"/>
      <c r="AV38" s="21"/>
      <c r="AW38" s="21"/>
      <c r="AX38" s="21"/>
      <c r="AY38" s="21"/>
      <c r="AZ38" s="21"/>
      <c r="BA38" s="21"/>
      <c r="BB38" s="21"/>
      <c r="BC38" s="21"/>
      <c r="BD38" s="3"/>
      <c r="BE38" s="15"/>
      <c r="BF38" s="3"/>
      <c r="BG38" s="3"/>
      <c r="BH38" s="3"/>
      <c r="BI38" s="3"/>
      <c r="BJ38" s="1"/>
      <c r="BK38" s="3"/>
      <c r="BL38" s="3"/>
    </row>
    <row r="39" spans="37:66" ht="39.950000000000003" customHeight="1">
      <c r="AK39" s="139"/>
      <c r="AL39" s="140"/>
      <c r="AM39" s="1"/>
      <c r="AN39" s="208">
        <f>D13</f>
        <v>0</v>
      </c>
      <c r="AO39" s="209"/>
      <c r="AP39" s="209"/>
      <c r="AQ39" s="209"/>
      <c r="AR39" s="209"/>
      <c r="AS39" s="209"/>
      <c r="AT39" s="209"/>
      <c r="AU39" s="209"/>
      <c r="AV39" s="209"/>
      <c r="AW39" s="209"/>
      <c r="AX39" s="209"/>
      <c r="AY39" s="209"/>
      <c r="AZ39" s="209"/>
      <c r="BA39" s="209"/>
      <c r="BB39" s="209"/>
      <c r="BC39" s="210"/>
      <c r="BD39" s="1"/>
      <c r="BE39" s="7"/>
      <c r="BF39" s="1"/>
      <c r="BG39" s="1"/>
      <c r="BH39" s="1"/>
      <c r="BI39" s="1"/>
      <c r="BJ39" s="1"/>
      <c r="BK39" s="1"/>
      <c r="BL39" s="1"/>
      <c r="BN39" t="s">
        <v>18</v>
      </c>
    </row>
    <row r="40" spans="37:66" s="2" customFormat="1" ht="4.5" customHeight="1" thickBot="1">
      <c r="AK40" s="62"/>
      <c r="AL40" s="59"/>
      <c r="AM40" s="10"/>
      <c r="AN40" s="10"/>
      <c r="AO40" s="10"/>
      <c r="AP40" s="10"/>
      <c r="AQ40" s="10"/>
      <c r="AR40" s="10"/>
      <c r="AS40" s="10"/>
      <c r="AT40" s="10"/>
      <c r="AU40" s="10"/>
      <c r="AV40" s="10"/>
      <c r="AW40" s="10"/>
      <c r="AX40" s="10"/>
      <c r="AY40" s="10"/>
      <c r="AZ40" s="10"/>
      <c r="BA40" s="10"/>
      <c r="BB40" s="10"/>
      <c r="BC40" s="10"/>
      <c r="BD40" s="10"/>
      <c r="BE40" s="15"/>
      <c r="BF40" s="3"/>
      <c r="BG40" s="3"/>
      <c r="BH40" s="3"/>
      <c r="BI40" s="3"/>
      <c r="BJ40" s="3"/>
      <c r="BK40" s="3"/>
      <c r="BL40" s="3"/>
    </row>
    <row r="41" spans="37:66" s="2" customFormat="1" ht="5.25" customHeight="1" thickBot="1">
      <c r="AK41" s="121"/>
      <c r="AL41" s="122"/>
      <c r="AM41" s="17"/>
      <c r="AN41" s="17"/>
      <c r="AO41" s="17"/>
      <c r="AP41" s="17"/>
      <c r="AQ41" s="17"/>
      <c r="AR41" s="17"/>
      <c r="AS41" s="17"/>
      <c r="AT41" s="17"/>
      <c r="AU41" s="17"/>
      <c r="AV41" s="17"/>
      <c r="AW41" s="17"/>
      <c r="AX41" s="17"/>
      <c r="AY41" s="17"/>
      <c r="AZ41" s="17"/>
      <c r="BA41" s="17"/>
      <c r="BB41" s="17"/>
      <c r="BC41" s="17"/>
      <c r="BD41" s="18"/>
      <c r="BE41" s="16"/>
      <c r="BF41" s="16"/>
      <c r="BG41" s="16"/>
      <c r="BH41" s="16"/>
      <c r="BI41" s="16"/>
      <c r="BJ41" s="16"/>
      <c r="BK41" s="16"/>
      <c r="BL41" s="16"/>
    </row>
    <row r="42" spans="37:66" ht="24.95" customHeight="1" thickBot="1">
      <c r="AK42" s="125" t="s">
        <v>3</v>
      </c>
      <c r="AL42" s="126"/>
      <c r="AM42" s="1"/>
      <c r="AN42" s="27" t="s">
        <v>10</v>
      </c>
      <c r="AO42" s="27" t="s">
        <v>11</v>
      </c>
      <c r="AP42" s="27" t="s">
        <v>7</v>
      </c>
      <c r="AQ42" s="27" t="s">
        <v>8</v>
      </c>
      <c r="AR42" s="27" t="s">
        <v>9</v>
      </c>
      <c r="AS42" s="27"/>
      <c r="AT42" s="27"/>
      <c r="AU42" s="27"/>
      <c r="AV42" s="27"/>
      <c r="AW42" s="27"/>
      <c r="AX42" s="27"/>
      <c r="AY42" s="27"/>
      <c r="AZ42" s="27"/>
      <c r="BA42" s="27"/>
      <c r="BB42" s="27"/>
      <c r="BC42" s="27"/>
      <c r="BD42" s="8"/>
      <c r="BE42" s="1"/>
      <c r="BF42" s="211" t="s">
        <v>21</v>
      </c>
      <c r="BG42" s="212"/>
      <c r="BH42" s="212"/>
      <c r="BI42" s="212"/>
      <c r="BJ42" s="212"/>
      <c r="BK42" s="212"/>
      <c r="BL42" s="213"/>
    </row>
    <row r="43" spans="37:66" ht="24.95" customHeight="1">
      <c r="AK43" s="125"/>
      <c r="AL43" s="126"/>
      <c r="AM43" s="1"/>
      <c r="AN43" s="214" t="s">
        <v>20</v>
      </c>
      <c r="AO43" s="215"/>
      <c r="AP43" s="215"/>
      <c r="AQ43" s="215"/>
      <c r="AR43" s="215"/>
      <c r="AS43" s="215"/>
      <c r="AT43" s="215"/>
      <c r="AU43" s="215"/>
      <c r="AV43" s="215"/>
      <c r="AW43" s="215"/>
      <c r="AX43" s="215"/>
      <c r="AY43" s="215"/>
      <c r="AZ43" s="215"/>
      <c r="BA43" s="215"/>
      <c r="BB43" s="215"/>
      <c r="BC43" s="216"/>
      <c r="BD43" s="8"/>
      <c r="BE43" s="1"/>
      <c r="BF43" s="220" t="str">
        <f>D16</f>
        <v>京都市介護ケア推進課</v>
      </c>
      <c r="BG43" s="221"/>
      <c r="BH43" s="221"/>
      <c r="BI43" s="221"/>
      <c r="BJ43" s="221"/>
      <c r="BK43" s="221"/>
      <c r="BL43" s="222"/>
    </row>
    <row r="44" spans="37:66" ht="24.95" customHeight="1" thickBot="1">
      <c r="AK44" s="125"/>
      <c r="AL44" s="126"/>
      <c r="AM44" s="1"/>
      <c r="AN44" s="217"/>
      <c r="AO44" s="218"/>
      <c r="AP44" s="218"/>
      <c r="AQ44" s="218"/>
      <c r="AR44" s="218"/>
      <c r="AS44" s="218"/>
      <c r="AT44" s="218"/>
      <c r="AU44" s="218"/>
      <c r="AV44" s="218"/>
      <c r="AW44" s="218"/>
      <c r="AX44" s="218"/>
      <c r="AY44" s="218"/>
      <c r="AZ44" s="218"/>
      <c r="BA44" s="218"/>
      <c r="BB44" s="218"/>
      <c r="BC44" s="219"/>
      <c r="BD44" s="8"/>
      <c r="BE44" s="1"/>
      <c r="BF44" s="223"/>
      <c r="BG44" s="224"/>
      <c r="BH44" s="224"/>
      <c r="BI44" s="224"/>
      <c r="BJ44" s="224"/>
      <c r="BK44" s="224"/>
      <c r="BL44" s="225"/>
    </row>
    <row r="45" spans="37:66" ht="4.5" customHeight="1" thickBot="1">
      <c r="AK45" s="123"/>
      <c r="AL45" s="124"/>
      <c r="AM45" s="19"/>
      <c r="AN45" s="19"/>
      <c r="AO45" s="19"/>
      <c r="AP45" s="19"/>
      <c r="AQ45" s="19"/>
      <c r="AR45" s="19"/>
      <c r="AS45" s="19"/>
      <c r="AT45" s="19"/>
      <c r="AU45" s="19"/>
      <c r="AV45" s="19"/>
      <c r="AW45" s="19"/>
      <c r="AX45" s="19"/>
      <c r="AY45" s="19"/>
      <c r="AZ45" s="19"/>
      <c r="BA45" s="19"/>
      <c r="BB45" s="19"/>
      <c r="BC45" s="19"/>
      <c r="BD45" s="20"/>
      <c r="BE45" s="1"/>
      <c r="BF45" s="151" t="s">
        <v>53</v>
      </c>
      <c r="BG45" s="152"/>
      <c r="BH45" s="152"/>
      <c r="BI45" s="153"/>
      <c r="BJ45" s="152" t="s">
        <v>52</v>
      </c>
      <c r="BK45" s="152"/>
      <c r="BL45" s="153"/>
    </row>
    <row r="46" spans="37:66" ht="24.95" hidden="1" customHeight="1">
      <c r="AM46" s="25" t="s">
        <v>19</v>
      </c>
      <c r="AN46" s="26"/>
      <c r="AO46" s="26"/>
      <c r="AP46" s="26"/>
      <c r="AQ46" s="26"/>
      <c r="AR46" s="26"/>
      <c r="AS46" s="26"/>
      <c r="AT46" s="26"/>
      <c r="AU46" s="26"/>
      <c r="AV46" s="26"/>
      <c r="AW46" s="26"/>
      <c r="BF46" s="154"/>
      <c r="BG46" s="155"/>
      <c r="BH46" s="155"/>
      <c r="BI46" s="156"/>
      <c r="BJ46" s="155"/>
      <c r="BK46" s="155"/>
      <c r="BL46" s="156"/>
    </row>
    <row r="47" spans="37:66" ht="24.95" hidden="1" customHeight="1">
      <c r="BF47" s="154"/>
      <c r="BG47" s="155"/>
      <c r="BH47" s="155"/>
      <c r="BI47" s="156"/>
      <c r="BJ47" s="155"/>
      <c r="BK47" s="155"/>
      <c r="BL47" s="156"/>
    </row>
    <row r="48" spans="37:66" ht="15" hidden="1" customHeight="1">
      <c r="AK48" s="226" t="s">
        <v>13</v>
      </c>
      <c r="AL48" s="226"/>
      <c r="AM48" s="227"/>
      <c r="AN48" s="227"/>
      <c r="AO48" s="228"/>
      <c r="AP48" s="228"/>
      <c r="AQ48" s="228"/>
      <c r="AR48" s="228"/>
      <c r="AS48" s="228"/>
      <c r="AT48" s="228"/>
      <c r="AU48" s="228"/>
      <c r="AV48" s="228"/>
      <c r="AW48" s="228"/>
      <c r="AX48" s="228"/>
      <c r="AY48" s="228"/>
      <c r="AZ48" s="228"/>
      <c r="BA48" s="228"/>
      <c r="BB48" s="228"/>
      <c r="BC48" s="228"/>
      <c r="BD48" s="228"/>
      <c r="BF48" s="154"/>
      <c r="BG48" s="155"/>
      <c r="BH48" s="155"/>
      <c r="BI48" s="156"/>
      <c r="BJ48" s="155"/>
      <c r="BK48" s="155"/>
      <c r="BL48" s="156"/>
      <c r="BN48" t="s">
        <v>15</v>
      </c>
    </row>
    <row r="49" spans="24:66" ht="32.25" hidden="1" customHeight="1">
      <c r="AK49" s="200" t="s">
        <v>12</v>
      </c>
      <c r="AL49" s="200"/>
      <c r="AM49" s="200"/>
      <c r="AN49" s="200"/>
      <c r="AO49" s="201"/>
      <c r="AP49" s="201"/>
      <c r="AQ49" s="201"/>
      <c r="AR49" s="201"/>
      <c r="AS49" s="201"/>
      <c r="AT49" s="201"/>
      <c r="AU49" s="201"/>
      <c r="AV49" s="201"/>
      <c r="AW49" s="201"/>
      <c r="AX49" s="201"/>
      <c r="AY49" s="201"/>
      <c r="AZ49" s="201"/>
      <c r="BA49" s="201"/>
      <c r="BB49" s="201"/>
      <c r="BC49" s="201"/>
      <c r="BD49" s="201"/>
      <c r="BF49" s="154"/>
      <c r="BG49" s="155"/>
      <c r="BH49" s="155"/>
      <c r="BI49" s="156"/>
      <c r="BJ49" s="155"/>
      <c r="BK49" s="155"/>
      <c r="BL49" s="156"/>
    </row>
    <row r="50" spans="24:66" ht="14.25" customHeight="1" thickBot="1">
      <c r="BF50" s="123"/>
      <c r="BG50" s="157"/>
      <c r="BH50" s="157"/>
      <c r="BI50" s="158"/>
      <c r="BJ50" s="157"/>
      <c r="BK50" s="157"/>
      <c r="BL50" s="158"/>
    </row>
    <row r="51" spans="24:66" ht="24.95" customHeight="1" thickBot="1">
      <c r="BF51" s="123" t="str">
        <f>D17</f>
        <v>075-213-5871</v>
      </c>
      <c r="BG51" s="157"/>
      <c r="BH51" s="157"/>
      <c r="BI51" s="158"/>
      <c r="BJ51" s="197">
        <f>D18</f>
        <v>0</v>
      </c>
      <c r="BK51" s="197"/>
      <c r="BL51" s="198"/>
    </row>
    <row r="52" spans="24:66" ht="24.95" customHeight="1" thickBot="1">
      <c r="AS52" t="s">
        <v>196</v>
      </c>
      <c r="BF52" s="190" t="s">
        <v>62</v>
      </c>
      <c r="BG52" s="191"/>
      <c r="BH52" s="192"/>
      <c r="BI52" s="193">
        <f>D19</f>
        <v>0</v>
      </c>
      <c r="BJ52" s="193"/>
      <c r="BK52" s="193"/>
      <c r="BL52" s="194"/>
    </row>
    <row r="53" spans="24:66" ht="24.95" customHeight="1"/>
    <row r="54" spans="24:66">
      <c r="X54" s="1"/>
      <c r="Y54" s="94"/>
      <c r="Z54" s="94"/>
      <c r="AA54" s="94"/>
      <c r="AB54" s="94"/>
      <c r="AC54" s="94"/>
      <c r="AD54" s="94"/>
      <c r="AE54" s="94"/>
      <c r="AF54" s="94"/>
      <c r="AG54" s="94"/>
      <c r="AH54" s="94"/>
      <c r="AI54" s="94"/>
      <c r="AK54" s="199" t="s">
        <v>193</v>
      </c>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row>
    <row r="55" spans="24:66">
      <c r="X55" s="1"/>
      <c r="Y55" s="94"/>
      <c r="Z55" s="94"/>
      <c r="AA55" s="94"/>
      <c r="AB55" s="94"/>
      <c r="AC55" s="94"/>
      <c r="AD55" s="94"/>
      <c r="AE55" s="94"/>
      <c r="AF55" s="94"/>
      <c r="AG55" s="94"/>
      <c r="AH55" s="94"/>
      <c r="AI55" s="94"/>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row>
    <row r="56" spans="24:66">
      <c r="AK56" s="199"/>
      <c r="AL56" s="199"/>
      <c r="AM56" s="199"/>
      <c r="AN56" s="199"/>
      <c r="AO56" s="199"/>
      <c r="AP56" s="199"/>
      <c r="AQ56" s="199"/>
      <c r="AR56" s="199"/>
      <c r="AS56" s="199"/>
      <c r="AT56" s="199"/>
      <c r="AU56" s="199"/>
      <c r="AV56" s="199"/>
      <c r="AW56" s="199"/>
      <c r="AX56" s="199"/>
      <c r="AY56" s="199"/>
      <c r="AZ56" s="199"/>
      <c r="BA56" s="199"/>
      <c r="BB56" s="199"/>
      <c r="BC56" s="199"/>
      <c r="BD56" s="199"/>
      <c r="BE56" s="199"/>
      <c r="BF56" s="199"/>
      <c r="BG56" s="199"/>
      <c r="BH56" s="199"/>
      <c r="BI56" s="199"/>
      <c r="BJ56" s="199"/>
      <c r="BK56" s="199"/>
      <c r="BL56" s="199"/>
    </row>
    <row r="57" spans="24:66" ht="3.75" customHeight="1" thickBot="1">
      <c r="AK57" s="1"/>
      <c r="AL57" s="19"/>
    </row>
    <row r="58" spans="24:66" ht="3.75" customHeight="1">
      <c r="AK58" s="61"/>
      <c r="AL58" s="58"/>
      <c r="AM58" s="5"/>
      <c r="AN58" s="5"/>
      <c r="AO58" s="5"/>
      <c r="AP58" s="5"/>
      <c r="AQ58" s="5"/>
      <c r="AR58" s="5"/>
      <c r="AS58" s="5"/>
      <c r="AT58" s="5"/>
      <c r="AU58" s="5"/>
      <c r="AV58" s="5"/>
      <c r="AW58" s="5"/>
      <c r="AX58" s="6"/>
      <c r="AY58" s="4"/>
      <c r="AZ58" s="5"/>
      <c r="BA58" s="5"/>
      <c r="BB58" s="5"/>
      <c r="BC58" s="5"/>
      <c r="BD58" s="5"/>
      <c r="BE58" s="5"/>
      <c r="BF58" s="5"/>
      <c r="BG58" s="5"/>
      <c r="BH58" s="5"/>
      <c r="BI58" s="5"/>
      <c r="BJ58" s="5"/>
      <c r="BK58" s="5"/>
      <c r="BL58" s="6"/>
    </row>
    <row r="59" spans="24:66" ht="39.950000000000003" customHeight="1">
      <c r="AK59" s="139" t="s">
        <v>61</v>
      </c>
      <c r="AL59" s="57" t="s">
        <v>0</v>
      </c>
      <c r="AM59" s="1"/>
      <c r="AN59" s="202">
        <f>D5</f>
        <v>0</v>
      </c>
      <c r="AO59" s="203"/>
      <c r="AP59" s="203"/>
      <c r="AQ59" s="203"/>
      <c r="AR59" s="203"/>
      <c r="AS59" s="203"/>
      <c r="AT59" s="204"/>
      <c r="AU59" s="141">
        <f>H5</f>
        <v>0</v>
      </c>
      <c r="AV59" s="142"/>
      <c r="AW59" s="142"/>
      <c r="AX59" s="143"/>
      <c r="AY59" s="7"/>
      <c r="AZ59" s="205">
        <f>D6</f>
        <v>0</v>
      </c>
      <c r="BA59" s="206"/>
      <c r="BB59" s="206"/>
      <c r="BC59" s="206"/>
      <c r="BD59" s="206"/>
      <c r="BE59" s="206"/>
      <c r="BF59" s="206"/>
      <c r="BG59" s="206"/>
      <c r="BH59" s="206"/>
      <c r="BI59" s="206"/>
      <c r="BJ59" s="207"/>
      <c r="BK59" s="144" t="str">
        <f>H6</f>
        <v>支店・出張所</v>
      </c>
      <c r="BL59" s="145"/>
      <c r="BN59" t="s">
        <v>14</v>
      </c>
    </row>
    <row r="60" spans="24:66" s="2" customFormat="1" ht="6" customHeight="1" thickBot="1">
      <c r="AK60" s="139"/>
      <c r="AL60" s="59"/>
      <c r="AM60" s="10"/>
      <c r="AN60" s="12"/>
      <c r="AO60" s="12"/>
      <c r="AP60" s="12"/>
      <c r="AQ60" s="12"/>
      <c r="AR60" s="12"/>
      <c r="AS60" s="12"/>
      <c r="AT60" s="12"/>
      <c r="AU60" s="10"/>
      <c r="AV60" s="10"/>
      <c r="AW60" s="10"/>
      <c r="AX60" s="11"/>
      <c r="AY60" s="9"/>
      <c r="AZ60" s="10"/>
      <c r="BA60" s="12"/>
      <c r="BB60" s="12"/>
      <c r="BC60" s="12"/>
      <c r="BD60" s="12"/>
      <c r="BE60" s="12"/>
      <c r="BF60" s="12"/>
      <c r="BG60" s="12"/>
      <c r="BH60" s="12"/>
      <c r="BI60" s="12"/>
      <c r="BJ60" s="12"/>
      <c r="BK60" s="13"/>
      <c r="BL60" s="14"/>
    </row>
    <row r="61" spans="24:66" ht="4.5" customHeight="1">
      <c r="AK61" s="139"/>
      <c r="AL61" s="60"/>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6"/>
    </row>
    <row r="62" spans="24:66" ht="39.950000000000003" customHeight="1">
      <c r="AK62" s="139"/>
      <c r="AL62" s="140" t="s">
        <v>1</v>
      </c>
      <c r="AM62" s="1"/>
      <c r="AN62" s="23" t="s">
        <v>2</v>
      </c>
      <c r="AO62" s="50" t="str">
        <f>Y20</f>
        <v>error</v>
      </c>
      <c r="AP62" s="146" t="s">
        <v>4</v>
      </c>
      <c r="AQ62" s="147"/>
      <c r="AR62" s="148"/>
      <c r="AS62" s="24" t="s">
        <v>5</v>
      </c>
      <c r="AT62" s="50" t="e">
        <f>Y21</f>
        <v>#VALUE!</v>
      </c>
      <c r="AU62" s="50" t="e">
        <f>Z21</f>
        <v>#VALUE!</v>
      </c>
      <c r="AV62" s="50" t="e">
        <f>AA21</f>
        <v>#VALUE!</v>
      </c>
      <c r="AW62" s="50" t="e">
        <f>AB21</f>
        <v>#VALUE!</v>
      </c>
      <c r="AX62" s="50" t="e">
        <f>AC21</f>
        <v>#VALUE!</v>
      </c>
      <c r="AY62" s="50" t="e">
        <f>AD21</f>
        <v>#VALUE!</v>
      </c>
      <c r="AZ62" s="50" t="str">
        <f>AE21</f>
        <v/>
      </c>
      <c r="BA62" s="22" t="s">
        <v>6</v>
      </c>
      <c r="BB62" s="51" t="e">
        <f>Y24</f>
        <v>#VALUE!</v>
      </c>
      <c r="BC62" s="52" t="e">
        <f>Z24</f>
        <v>#VALUE!</v>
      </c>
      <c r="BD62" s="53" t="e">
        <f>AA24</f>
        <v>#VALUE!</v>
      </c>
      <c r="BE62" s="54" t="e">
        <f>AB24</f>
        <v>#VALUE!</v>
      </c>
      <c r="BF62" s="55" t="e">
        <f>AC24</f>
        <v>#VALUE!</v>
      </c>
      <c r="BG62" s="53" t="e">
        <f>AD24</f>
        <v>#VALUE!</v>
      </c>
      <c r="BH62" s="54" t="e">
        <f>AE24</f>
        <v>#VALUE!</v>
      </c>
      <c r="BI62" s="55" t="e">
        <f>AF24</f>
        <v>#VALUE!</v>
      </c>
      <c r="BJ62" s="53" t="e">
        <f>AG24</f>
        <v>#VALUE!</v>
      </c>
      <c r="BK62" s="54" t="e">
        <f>AH24</f>
        <v>#VALUE!</v>
      </c>
      <c r="BL62" s="56" t="str">
        <f>AI24</f>
        <v/>
      </c>
    </row>
    <row r="63" spans="24:66" ht="14.25" customHeight="1" thickBot="1">
      <c r="AK63" s="139"/>
      <c r="AL63" s="140"/>
      <c r="AM63" s="149" t="s">
        <v>16</v>
      </c>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50"/>
    </row>
    <row r="64" spans="24:66" ht="39.950000000000003" customHeight="1">
      <c r="AK64" s="139"/>
      <c r="AL64" s="140"/>
      <c r="AM64" s="1"/>
      <c r="AN64" s="127">
        <f>D11</f>
        <v>0</v>
      </c>
      <c r="AO64" s="128"/>
      <c r="AP64" s="128"/>
      <c r="AQ64" s="128"/>
      <c r="AR64" s="128"/>
      <c r="AS64" s="128"/>
      <c r="AT64" s="128"/>
      <c r="AU64" s="128"/>
      <c r="AV64" s="128"/>
      <c r="AW64" s="128"/>
      <c r="AX64" s="128"/>
      <c r="AY64" s="128"/>
      <c r="AZ64" s="128"/>
      <c r="BA64" s="128"/>
      <c r="BB64" s="128"/>
      <c r="BC64" s="129"/>
      <c r="BD64" s="1"/>
      <c r="BE64" s="4"/>
      <c r="BF64" s="5"/>
      <c r="BG64" s="5"/>
      <c r="BH64" s="5"/>
      <c r="BI64" s="5"/>
      <c r="BJ64" s="5"/>
      <c r="BK64" s="5"/>
      <c r="BL64" s="5"/>
      <c r="BN64" t="s">
        <v>17</v>
      </c>
    </row>
    <row r="65" spans="37:66" ht="39.950000000000003" customHeight="1">
      <c r="AK65" s="139"/>
      <c r="AL65" s="140"/>
      <c r="AM65" s="1"/>
      <c r="AN65" s="130"/>
      <c r="AO65" s="131"/>
      <c r="AP65" s="131"/>
      <c r="AQ65" s="131"/>
      <c r="AR65" s="131"/>
      <c r="AS65" s="131"/>
      <c r="AT65" s="131"/>
      <c r="AU65" s="131"/>
      <c r="AV65" s="131"/>
      <c r="AW65" s="131"/>
      <c r="AX65" s="131"/>
      <c r="AY65" s="131"/>
      <c r="AZ65" s="131"/>
      <c r="BA65" s="131"/>
      <c r="BB65" s="131"/>
      <c r="BC65" s="132"/>
      <c r="BD65" s="1"/>
      <c r="BE65" s="7"/>
      <c r="BF65" s="1"/>
      <c r="BG65" s="1"/>
      <c r="BH65" s="1"/>
      <c r="BI65" s="1"/>
      <c r="BK65" s="1"/>
    </row>
    <row r="66" spans="37:66" s="2" customFormat="1" ht="15.75" customHeight="1">
      <c r="AK66" s="139"/>
      <c r="AL66" s="140"/>
      <c r="AM66" s="3" t="s">
        <v>68</v>
      </c>
      <c r="AN66" s="21"/>
      <c r="AO66" s="21"/>
      <c r="AP66" s="21"/>
      <c r="AQ66" s="21"/>
      <c r="AR66" s="21"/>
      <c r="AS66" s="21"/>
      <c r="AT66" s="21"/>
      <c r="AU66" s="21"/>
      <c r="AV66" s="21"/>
      <c r="AW66" s="21"/>
      <c r="AX66" s="21"/>
      <c r="AY66" s="21"/>
      <c r="AZ66" s="21"/>
      <c r="BA66" s="21"/>
      <c r="BB66" s="21"/>
      <c r="BC66" s="21"/>
      <c r="BD66" s="3"/>
      <c r="BE66" s="15"/>
      <c r="BF66" s="3"/>
      <c r="BG66" s="3"/>
      <c r="BH66" s="3"/>
      <c r="BI66" s="3"/>
      <c r="BJ66" s="1"/>
      <c r="BK66" s="3"/>
      <c r="BL66" s="3"/>
    </row>
    <row r="67" spans="37:66" ht="39.950000000000003" customHeight="1">
      <c r="AK67" s="139"/>
      <c r="AL67" s="140"/>
      <c r="AM67" s="1"/>
      <c r="AN67" s="208">
        <f>D13</f>
        <v>0</v>
      </c>
      <c r="AO67" s="209"/>
      <c r="AP67" s="209"/>
      <c r="AQ67" s="209"/>
      <c r="AR67" s="209"/>
      <c r="AS67" s="209"/>
      <c r="AT67" s="209"/>
      <c r="AU67" s="209"/>
      <c r="AV67" s="209"/>
      <c r="AW67" s="209"/>
      <c r="AX67" s="209"/>
      <c r="AY67" s="209"/>
      <c r="AZ67" s="209"/>
      <c r="BA67" s="209"/>
      <c r="BB67" s="209"/>
      <c r="BC67" s="210"/>
      <c r="BD67" s="1"/>
      <c r="BE67" s="7"/>
      <c r="BF67" s="1"/>
      <c r="BG67" s="1"/>
      <c r="BH67" s="1"/>
      <c r="BI67" s="1"/>
      <c r="BJ67" s="1"/>
      <c r="BK67" s="1"/>
      <c r="BL67" s="1"/>
      <c r="BN67" t="s">
        <v>18</v>
      </c>
    </row>
    <row r="68" spans="37:66" s="2" customFormat="1" ht="4.5" customHeight="1" thickBot="1">
      <c r="AK68" s="62"/>
      <c r="AL68" s="59"/>
      <c r="AM68" s="10"/>
      <c r="AN68" s="10"/>
      <c r="AO68" s="10"/>
      <c r="AP68" s="10"/>
      <c r="AQ68" s="10"/>
      <c r="AR68" s="10"/>
      <c r="AS68" s="10"/>
      <c r="AT68" s="10"/>
      <c r="AU68" s="10"/>
      <c r="AV68" s="10"/>
      <c r="AW68" s="10"/>
      <c r="AX68" s="10"/>
      <c r="AY68" s="10"/>
      <c r="AZ68" s="10"/>
      <c r="BA68" s="10"/>
      <c r="BB68" s="10"/>
      <c r="BC68" s="10"/>
      <c r="BD68" s="10"/>
      <c r="BE68" s="15"/>
      <c r="BF68" s="3"/>
      <c r="BG68" s="3"/>
      <c r="BH68" s="3"/>
      <c r="BI68" s="3"/>
      <c r="BJ68" s="3"/>
      <c r="BK68" s="3"/>
      <c r="BL68" s="3"/>
    </row>
    <row r="69" spans="37:66" s="2" customFormat="1" ht="5.25" customHeight="1" thickBot="1">
      <c r="AK69" s="121"/>
      <c r="AL69" s="122"/>
      <c r="AM69" s="17"/>
      <c r="AN69" s="17"/>
      <c r="AO69" s="17"/>
      <c r="AP69" s="17"/>
      <c r="AQ69" s="17"/>
      <c r="AR69" s="17"/>
      <c r="AS69" s="17"/>
      <c r="AT69" s="17"/>
      <c r="AU69" s="17"/>
      <c r="AV69" s="17"/>
      <c r="AW69" s="17"/>
      <c r="AX69" s="17"/>
      <c r="AY69" s="17"/>
      <c r="AZ69" s="17"/>
      <c r="BA69" s="17"/>
      <c r="BB69" s="17"/>
      <c r="BC69" s="17"/>
      <c r="BD69" s="18"/>
      <c r="BE69" s="16"/>
      <c r="BF69" s="16"/>
      <c r="BG69" s="16"/>
      <c r="BH69" s="16"/>
      <c r="BI69" s="16"/>
      <c r="BJ69" s="16"/>
      <c r="BK69" s="16"/>
      <c r="BL69" s="16"/>
    </row>
    <row r="70" spans="37:66" ht="24.95" customHeight="1" thickBot="1">
      <c r="AK70" s="125" t="s">
        <v>3</v>
      </c>
      <c r="AL70" s="126"/>
      <c r="AM70" s="1"/>
      <c r="AN70" s="92" t="s">
        <v>10</v>
      </c>
      <c r="AO70" s="92" t="s">
        <v>11</v>
      </c>
      <c r="AP70" s="92" t="s">
        <v>7</v>
      </c>
      <c r="AQ70" s="92" t="s">
        <v>8</v>
      </c>
      <c r="AR70" s="92" t="s">
        <v>9</v>
      </c>
      <c r="AS70" s="92"/>
      <c r="AT70" s="92"/>
      <c r="AU70" s="92"/>
      <c r="AV70" s="92"/>
      <c r="AW70" s="92"/>
      <c r="AX70" s="92"/>
      <c r="AY70" s="92"/>
      <c r="AZ70" s="92"/>
      <c r="BA70" s="92"/>
      <c r="BB70" s="92"/>
      <c r="BC70" s="92"/>
      <c r="BD70" s="8"/>
      <c r="BE70" s="1"/>
      <c r="BF70" s="211" t="s">
        <v>21</v>
      </c>
      <c r="BG70" s="212"/>
      <c r="BH70" s="212"/>
      <c r="BI70" s="212"/>
      <c r="BJ70" s="212"/>
      <c r="BK70" s="212"/>
      <c r="BL70" s="213"/>
    </row>
    <row r="71" spans="37:66" ht="24.95" customHeight="1">
      <c r="AK71" s="125"/>
      <c r="AL71" s="126"/>
      <c r="AM71" s="1"/>
      <c r="AN71" s="214" t="s">
        <v>20</v>
      </c>
      <c r="AO71" s="215"/>
      <c r="AP71" s="215"/>
      <c r="AQ71" s="215"/>
      <c r="AR71" s="215"/>
      <c r="AS71" s="215"/>
      <c r="AT71" s="215"/>
      <c r="AU71" s="215"/>
      <c r="AV71" s="215"/>
      <c r="AW71" s="215"/>
      <c r="AX71" s="215"/>
      <c r="AY71" s="215"/>
      <c r="AZ71" s="215"/>
      <c r="BA71" s="215"/>
      <c r="BB71" s="215"/>
      <c r="BC71" s="216"/>
      <c r="BD71" s="8"/>
      <c r="BE71" s="1"/>
      <c r="BF71" s="220" t="str">
        <f>BF43</f>
        <v>京都市介護ケア推進課</v>
      </c>
      <c r="BG71" s="221"/>
      <c r="BH71" s="221"/>
      <c r="BI71" s="221"/>
      <c r="BJ71" s="221"/>
      <c r="BK71" s="221"/>
      <c r="BL71" s="222"/>
    </row>
    <row r="72" spans="37:66" ht="24.95" customHeight="1" thickBot="1">
      <c r="AK72" s="125"/>
      <c r="AL72" s="126"/>
      <c r="AM72" s="1"/>
      <c r="AN72" s="217"/>
      <c r="AO72" s="218"/>
      <c r="AP72" s="218"/>
      <c r="AQ72" s="218"/>
      <c r="AR72" s="218"/>
      <c r="AS72" s="218"/>
      <c r="AT72" s="218"/>
      <c r="AU72" s="218"/>
      <c r="AV72" s="218"/>
      <c r="AW72" s="218"/>
      <c r="AX72" s="218"/>
      <c r="AY72" s="218"/>
      <c r="AZ72" s="218"/>
      <c r="BA72" s="218"/>
      <c r="BB72" s="218"/>
      <c r="BC72" s="219"/>
      <c r="BD72" s="8"/>
      <c r="BE72" s="1"/>
      <c r="BF72" s="223"/>
      <c r="BG72" s="224"/>
      <c r="BH72" s="224"/>
      <c r="BI72" s="224"/>
      <c r="BJ72" s="224"/>
      <c r="BK72" s="224"/>
      <c r="BL72" s="225"/>
    </row>
    <row r="73" spans="37:66" ht="4.5" customHeight="1" thickBot="1">
      <c r="AK73" s="123"/>
      <c r="AL73" s="124"/>
      <c r="AM73" s="19"/>
      <c r="AN73" s="19"/>
      <c r="AO73" s="19"/>
      <c r="AP73" s="19"/>
      <c r="AQ73" s="19"/>
      <c r="AR73" s="19"/>
      <c r="AS73" s="19"/>
      <c r="AT73" s="19"/>
      <c r="AU73" s="19"/>
      <c r="AV73" s="19"/>
      <c r="AW73" s="19"/>
      <c r="AX73" s="19"/>
      <c r="AY73" s="19"/>
      <c r="AZ73" s="19"/>
      <c r="BA73" s="19"/>
      <c r="BB73" s="19"/>
      <c r="BC73" s="19"/>
      <c r="BD73" s="20"/>
      <c r="BE73" s="1"/>
      <c r="BF73" s="151" t="s">
        <v>53</v>
      </c>
      <c r="BG73" s="152"/>
      <c r="BH73" s="152"/>
      <c r="BI73" s="153"/>
      <c r="BJ73" s="152" t="s">
        <v>52</v>
      </c>
      <c r="BK73" s="152"/>
      <c r="BL73" s="153"/>
    </row>
    <row r="74" spans="37:66" ht="24.95" hidden="1" customHeight="1">
      <c r="AM74" s="25" t="s">
        <v>19</v>
      </c>
      <c r="AN74" s="26"/>
      <c r="AO74" s="26"/>
      <c r="AP74" s="26"/>
      <c r="AQ74" s="26"/>
      <c r="AR74" s="26"/>
      <c r="AS74" s="26"/>
      <c r="AT74" s="26"/>
      <c r="AU74" s="26"/>
      <c r="AV74" s="26"/>
      <c r="AW74" s="26"/>
      <c r="BF74" s="154"/>
      <c r="BG74" s="155"/>
      <c r="BH74" s="155"/>
      <c r="BI74" s="156"/>
      <c r="BJ74" s="155"/>
      <c r="BK74" s="155"/>
      <c r="BL74" s="156"/>
    </row>
    <row r="75" spans="37:66" ht="24.95" hidden="1" customHeight="1">
      <c r="BF75" s="154"/>
      <c r="BG75" s="155"/>
      <c r="BH75" s="155"/>
      <c r="BI75" s="156"/>
      <c r="BJ75" s="155"/>
      <c r="BK75" s="155"/>
      <c r="BL75" s="156"/>
    </row>
    <row r="76" spans="37:66" ht="15" hidden="1" customHeight="1">
      <c r="AK76" s="226" t="s">
        <v>13</v>
      </c>
      <c r="AL76" s="226"/>
      <c r="AM76" s="227"/>
      <c r="AN76" s="227"/>
      <c r="AO76" s="228"/>
      <c r="AP76" s="228"/>
      <c r="AQ76" s="228"/>
      <c r="AR76" s="228"/>
      <c r="AS76" s="228"/>
      <c r="AT76" s="228"/>
      <c r="AU76" s="228"/>
      <c r="AV76" s="228"/>
      <c r="AW76" s="228"/>
      <c r="AX76" s="228"/>
      <c r="AY76" s="228"/>
      <c r="AZ76" s="228"/>
      <c r="BA76" s="228"/>
      <c r="BB76" s="228"/>
      <c r="BC76" s="228"/>
      <c r="BD76" s="228"/>
      <c r="BF76" s="154"/>
      <c r="BG76" s="155"/>
      <c r="BH76" s="155"/>
      <c r="BI76" s="156"/>
      <c r="BJ76" s="155"/>
      <c r="BK76" s="155"/>
      <c r="BL76" s="156"/>
      <c r="BN76" t="s">
        <v>15</v>
      </c>
    </row>
    <row r="77" spans="37:66" ht="32.25" hidden="1" customHeight="1">
      <c r="AK77" s="200" t="s">
        <v>12</v>
      </c>
      <c r="AL77" s="200"/>
      <c r="AM77" s="200"/>
      <c r="AN77" s="200"/>
      <c r="AO77" s="201"/>
      <c r="AP77" s="201"/>
      <c r="AQ77" s="201"/>
      <c r="AR77" s="201"/>
      <c r="AS77" s="201"/>
      <c r="AT77" s="201"/>
      <c r="AU77" s="201"/>
      <c r="AV77" s="201"/>
      <c r="AW77" s="201"/>
      <c r="AX77" s="201"/>
      <c r="AY77" s="201"/>
      <c r="AZ77" s="201"/>
      <c r="BA77" s="201"/>
      <c r="BB77" s="201"/>
      <c r="BC77" s="201"/>
      <c r="BD77" s="201"/>
      <c r="BF77" s="154"/>
      <c r="BG77" s="155"/>
      <c r="BH77" s="155"/>
      <c r="BI77" s="156"/>
      <c r="BJ77" s="155"/>
      <c r="BK77" s="155"/>
      <c r="BL77" s="156"/>
    </row>
    <row r="78" spans="37:66" ht="14.25" customHeight="1" thickBot="1">
      <c r="BF78" s="123"/>
      <c r="BG78" s="157"/>
      <c r="BH78" s="157"/>
      <c r="BI78" s="158"/>
      <c r="BJ78" s="157"/>
      <c r="BK78" s="157"/>
      <c r="BL78" s="158"/>
    </row>
    <row r="79" spans="37:66" ht="24.95" customHeight="1" thickBot="1">
      <c r="BF79" s="123" t="str">
        <f>D17</f>
        <v>075-213-5871</v>
      </c>
      <c r="BG79" s="157"/>
      <c r="BH79" s="157"/>
      <c r="BI79" s="158"/>
      <c r="BJ79" s="197">
        <f>D18</f>
        <v>0</v>
      </c>
      <c r="BK79" s="197"/>
      <c r="BL79" s="198"/>
    </row>
    <row r="80" spans="37:66" ht="24.95" customHeight="1" thickBot="1">
      <c r="AS80" t="s">
        <v>194</v>
      </c>
      <c r="BF80" s="190" t="s">
        <v>59</v>
      </c>
      <c r="BG80" s="191"/>
      <c r="BH80" s="192"/>
      <c r="BI80" s="193">
        <f>D19</f>
        <v>0</v>
      </c>
      <c r="BJ80" s="193"/>
      <c r="BK80" s="193"/>
      <c r="BL80" s="194"/>
    </row>
  </sheetData>
  <sheetProtection sheet="1" objects="1" scenarios="1"/>
  <mergeCells count="76">
    <mergeCell ref="B17:C17"/>
    <mergeCell ref="B16:C16"/>
    <mergeCell ref="D16:K16"/>
    <mergeCell ref="B18:C18"/>
    <mergeCell ref="D18:K18"/>
    <mergeCell ref="BF79:BI79"/>
    <mergeCell ref="BJ79:BL79"/>
    <mergeCell ref="BF80:BH80"/>
    <mergeCell ref="BI80:BL80"/>
    <mergeCell ref="AK73:AL73"/>
    <mergeCell ref="BF73:BI78"/>
    <mergeCell ref="BJ73:BL78"/>
    <mergeCell ref="AK76:AN76"/>
    <mergeCell ref="AO76:BD76"/>
    <mergeCell ref="AK77:AN77"/>
    <mergeCell ref="AO77:BD77"/>
    <mergeCell ref="AK69:AL69"/>
    <mergeCell ref="AK70:AL72"/>
    <mergeCell ref="BF70:BL70"/>
    <mergeCell ref="AN71:BC72"/>
    <mergeCell ref="BF71:BL72"/>
    <mergeCell ref="AK54:BL56"/>
    <mergeCell ref="AK59:AK67"/>
    <mergeCell ref="AN59:AT59"/>
    <mergeCell ref="AU59:AX59"/>
    <mergeCell ref="AZ59:BJ59"/>
    <mergeCell ref="BK59:BL59"/>
    <mergeCell ref="AL62:AL67"/>
    <mergeCell ref="AP62:AR62"/>
    <mergeCell ref="AM63:BL63"/>
    <mergeCell ref="AN64:BC65"/>
    <mergeCell ref="AN67:BC67"/>
    <mergeCell ref="BF52:BH52"/>
    <mergeCell ref="BI52:BL52"/>
    <mergeCell ref="B19:C19"/>
    <mergeCell ref="BJ51:BL51"/>
    <mergeCell ref="BF51:BI51"/>
    <mergeCell ref="AK26:BL28"/>
    <mergeCell ref="AK49:AN49"/>
    <mergeCell ref="AO49:BD49"/>
    <mergeCell ref="AN31:AT31"/>
    <mergeCell ref="AZ31:BJ31"/>
    <mergeCell ref="AN39:BC39"/>
    <mergeCell ref="BF42:BL42"/>
    <mergeCell ref="AN43:BC44"/>
    <mergeCell ref="BF43:BL44"/>
    <mergeCell ref="AK48:AN48"/>
    <mergeCell ref="AO48:BD48"/>
    <mergeCell ref="A2:P2"/>
    <mergeCell ref="A3:P3"/>
    <mergeCell ref="H5:I5"/>
    <mergeCell ref="H6:I6"/>
    <mergeCell ref="C11:C12"/>
    <mergeCell ref="D10:I10"/>
    <mergeCell ref="D13:O13"/>
    <mergeCell ref="D5:G5"/>
    <mergeCell ref="D6:G6"/>
    <mergeCell ref="D8:G8"/>
    <mergeCell ref="B5:B6"/>
    <mergeCell ref="B8:B13"/>
    <mergeCell ref="D11:O12"/>
    <mergeCell ref="D9:G9"/>
    <mergeCell ref="BK31:BL31"/>
    <mergeCell ref="AP34:AR34"/>
    <mergeCell ref="AM35:BL35"/>
    <mergeCell ref="BF45:BI50"/>
    <mergeCell ref="BJ45:BL50"/>
    <mergeCell ref="AK41:AL41"/>
    <mergeCell ref="AK45:AL45"/>
    <mergeCell ref="AK42:AL44"/>
    <mergeCell ref="AN36:BC37"/>
    <mergeCell ref="D17:K17"/>
    <mergeCell ref="D19:K19"/>
    <mergeCell ref="AK31:AK39"/>
    <mergeCell ref="AL34:AL39"/>
    <mergeCell ref="AU31:AX31"/>
  </mergeCells>
  <phoneticPr fontId="1"/>
  <dataValidations count="2">
    <dataValidation type="list" allowBlank="1" showInputMessage="1" showErrorMessage="1" sqref="H5:I5" xr:uid="{00000000-0002-0000-0000-000000000000}">
      <formula1>$R$5:$V$5</formula1>
    </dataValidation>
    <dataValidation type="list" allowBlank="1" showInputMessage="1" showErrorMessage="1" sqref="D8:G8" xr:uid="{00000000-0002-0000-0000-000001000000}">
      <formula1>$R$8:$U$8</formula1>
    </dataValidation>
  </dataValidations>
  <pageMargins left="0.43307086614173229" right="0" top="0.35433070866141736"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74"/>
  <sheetViews>
    <sheetView topLeftCell="A6" zoomScaleNormal="100" zoomScaleSheetLayoutView="115" workbookViewId="0">
      <selection activeCell="L28" sqref="L28"/>
    </sheetView>
  </sheetViews>
  <sheetFormatPr defaultRowHeight="13.5"/>
  <cols>
    <col min="1" max="1" width="2.625" customWidth="1"/>
    <col min="3" max="3" width="11.875" customWidth="1"/>
    <col min="4" max="7" width="4" customWidth="1"/>
    <col min="8" max="8" width="6.5" customWidth="1"/>
    <col min="9" max="15" width="4" customWidth="1"/>
    <col min="16" max="16" width="12" customWidth="1"/>
    <col min="17" max="17" width="1.375" customWidth="1"/>
    <col min="18" max="22" width="1.625" hidden="1" customWidth="1"/>
    <col min="23" max="23" width="2.5" customWidth="1"/>
    <col min="24" max="35" width="12" customWidth="1"/>
    <col min="36" max="36" width="16.875" customWidth="1"/>
    <col min="37" max="37" width="3.625" customWidth="1"/>
    <col min="38" max="38" width="4.25" customWidth="1"/>
    <col min="39" max="39" width="0.5" customWidth="1"/>
    <col min="40" max="64" width="3.625" customWidth="1"/>
    <col min="65" max="65" width="0.625" customWidth="1"/>
    <col min="66" max="70" width="4.125" hidden="1" customWidth="1"/>
    <col min="71" max="72" width="0" hidden="1" customWidth="1"/>
  </cols>
  <sheetData>
    <row r="1" spans="1:24" ht="24" customHeight="1">
      <c r="A1" s="179" t="s">
        <v>33</v>
      </c>
      <c r="B1" s="179"/>
      <c r="C1" s="179"/>
      <c r="D1" s="179"/>
      <c r="E1" s="179"/>
      <c r="F1" s="179"/>
      <c r="G1" s="179"/>
      <c r="H1" s="179"/>
      <c r="I1" s="179"/>
      <c r="J1" s="179"/>
      <c r="K1" s="179"/>
      <c r="L1" s="179"/>
      <c r="M1" s="179"/>
      <c r="N1" s="179"/>
      <c r="O1" s="179"/>
      <c r="P1" s="179"/>
      <c r="X1" s="63"/>
    </row>
    <row r="2" spans="1:24" ht="39.75" customHeight="1">
      <c r="A2" s="252" t="s">
        <v>203</v>
      </c>
      <c r="B2" s="252"/>
      <c r="C2" s="252"/>
      <c r="D2" s="252"/>
      <c r="E2" s="252"/>
      <c r="F2" s="252"/>
      <c r="G2" s="252"/>
      <c r="H2" s="252"/>
      <c r="I2" s="252"/>
      <c r="J2" s="252"/>
      <c r="K2" s="252"/>
      <c r="L2" s="252"/>
      <c r="M2" s="252"/>
      <c r="N2" s="252"/>
      <c r="O2" s="252"/>
      <c r="P2" s="252"/>
    </row>
    <row r="3" spans="1:24" ht="14.25" thickBot="1">
      <c r="A3" s="28"/>
      <c r="B3" s="28"/>
      <c r="C3" s="28"/>
      <c r="D3" s="28"/>
      <c r="E3" s="28"/>
      <c r="F3" s="28"/>
      <c r="G3" s="28"/>
      <c r="H3" s="28"/>
      <c r="I3" s="28"/>
      <c r="J3" s="28"/>
      <c r="K3" s="28"/>
      <c r="L3" s="28"/>
      <c r="M3" s="28"/>
      <c r="N3" s="28"/>
      <c r="O3" s="28"/>
      <c r="P3" s="28"/>
    </row>
    <row r="4" spans="1:24" ht="28.5" customHeight="1" thickBot="1">
      <c r="A4" s="28"/>
      <c r="B4" s="168" t="s">
        <v>0</v>
      </c>
      <c r="C4" s="95" t="s">
        <v>48</v>
      </c>
      <c r="D4" s="253" t="s">
        <v>46</v>
      </c>
      <c r="E4" s="254"/>
      <c r="F4" s="254"/>
      <c r="G4" s="254"/>
      <c r="H4" s="255" t="s">
        <v>34</v>
      </c>
      <c r="I4" s="256"/>
      <c r="J4" s="108" t="s">
        <v>30</v>
      </c>
      <c r="K4" s="30"/>
      <c r="L4" s="30"/>
      <c r="M4" s="30"/>
      <c r="N4" s="30"/>
      <c r="O4" s="30"/>
      <c r="P4" s="28"/>
      <c r="R4" s="39" t="s">
        <v>34</v>
      </c>
      <c r="S4" s="39" t="s">
        <v>35</v>
      </c>
      <c r="T4" s="39" t="s">
        <v>36</v>
      </c>
      <c r="U4" s="39" t="s">
        <v>41</v>
      </c>
      <c r="V4" s="39" t="s">
        <v>37</v>
      </c>
    </row>
    <row r="5" spans="1:24" ht="28.5" customHeight="1" thickBot="1">
      <c r="A5" s="28"/>
      <c r="B5" s="169"/>
      <c r="C5" s="96" t="s">
        <v>23</v>
      </c>
      <c r="D5" s="257" t="s">
        <v>29</v>
      </c>
      <c r="E5" s="258"/>
      <c r="F5" s="258"/>
      <c r="G5" s="259"/>
      <c r="H5" s="183" t="s">
        <v>49</v>
      </c>
      <c r="I5" s="184"/>
      <c r="J5" s="109" t="s">
        <v>47</v>
      </c>
      <c r="K5" s="30"/>
      <c r="L5" s="30"/>
      <c r="M5" s="30"/>
      <c r="N5" s="30"/>
      <c r="O5" s="30"/>
      <c r="P5" s="28"/>
      <c r="R5" s="39" t="s">
        <v>38</v>
      </c>
      <c r="S5" s="39" t="s">
        <v>39</v>
      </c>
      <c r="T5" s="39" t="s">
        <v>40</v>
      </c>
    </row>
    <row r="6" spans="1:24" ht="7.5" customHeight="1" thickBot="1">
      <c r="A6" s="28"/>
      <c r="B6" s="28"/>
      <c r="C6" s="28"/>
      <c r="D6" s="30"/>
      <c r="E6" s="30"/>
      <c r="F6" s="30"/>
      <c r="G6" s="30"/>
      <c r="H6" s="30"/>
      <c r="I6" s="30"/>
      <c r="J6" s="30"/>
      <c r="K6" s="30"/>
      <c r="L6" s="30"/>
      <c r="M6" s="30"/>
      <c r="N6" s="30"/>
      <c r="O6" s="30"/>
      <c r="P6" s="28"/>
    </row>
    <row r="7" spans="1:24" ht="28.5" customHeight="1">
      <c r="A7" s="28"/>
      <c r="B7" s="168" t="s">
        <v>1</v>
      </c>
      <c r="C7" s="97" t="s">
        <v>2</v>
      </c>
      <c r="D7" s="260" t="s">
        <v>64</v>
      </c>
      <c r="E7" s="260"/>
      <c r="F7" s="260"/>
      <c r="G7" s="261"/>
      <c r="H7" s="109" t="s">
        <v>197</v>
      </c>
      <c r="I7" s="30"/>
      <c r="J7" s="30"/>
      <c r="K7" s="30"/>
      <c r="L7" s="30"/>
      <c r="M7" s="30"/>
      <c r="N7" s="30"/>
      <c r="O7" s="30"/>
      <c r="P7" s="28"/>
      <c r="R7" s="39" t="s">
        <v>43</v>
      </c>
      <c r="S7" s="39" t="s">
        <v>42</v>
      </c>
      <c r="T7" s="39" t="s">
        <v>44</v>
      </c>
      <c r="U7" s="39" t="s">
        <v>45</v>
      </c>
    </row>
    <row r="8" spans="1:24" ht="28.5" customHeight="1" thickBot="1">
      <c r="A8" s="28"/>
      <c r="B8" s="170"/>
      <c r="C8" s="98" t="s">
        <v>26</v>
      </c>
      <c r="D8" s="262">
        <v>123456</v>
      </c>
      <c r="E8" s="262"/>
      <c r="F8" s="262"/>
      <c r="G8" s="263"/>
      <c r="H8" s="110" t="s">
        <v>31</v>
      </c>
      <c r="I8" s="36"/>
      <c r="J8" s="30"/>
      <c r="K8" s="30"/>
      <c r="L8" s="30"/>
      <c r="M8" s="30"/>
      <c r="N8" s="30"/>
      <c r="O8" s="30"/>
      <c r="P8" s="28"/>
    </row>
    <row r="9" spans="1:24" ht="28.5" customHeight="1" thickBot="1">
      <c r="A9" s="28"/>
      <c r="B9" s="170"/>
      <c r="C9" s="98" t="s">
        <v>27</v>
      </c>
      <c r="D9" s="264">
        <v>100000000</v>
      </c>
      <c r="E9" s="265"/>
      <c r="F9" s="265"/>
      <c r="G9" s="265"/>
      <c r="H9" s="265"/>
      <c r="I9" s="266"/>
      <c r="J9" s="110" t="s">
        <v>66</v>
      </c>
      <c r="K9" s="36"/>
      <c r="L9" s="36"/>
      <c r="M9" s="36"/>
      <c r="N9" s="36"/>
      <c r="O9" s="36"/>
      <c r="P9" s="28"/>
    </row>
    <row r="10" spans="1:24" ht="42" customHeight="1">
      <c r="A10" s="28"/>
      <c r="B10" s="170"/>
      <c r="C10" s="185" t="s">
        <v>51</v>
      </c>
      <c r="D10" s="268" t="s">
        <v>54</v>
      </c>
      <c r="E10" s="269"/>
      <c r="F10" s="269"/>
      <c r="G10" s="269"/>
      <c r="H10" s="269"/>
      <c r="I10" s="269"/>
      <c r="J10" s="269"/>
      <c r="K10" s="269"/>
      <c r="L10" s="269"/>
      <c r="M10" s="269"/>
      <c r="N10" s="269"/>
      <c r="O10" s="270"/>
      <c r="P10" s="108" t="s">
        <v>31</v>
      </c>
    </row>
    <row r="11" spans="1:24" ht="42" customHeight="1">
      <c r="A11" s="28"/>
      <c r="B11" s="170"/>
      <c r="C11" s="267"/>
      <c r="D11" s="271"/>
      <c r="E11" s="272"/>
      <c r="F11" s="272"/>
      <c r="G11" s="272"/>
      <c r="H11" s="272"/>
      <c r="I11" s="272"/>
      <c r="J11" s="272"/>
      <c r="K11" s="272"/>
      <c r="L11" s="272"/>
      <c r="M11" s="272"/>
      <c r="N11" s="272"/>
      <c r="O11" s="273"/>
      <c r="P11" s="38"/>
    </row>
    <row r="12" spans="1:24" ht="42" customHeight="1" thickBot="1">
      <c r="A12" s="28"/>
      <c r="B12" s="169"/>
      <c r="C12" s="99" t="s">
        <v>67</v>
      </c>
      <c r="D12" s="274" t="s">
        <v>55</v>
      </c>
      <c r="E12" s="274"/>
      <c r="F12" s="274"/>
      <c r="G12" s="274"/>
      <c r="H12" s="274"/>
      <c r="I12" s="274"/>
      <c r="J12" s="274"/>
      <c r="K12" s="274"/>
      <c r="L12" s="274"/>
      <c r="M12" s="274"/>
      <c r="N12" s="274"/>
      <c r="O12" s="275"/>
      <c r="P12" s="108" t="s">
        <v>31</v>
      </c>
    </row>
    <row r="13" spans="1:24" ht="7.5" hidden="1" customHeight="1" thickBot="1">
      <c r="A13" s="28"/>
      <c r="B13" s="28"/>
      <c r="C13" s="28"/>
      <c r="D13" s="30"/>
      <c r="E13" s="30"/>
      <c r="F13" s="30"/>
      <c r="G13" s="30"/>
      <c r="H13" s="30"/>
      <c r="I13" s="30"/>
      <c r="J13" s="30"/>
      <c r="K13" s="30"/>
      <c r="L13" s="30"/>
      <c r="M13" s="30"/>
      <c r="N13" s="30"/>
      <c r="O13" s="30"/>
      <c r="P13" s="28"/>
    </row>
    <row r="14" spans="1:24" ht="28.5" hidden="1" customHeight="1">
      <c r="A14" s="28"/>
      <c r="B14" s="276" t="s">
        <v>28</v>
      </c>
      <c r="C14" s="277"/>
      <c r="D14" s="278" t="s">
        <v>56</v>
      </c>
      <c r="E14" s="278"/>
      <c r="F14" s="278"/>
      <c r="G14" s="278"/>
      <c r="H14" s="278"/>
      <c r="I14" s="278"/>
      <c r="J14" s="278"/>
      <c r="K14" s="279"/>
      <c r="L14" s="109" t="s">
        <v>31</v>
      </c>
      <c r="M14" s="30"/>
      <c r="N14" s="30"/>
      <c r="O14" s="30"/>
      <c r="P14" s="28"/>
    </row>
    <row r="15" spans="1:24" ht="24.95" hidden="1" customHeight="1">
      <c r="A15" s="28"/>
      <c r="B15" s="280" t="s">
        <v>53</v>
      </c>
      <c r="C15" s="281"/>
      <c r="D15" s="282" t="s">
        <v>63</v>
      </c>
      <c r="E15" s="282"/>
      <c r="F15" s="282"/>
      <c r="G15" s="282"/>
      <c r="H15" s="282"/>
      <c r="I15" s="282"/>
      <c r="J15" s="282"/>
      <c r="K15" s="283"/>
      <c r="L15" s="109" t="s">
        <v>31</v>
      </c>
      <c r="M15" s="28"/>
      <c r="N15" s="28"/>
      <c r="O15" s="28"/>
      <c r="P15" s="28"/>
    </row>
    <row r="16" spans="1:24" ht="24.95" hidden="1" customHeight="1">
      <c r="A16" s="28"/>
      <c r="B16" s="280" t="s">
        <v>52</v>
      </c>
      <c r="C16" s="281"/>
      <c r="D16" s="282" t="s">
        <v>65</v>
      </c>
      <c r="E16" s="282"/>
      <c r="F16" s="282"/>
      <c r="G16" s="282"/>
      <c r="H16" s="282"/>
      <c r="I16" s="282"/>
      <c r="J16" s="282"/>
      <c r="K16" s="283"/>
      <c r="L16" s="109" t="s">
        <v>31</v>
      </c>
      <c r="M16" s="28"/>
      <c r="N16" s="28"/>
      <c r="O16" s="28"/>
      <c r="P16" s="28"/>
    </row>
    <row r="17" spans="1:66" ht="24.95" hidden="1" customHeight="1" thickBot="1">
      <c r="A17" s="28"/>
      <c r="B17" s="284" t="s">
        <v>59</v>
      </c>
      <c r="C17" s="285"/>
      <c r="D17" s="286">
        <v>12345</v>
      </c>
      <c r="E17" s="286"/>
      <c r="F17" s="286"/>
      <c r="G17" s="286"/>
      <c r="H17" s="286"/>
      <c r="I17" s="286"/>
      <c r="J17" s="286"/>
      <c r="K17" s="287"/>
      <c r="L17" s="109" t="s">
        <v>31</v>
      </c>
      <c r="M17" s="28"/>
      <c r="N17" s="28"/>
      <c r="O17" s="28"/>
      <c r="P17" s="28"/>
      <c r="X17" s="40" t="s">
        <v>2</v>
      </c>
      <c r="Y17" s="41">
        <f>IF(D7=R7,1,IF(D7=S7,2,IF(D7=T7,4,IF(D7=U7,9,"error"))))</f>
        <v>1</v>
      </c>
    </row>
    <row r="18" spans="1:66" hidden="1">
      <c r="X18" s="39" t="s">
        <v>26</v>
      </c>
      <c r="Y18" s="47">
        <f>(RIGHT($D8,7)-RIGHT($D8,6))/1000000</f>
        <v>0</v>
      </c>
      <c r="Z18" s="48">
        <f>(RIGHT($D8,6)-RIGHT($D8,5))/100000</f>
        <v>1</v>
      </c>
      <c r="AA18" s="48">
        <f>(RIGHT($D8,5)-RIGHT($D8,4))/10000</f>
        <v>2</v>
      </c>
      <c r="AB18" s="48">
        <f>(RIGHT($D8,4)-RIGHT($D8,3))/1000</f>
        <v>3</v>
      </c>
      <c r="AC18" s="48">
        <f>(RIGHT($D8,3)-RIGHT($D8,2))/100</f>
        <v>4</v>
      </c>
      <c r="AD18" s="48">
        <f>(RIGHT($D8,2)-RIGHT($D8,1))/10</f>
        <v>5</v>
      </c>
      <c r="AE18" s="49" t="str">
        <f>RIGHT($D8,1)</f>
        <v>6</v>
      </c>
    </row>
    <row r="19" spans="1:66" hidden="1">
      <c r="X19" s="40" t="s">
        <v>27</v>
      </c>
      <c r="Y19" s="42">
        <f>(RIGHT($D9,11)-RIGHT($D9,10))/10000000000</f>
        <v>0</v>
      </c>
      <c r="Z19" s="43">
        <f>(RIGHT($D9,10)-RIGHT($D9,9))/1000000000</f>
        <v>0</v>
      </c>
      <c r="AA19" s="43">
        <f>(RIGHT($D9,9)-RIGHT($D9,8))/100000000</f>
        <v>1</v>
      </c>
      <c r="AB19" s="43">
        <f>(RIGHT($D9,8)-RIGHT($D9,7))/10000000</f>
        <v>0</v>
      </c>
      <c r="AC19" s="43">
        <f>(RIGHT($D9,7)-RIGHT($D9,6))/1000000</f>
        <v>0</v>
      </c>
      <c r="AD19" s="43">
        <f>(RIGHT($D9,6)-RIGHT($D9,5))/100000</f>
        <v>0</v>
      </c>
      <c r="AE19" s="43">
        <f>(RIGHT($D9,5)-RIGHT($D9,4))/10000</f>
        <v>0</v>
      </c>
      <c r="AF19" s="43">
        <f>(RIGHT($D9,4)-RIGHT($D9,3))/1000</f>
        <v>0</v>
      </c>
      <c r="AG19" s="43">
        <f>(RIGHT($D9,3)-RIGHT($D9,2))/100</f>
        <v>0</v>
      </c>
      <c r="AH19" s="43">
        <f>(RIGHT($D9,2)-RIGHT($D9,1))/10</f>
        <v>0</v>
      </c>
      <c r="AI19" s="44" t="str">
        <f>RIGHT($D9,1)</f>
        <v>0</v>
      </c>
    </row>
    <row r="20" spans="1:66" hidden="1">
      <c r="X20" s="45"/>
      <c r="Y20" s="42" t="str">
        <f>IF(Y19=0,"￥",Y19)</f>
        <v>￥</v>
      </c>
      <c r="Z20" s="43" t="str">
        <f>IF(SUM($Y19:Z19)=0,"￥",Z19)</f>
        <v>￥</v>
      </c>
      <c r="AA20" s="43">
        <f>IF(SUM($Y19:AA19)=0,"￥",AA19)</f>
        <v>1</v>
      </c>
      <c r="AB20" s="43">
        <f>IF(SUM($Y19:AB19)=0,"￥",AB19)</f>
        <v>0</v>
      </c>
      <c r="AC20" s="43">
        <f>IF(SUM($Y19:AC19)=0,"￥",AC19)</f>
        <v>0</v>
      </c>
      <c r="AD20" s="43">
        <f>IF(SUM($Y19:AD19)=0,"￥",AD19)</f>
        <v>0</v>
      </c>
      <c r="AE20" s="43">
        <f>IF(SUM($Y19:AE19)=0,"￥",AE19)</f>
        <v>0</v>
      </c>
      <c r="AF20" s="43">
        <f>IF(SUM($Y19:AF19)=0,"￥",AF19)</f>
        <v>0</v>
      </c>
      <c r="AG20" s="43">
        <f>IF(SUM($Y19:AG19)=0,"￥",AG19)</f>
        <v>0</v>
      </c>
      <c r="AH20" s="43">
        <f>IF(SUM($Y19:AH19)=0,"￥",AH19)</f>
        <v>0</v>
      </c>
      <c r="AI20" s="44" t="str">
        <f>AI19</f>
        <v>0</v>
      </c>
      <c r="AK20" s="199" t="s">
        <v>50</v>
      </c>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row>
    <row r="21" spans="1:66" hidden="1">
      <c r="X21" s="46"/>
      <c r="Y21" s="42" t="str">
        <f>IF(Z20="￥","",Y20)</f>
        <v/>
      </c>
      <c r="Z21" s="43" t="str">
        <f t="shared" ref="Z21:AH21" si="0">IF(AA20="￥","",Z20)</f>
        <v>￥</v>
      </c>
      <c r="AA21" s="43">
        <f t="shared" si="0"/>
        <v>1</v>
      </c>
      <c r="AB21" s="43">
        <f t="shared" si="0"/>
        <v>0</v>
      </c>
      <c r="AC21" s="43">
        <f t="shared" si="0"/>
        <v>0</v>
      </c>
      <c r="AD21" s="43">
        <f t="shared" si="0"/>
        <v>0</v>
      </c>
      <c r="AE21" s="43">
        <f t="shared" si="0"/>
        <v>0</v>
      </c>
      <c r="AF21" s="43">
        <f t="shared" si="0"/>
        <v>0</v>
      </c>
      <c r="AG21" s="43">
        <f t="shared" si="0"/>
        <v>0</v>
      </c>
      <c r="AH21" s="43">
        <f t="shared" si="0"/>
        <v>0</v>
      </c>
      <c r="AI21" s="44" t="str">
        <f>AI20</f>
        <v>0</v>
      </c>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row>
    <row r="22" spans="1:66" hidden="1">
      <c r="AK22" s="199"/>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row>
    <row r="23" spans="1:66" ht="3.75" customHeight="1" thickBot="1">
      <c r="AL23" s="19"/>
    </row>
    <row r="24" spans="1:66" ht="3.75" customHeight="1">
      <c r="AK24" s="61"/>
      <c r="AL24" s="58"/>
      <c r="AM24" s="5"/>
      <c r="AN24" s="5"/>
      <c r="AO24" s="5"/>
      <c r="AP24" s="5"/>
      <c r="AQ24" s="5"/>
      <c r="AR24" s="5"/>
      <c r="AS24" s="5"/>
      <c r="AT24" s="5"/>
      <c r="AU24" s="5"/>
      <c r="AV24" s="5"/>
      <c r="AW24" s="5"/>
      <c r="AX24" s="6"/>
      <c r="AY24" s="4"/>
      <c r="AZ24" s="5"/>
      <c r="BA24" s="5"/>
      <c r="BB24" s="5"/>
      <c r="BC24" s="5"/>
      <c r="BD24" s="5"/>
      <c r="BE24" s="5"/>
      <c r="BF24" s="5"/>
      <c r="BG24" s="5"/>
      <c r="BH24" s="5"/>
      <c r="BI24" s="5"/>
      <c r="BJ24" s="5"/>
      <c r="BK24" s="5"/>
      <c r="BL24" s="6"/>
    </row>
    <row r="25" spans="1:66" ht="39.950000000000003" customHeight="1">
      <c r="AK25" s="139" t="s">
        <v>61</v>
      </c>
      <c r="AL25" s="57" t="s">
        <v>0</v>
      </c>
      <c r="AN25" s="202" t="str">
        <f>D4</f>
        <v>御池本能寺</v>
      </c>
      <c r="AO25" s="203"/>
      <c r="AP25" s="203"/>
      <c r="AQ25" s="203"/>
      <c r="AR25" s="203"/>
      <c r="AS25" s="203"/>
      <c r="AT25" s="204"/>
      <c r="AU25" s="141" t="str">
        <f>H4</f>
        <v>銀行</v>
      </c>
      <c r="AV25" s="288"/>
      <c r="AW25" s="288"/>
      <c r="AX25" s="143"/>
      <c r="AY25" s="7"/>
      <c r="AZ25" s="205" t="str">
        <f>D5</f>
        <v>出町柳</v>
      </c>
      <c r="BA25" s="206"/>
      <c r="BB25" s="206"/>
      <c r="BC25" s="206"/>
      <c r="BD25" s="206"/>
      <c r="BE25" s="206"/>
      <c r="BF25" s="206"/>
      <c r="BG25" s="206"/>
      <c r="BH25" s="206"/>
      <c r="BI25" s="206"/>
      <c r="BJ25" s="207"/>
      <c r="BK25" s="144" t="str">
        <f>H5</f>
        <v>支店・出張所</v>
      </c>
      <c r="BL25" s="145"/>
      <c r="BN25" t="s">
        <v>14</v>
      </c>
    </row>
    <row r="26" spans="1:66" ht="6" customHeight="1" thickBot="1">
      <c r="AK26" s="139"/>
      <c r="AL26" s="100"/>
      <c r="AM26" s="19"/>
      <c r="AN26" s="91"/>
      <c r="AO26" s="91"/>
      <c r="AP26" s="91"/>
      <c r="AQ26" s="91"/>
      <c r="AR26" s="91"/>
      <c r="AS26" s="91"/>
      <c r="AT26" s="91"/>
      <c r="AU26" s="19"/>
      <c r="AV26" s="19"/>
      <c r="AW26" s="19"/>
      <c r="AX26" s="20"/>
      <c r="AY26" s="101"/>
      <c r="AZ26" s="19"/>
      <c r="BA26" s="91"/>
      <c r="BB26" s="91"/>
      <c r="BC26" s="91"/>
      <c r="BD26" s="91"/>
      <c r="BE26" s="91"/>
      <c r="BF26" s="91"/>
      <c r="BG26" s="91"/>
      <c r="BH26" s="91"/>
      <c r="BI26" s="91"/>
      <c r="BJ26" s="91"/>
      <c r="BK26" s="102"/>
      <c r="BL26" s="103"/>
    </row>
    <row r="27" spans="1:66" ht="4.5" customHeight="1">
      <c r="AK27" s="139"/>
      <c r="AL27" s="6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6"/>
    </row>
    <row r="28" spans="1:66" ht="39.950000000000003" customHeight="1">
      <c r="AK28" s="139"/>
      <c r="AL28" s="140" t="s">
        <v>1</v>
      </c>
      <c r="AN28" s="23" t="s">
        <v>2</v>
      </c>
      <c r="AO28" s="50">
        <f>Y17</f>
        <v>1</v>
      </c>
      <c r="AP28" s="146" t="s">
        <v>4</v>
      </c>
      <c r="AQ28" s="147"/>
      <c r="AR28" s="148"/>
      <c r="AS28" s="24" t="s">
        <v>5</v>
      </c>
      <c r="AT28" s="50">
        <f>Y18</f>
        <v>0</v>
      </c>
      <c r="AU28" s="50">
        <f>Z18</f>
        <v>1</v>
      </c>
      <c r="AV28" s="50">
        <f t="shared" ref="AV28:AZ28" si="1">AA18</f>
        <v>2</v>
      </c>
      <c r="AW28" s="50">
        <f t="shared" si="1"/>
        <v>3</v>
      </c>
      <c r="AX28" s="50">
        <f t="shared" si="1"/>
        <v>4</v>
      </c>
      <c r="AY28" s="50">
        <f t="shared" si="1"/>
        <v>5</v>
      </c>
      <c r="AZ28" s="50" t="str">
        <f t="shared" si="1"/>
        <v>6</v>
      </c>
      <c r="BA28" s="22" t="s">
        <v>6</v>
      </c>
      <c r="BB28" s="51" t="str">
        <f>Y21</f>
        <v/>
      </c>
      <c r="BC28" s="52" t="str">
        <f t="shared" ref="BC28:BL28" si="2">Z21</f>
        <v>￥</v>
      </c>
      <c r="BD28" s="53">
        <f t="shared" si="2"/>
        <v>1</v>
      </c>
      <c r="BE28" s="54">
        <f t="shared" si="2"/>
        <v>0</v>
      </c>
      <c r="BF28" s="55">
        <f t="shared" si="2"/>
        <v>0</v>
      </c>
      <c r="BG28" s="53">
        <f t="shared" si="2"/>
        <v>0</v>
      </c>
      <c r="BH28" s="54">
        <f t="shared" si="2"/>
        <v>0</v>
      </c>
      <c r="BI28" s="55">
        <f t="shared" si="2"/>
        <v>0</v>
      </c>
      <c r="BJ28" s="53">
        <f t="shared" si="2"/>
        <v>0</v>
      </c>
      <c r="BK28" s="54">
        <f t="shared" si="2"/>
        <v>0</v>
      </c>
      <c r="BL28" s="56" t="str">
        <f t="shared" si="2"/>
        <v>0</v>
      </c>
    </row>
    <row r="29" spans="1:66" ht="14.25" customHeight="1" thickBot="1">
      <c r="AK29" s="139"/>
      <c r="AL29" s="140"/>
      <c r="AM29" s="289" t="s">
        <v>16</v>
      </c>
      <c r="AN29" s="289"/>
      <c r="AO29" s="289"/>
      <c r="AP29" s="289"/>
      <c r="AQ29" s="289"/>
      <c r="AR29" s="289"/>
      <c r="AS29" s="289"/>
      <c r="AT29" s="289"/>
      <c r="AU29" s="289"/>
      <c r="AV29" s="289"/>
      <c r="AW29" s="289"/>
      <c r="AX29" s="289"/>
      <c r="AY29" s="289"/>
      <c r="AZ29" s="289"/>
      <c r="BA29" s="289"/>
      <c r="BB29" s="289"/>
      <c r="BC29" s="289"/>
      <c r="BD29" s="289"/>
      <c r="BE29" s="289"/>
      <c r="BF29" s="289"/>
      <c r="BG29" s="289"/>
      <c r="BH29" s="289"/>
      <c r="BI29" s="289"/>
      <c r="BJ29" s="289"/>
      <c r="BK29" s="289"/>
      <c r="BL29" s="150"/>
    </row>
    <row r="30" spans="1:66" ht="39.950000000000003" customHeight="1">
      <c r="AK30" s="139"/>
      <c r="AL30" s="140"/>
      <c r="AN30" s="243" t="str">
        <f>D10</f>
        <v>カ）オイケコウギョウ</v>
      </c>
      <c r="AO30" s="244"/>
      <c r="AP30" s="244"/>
      <c r="AQ30" s="244"/>
      <c r="AR30" s="244"/>
      <c r="AS30" s="244"/>
      <c r="AT30" s="244"/>
      <c r="AU30" s="244"/>
      <c r="AV30" s="244"/>
      <c r="AW30" s="244"/>
      <c r="AX30" s="244"/>
      <c r="AY30" s="244"/>
      <c r="AZ30" s="244"/>
      <c r="BA30" s="244"/>
      <c r="BB30" s="244"/>
      <c r="BC30" s="245"/>
      <c r="BE30" s="4"/>
      <c r="BF30" s="5"/>
      <c r="BG30" s="5"/>
      <c r="BH30" s="5"/>
      <c r="BI30" s="5"/>
      <c r="BJ30" s="5"/>
      <c r="BK30" s="5"/>
      <c r="BL30" s="5"/>
      <c r="BN30" t="s">
        <v>17</v>
      </c>
    </row>
    <row r="31" spans="1:66" ht="39.950000000000003" customHeight="1">
      <c r="AK31" s="139"/>
      <c r="AL31" s="140"/>
      <c r="AN31" s="246"/>
      <c r="AO31" s="247"/>
      <c r="AP31" s="247"/>
      <c r="AQ31" s="247"/>
      <c r="AR31" s="247"/>
      <c r="AS31" s="247"/>
      <c r="AT31" s="247"/>
      <c r="AU31" s="247"/>
      <c r="AV31" s="247"/>
      <c r="AW31" s="247"/>
      <c r="AX31" s="247"/>
      <c r="AY31" s="247"/>
      <c r="AZ31" s="247"/>
      <c r="BA31" s="247"/>
      <c r="BB31" s="247"/>
      <c r="BC31" s="248"/>
      <c r="BE31" s="7"/>
    </row>
    <row r="32" spans="1:66" ht="15.75" customHeight="1">
      <c r="AK32" s="139"/>
      <c r="AL32" s="140"/>
      <c r="AM32" t="s">
        <v>68</v>
      </c>
      <c r="AN32" s="104"/>
      <c r="AO32" s="104"/>
      <c r="AP32" s="104"/>
      <c r="AQ32" s="104"/>
      <c r="AR32" s="104"/>
      <c r="AS32" s="104"/>
      <c r="AT32" s="104"/>
      <c r="AU32" s="104"/>
      <c r="AV32" s="104"/>
      <c r="AW32" s="104"/>
      <c r="AX32" s="104"/>
      <c r="AY32" s="104"/>
      <c r="AZ32" s="104"/>
      <c r="BA32" s="104"/>
      <c r="BB32" s="104"/>
      <c r="BC32" s="104"/>
      <c r="BE32" s="7"/>
    </row>
    <row r="33" spans="24:66" ht="39.950000000000003" customHeight="1">
      <c r="AK33" s="139"/>
      <c r="AL33" s="140"/>
      <c r="AN33" s="249" t="str">
        <f>D12</f>
        <v>㈱御池工業</v>
      </c>
      <c r="AO33" s="250"/>
      <c r="AP33" s="250"/>
      <c r="AQ33" s="250"/>
      <c r="AR33" s="250"/>
      <c r="AS33" s="250"/>
      <c r="AT33" s="250"/>
      <c r="AU33" s="250"/>
      <c r="AV33" s="250"/>
      <c r="AW33" s="250"/>
      <c r="AX33" s="250"/>
      <c r="AY33" s="250"/>
      <c r="AZ33" s="250"/>
      <c r="BA33" s="250"/>
      <c r="BB33" s="250"/>
      <c r="BC33" s="251"/>
      <c r="BE33" s="7"/>
      <c r="BN33" t="s">
        <v>18</v>
      </c>
    </row>
    <row r="34" spans="24:66" ht="4.5" customHeight="1" thickBot="1">
      <c r="AK34" s="105"/>
      <c r="AL34" s="100"/>
      <c r="AM34" s="19"/>
      <c r="AN34" s="19"/>
      <c r="AO34" s="19"/>
      <c r="AP34" s="19"/>
      <c r="AQ34" s="19"/>
      <c r="AR34" s="19"/>
      <c r="AS34" s="19"/>
      <c r="AT34" s="19"/>
      <c r="AU34" s="19"/>
      <c r="AV34" s="19"/>
      <c r="AW34" s="19"/>
      <c r="AX34" s="19"/>
      <c r="AY34" s="19"/>
      <c r="AZ34" s="19"/>
      <c r="BA34" s="19"/>
      <c r="BB34" s="19"/>
      <c r="BC34" s="19"/>
      <c r="BD34" s="19"/>
      <c r="BE34" s="7"/>
    </row>
    <row r="35" spans="24:66" ht="5.25" customHeight="1" thickBot="1">
      <c r="AK35" s="290"/>
      <c r="AL35" s="291"/>
      <c r="AM35" s="5"/>
      <c r="AN35" s="5"/>
      <c r="AO35" s="5"/>
      <c r="AP35" s="5"/>
      <c r="AQ35" s="5"/>
      <c r="AR35" s="5"/>
      <c r="AS35" s="5"/>
      <c r="AT35" s="5"/>
      <c r="AU35" s="5"/>
      <c r="AV35" s="5"/>
      <c r="AW35" s="5"/>
      <c r="AX35" s="5"/>
      <c r="AY35" s="5"/>
      <c r="AZ35" s="5"/>
      <c r="BA35" s="5"/>
      <c r="BB35" s="5"/>
      <c r="BC35" s="5"/>
      <c r="BD35" s="6"/>
    </row>
    <row r="36" spans="24:66" ht="24.95" customHeight="1" thickBot="1">
      <c r="AK36" s="125" t="s">
        <v>3</v>
      </c>
      <c r="AL36" s="126"/>
      <c r="AN36" s="92" t="s">
        <v>10</v>
      </c>
      <c r="AO36" s="92" t="s">
        <v>11</v>
      </c>
      <c r="AP36" s="92" t="s">
        <v>7</v>
      </c>
      <c r="AQ36" s="92" t="s">
        <v>8</v>
      </c>
      <c r="AR36" s="92" t="s">
        <v>9</v>
      </c>
      <c r="AS36" s="92"/>
      <c r="AT36" s="92"/>
      <c r="AU36" s="92"/>
      <c r="AV36" s="92"/>
      <c r="AW36" s="92"/>
      <c r="AX36" s="92"/>
      <c r="AY36" s="92"/>
      <c r="AZ36" s="92"/>
      <c r="BA36" s="92"/>
      <c r="BB36" s="92"/>
      <c r="BC36" s="92"/>
      <c r="BD36" s="8"/>
      <c r="BF36" s="211" t="s">
        <v>21</v>
      </c>
      <c r="BG36" s="212"/>
      <c r="BH36" s="212"/>
      <c r="BI36" s="212"/>
      <c r="BJ36" s="212"/>
      <c r="BK36" s="212"/>
      <c r="BL36" s="213"/>
    </row>
    <row r="37" spans="24:66" ht="24.95" customHeight="1">
      <c r="AK37" s="125"/>
      <c r="AL37" s="126"/>
      <c r="AN37" s="242" t="s">
        <v>20</v>
      </c>
      <c r="AO37" s="215"/>
      <c r="AP37" s="215"/>
      <c r="AQ37" s="215"/>
      <c r="AR37" s="215"/>
      <c r="AS37" s="215"/>
      <c r="AT37" s="215"/>
      <c r="AU37" s="215"/>
      <c r="AV37" s="215"/>
      <c r="AW37" s="215"/>
      <c r="AX37" s="215"/>
      <c r="AY37" s="215"/>
      <c r="AZ37" s="215"/>
      <c r="BA37" s="215"/>
      <c r="BB37" s="215"/>
      <c r="BC37" s="216"/>
      <c r="BD37" s="8"/>
      <c r="BF37" s="220" t="str">
        <f>D14</f>
        <v>行財政局総務課</v>
      </c>
      <c r="BG37" s="221"/>
      <c r="BH37" s="221"/>
      <c r="BI37" s="221"/>
      <c r="BJ37" s="221"/>
      <c r="BK37" s="221"/>
      <c r="BL37" s="222"/>
    </row>
    <row r="38" spans="24:66" ht="24.95" customHeight="1" thickBot="1">
      <c r="AK38" s="125"/>
      <c r="AL38" s="126"/>
      <c r="AN38" s="217"/>
      <c r="AO38" s="218"/>
      <c r="AP38" s="218"/>
      <c r="AQ38" s="218"/>
      <c r="AR38" s="218"/>
      <c r="AS38" s="218"/>
      <c r="AT38" s="218"/>
      <c r="AU38" s="218"/>
      <c r="AV38" s="218"/>
      <c r="AW38" s="218"/>
      <c r="AX38" s="218"/>
      <c r="AY38" s="218"/>
      <c r="AZ38" s="218"/>
      <c r="BA38" s="218"/>
      <c r="BB38" s="218"/>
      <c r="BC38" s="219"/>
      <c r="BD38" s="8"/>
      <c r="BF38" s="223"/>
      <c r="BG38" s="224"/>
      <c r="BH38" s="224"/>
      <c r="BI38" s="224"/>
      <c r="BJ38" s="224"/>
      <c r="BK38" s="224"/>
      <c r="BL38" s="225"/>
    </row>
    <row r="39" spans="24:66" ht="4.5" customHeight="1" thickBot="1">
      <c r="AK39" s="123"/>
      <c r="AL39" s="124"/>
      <c r="AM39" s="19"/>
      <c r="AN39" s="19"/>
      <c r="AO39" s="19"/>
      <c r="AP39" s="19"/>
      <c r="AQ39" s="19"/>
      <c r="AR39" s="19"/>
      <c r="AS39" s="19"/>
      <c r="AT39" s="19"/>
      <c r="AU39" s="19"/>
      <c r="AV39" s="19"/>
      <c r="AW39" s="19"/>
      <c r="AX39" s="19"/>
      <c r="AY39" s="19"/>
      <c r="AZ39" s="19"/>
      <c r="BA39" s="19"/>
      <c r="BB39" s="19"/>
      <c r="BC39" s="19"/>
      <c r="BD39" s="20"/>
      <c r="BF39" s="151" t="s">
        <v>53</v>
      </c>
      <c r="BG39" s="152"/>
      <c r="BH39" s="152"/>
      <c r="BI39" s="153"/>
      <c r="BJ39" s="152" t="s">
        <v>52</v>
      </c>
      <c r="BK39" s="152"/>
      <c r="BL39" s="153"/>
    </row>
    <row r="40" spans="24:66" ht="24.95" hidden="1" customHeight="1">
      <c r="AM40" s="106" t="s">
        <v>19</v>
      </c>
      <c r="AN40" s="5"/>
      <c r="AO40" s="5"/>
      <c r="AP40" s="5"/>
      <c r="AQ40" s="5"/>
      <c r="AR40" s="5"/>
      <c r="AS40" s="5"/>
      <c r="AT40" s="5"/>
      <c r="AU40" s="5"/>
      <c r="AV40" s="5"/>
      <c r="AW40" s="5"/>
      <c r="BF40" s="154"/>
      <c r="BG40" s="292"/>
      <c r="BH40" s="292"/>
      <c r="BI40" s="156"/>
      <c r="BJ40" s="292"/>
      <c r="BK40" s="292"/>
      <c r="BL40" s="156"/>
    </row>
    <row r="41" spans="24:66" ht="24.95" hidden="1" customHeight="1">
      <c r="BF41" s="154"/>
      <c r="BG41" s="292"/>
      <c r="BH41" s="292"/>
      <c r="BI41" s="156"/>
      <c r="BJ41" s="292"/>
      <c r="BK41" s="292"/>
      <c r="BL41" s="156"/>
    </row>
    <row r="42" spans="24:66" ht="15" hidden="1" customHeight="1">
      <c r="AK42" s="226" t="s">
        <v>13</v>
      </c>
      <c r="AL42" s="226"/>
      <c r="AM42" s="227"/>
      <c r="AN42" s="227"/>
      <c r="AO42" s="293"/>
      <c r="AP42" s="293"/>
      <c r="AQ42" s="293"/>
      <c r="AR42" s="293"/>
      <c r="AS42" s="293"/>
      <c r="AT42" s="293"/>
      <c r="AU42" s="293"/>
      <c r="AV42" s="293"/>
      <c r="AW42" s="293"/>
      <c r="AX42" s="293"/>
      <c r="AY42" s="293"/>
      <c r="AZ42" s="293"/>
      <c r="BA42" s="293"/>
      <c r="BB42" s="293"/>
      <c r="BC42" s="293"/>
      <c r="BD42" s="293"/>
      <c r="BF42" s="154"/>
      <c r="BG42" s="292"/>
      <c r="BH42" s="292"/>
      <c r="BI42" s="156"/>
      <c r="BJ42" s="292"/>
      <c r="BK42" s="292"/>
      <c r="BL42" s="156"/>
      <c r="BN42" t="s">
        <v>15</v>
      </c>
    </row>
    <row r="43" spans="24:66" ht="32.25" hidden="1" customHeight="1">
      <c r="AK43" s="200" t="s">
        <v>12</v>
      </c>
      <c r="AL43" s="200"/>
      <c r="AM43" s="200"/>
      <c r="AN43" s="200"/>
      <c r="AO43" s="294"/>
      <c r="AP43" s="294"/>
      <c r="AQ43" s="294"/>
      <c r="AR43" s="294"/>
      <c r="AS43" s="294"/>
      <c r="AT43" s="294"/>
      <c r="AU43" s="294"/>
      <c r="AV43" s="294"/>
      <c r="AW43" s="294"/>
      <c r="AX43" s="294"/>
      <c r="AY43" s="294"/>
      <c r="AZ43" s="294"/>
      <c r="BA43" s="294"/>
      <c r="BB43" s="294"/>
      <c r="BC43" s="294"/>
      <c r="BD43" s="294"/>
      <c r="BF43" s="154"/>
      <c r="BG43" s="292"/>
      <c r="BH43" s="292"/>
      <c r="BI43" s="156"/>
      <c r="BJ43" s="292"/>
      <c r="BK43" s="292"/>
      <c r="BL43" s="156"/>
    </row>
    <row r="44" spans="24:66" ht="14.25" customHeight="1" thickBot="1">
      <c r="BF44" s="123"/>
      <c r="BG44" s="157"/>
      <c r="BH44" s="157"/>
      <c r="BI44" s="158"/>
      <c r="BJ44" s="157"/>
      <c r="BK44" s="157"/>
      <c r="BL44" s="158"/>
    </row>
    <row r="45" spans="24:66" ht="24.95" customHeight="1" thickBot="1">
      <c r="BF45" s="123" t="str">
        <f>D15</f>
        <v>２２２－３６７７</v>
      </c>
      <c r="BG45" s="157"/>
      <c r="BH45" s="157"/>
      <c r="BI45" s="158"/>
      <c r="BJ45" s="157" t="str">
        <f>D16</f>
        <v>押小路</v>
      </c>
      <c r="BK45" s="157"/>
      <c r="BL45" s="158"/>
    </row>
    <row r="46" spans="24:66" ht="24.95" customHeight="1" thickBot="1">
      <c r="BF46" s="190" t="s">
        <v>59</v>
      </c>
      <c r="BG46" s="191"/>
      <c r="BH46" s="192"/>
      <c r="BI46" s="240">
        <f>D17</f>
        <v>12345</v>
      </c>
      <c r="BJ46" s="240"/>
      <c r="BK46" s="240"/>
      <c r="BL46" s="241"/>
    </row>
    <row r="47" spans="24:66" ht="24.95" customHeight="1"/>
    <row r="48" spans="24:66">
      <c r="X48" s="1"/>
      <c r="Y48" s="94"/>
      <c r="Z48" s="94"/>
      <c r="AA48" s="94"/>
      <c r="AB48" s="94"/>
      <c r="AC48" s="94"/>
      <c r="AD48" s="94"/>
      <c r="AE48" s="94"/>
      <c r="AF48" s="94"/>
      <c r="AG48" s="94"/>
      <c r="AH48" s="94"/>
      <c r="AI48" s="94"/>
      <c r="AK48" s="199" t="s">
        <v>199</v>
      </c>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row>
    <row r="49" spans="24:66">
      <c r="X49" s="1"/>
      <c r="Y49" s="94"/>
      <c r="Z49" s="94"/>
      <c r="AA49" s="94"/>
      <c r="AB49" s="94"/>
      <c r="AC49" s="94"/>
      <c r="AD49" s="94"/>
      <c r="AE49" s="94"/>
      <c r="AF49" s="94"/>
      <c r="AG49" s="94"/>
      <c r="AH49" s="94"/>
      <c r="AI49" s="94"/>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row>
    <row r="50" spans="24:66">
      <c r="AK50" s="199"/>
      <c r="AL50" s="199"/>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row>
    <row r="51" spans="24:66" ht="3.75" customHeight="1" thickBot="1">
      <c r="AK51" s="1"/>
      <c r="AL51" s="19"/>
    </row>
    <row r="52" spans="24:66" ht="3.75" customHeight="1">
      <c r="AK52" s="61"/>
      <c r="AL52" s="58"/>
      <c r="AM52" s="5"/>
      <c r="AN52" s="5"/>
      <c r="AO52" s="5"/>
      <c r="AP52" s="5"/>
      <c r="AQ52" s="5"/>
      <c r="AR52" s="5"/>
      <c r="AS52" s="5"/>
      <c r="AT52" s="5"/>
      <c r="AU52" s="5"/>
      <c r="AV52" s="5"/>
      <c r="AW52" s="5"/>
      <c r="AX52" s="6"/>
      <c r="AY52" s="4"/>
      <c r="AZ52" s="5"/>
      <c r="BA52" s="5"/>
      <c r="BB52" s="5"/>
      <c r="BC52" s="5"/>
      <c r="BD52" s="5"/>
      <c r="BE52" s="5"/>
      <c r="BF52" s="5"/>
      <c r="BG52" s="5"/>
      <c r="BH52" s="5"/>
      <c r="BI52" s="5"/>
      <c r="BJ52" s="5"/>
      <c r="BK52" s="5"/>
      <c r="BL52" s="6"/>
    </row>
    <row r="53" spans="24:66" ht="39.950000000000003" customHeight="1">
      <c r="AK53" s="139" t="s">
        <v>61</v>
      </c>
      <c r="AL53" s="57" t="s">
        <v>0</v>
      </c>
      <c r="AM53" s="1"/>
      <c r="AN53" s="202" t="str">
        <f>D4</f>
        <v>御池本能寺</v>
      </c>
      <c r="AO53" s="203"/>
      <c r="AP53" s="203"/>
      <c r="AQ53" s="203"/>
      <c r="AR53" s="203"/>
      <c r="AS53" s="203"/>
      <c r="AT53" s="204"/>
      <c r="AU53" s="141" t="str">
        <f>H4</f>
        <v>銀行</v>
      </c>
      <c r="AV53" s="142"/>
      <c r="AW53" s="142"/>
      <c r="AX53" s="143"/>
      <c r="AY53" s="7"/>
      <c r="AZ53" s="205" t="str">
        <f>D5</f>
        <v>出町柳</v>
      </c>
      <c r="BA53" s="206"/>
      <c r="BB53" s="206"/>
      <c r="BC53" s="206"/>
      <c r="BD53" s="206"/>
      <c r="BE53" s="206"/>
      <c r="BF53" s="206"/>
      <c r="BG53" s="206"/>
      <c r="BH53" s="206"/>
      <c r="BI53" s="206"/>
      <c r="BJ53" s="207"/>
      <c r="BK53" s="144" t="str">
        <f>H5</f>
        <v>支店・出張所</v>
      </c>
      <c r="BL53" s="145"/>
      <c r="BN53" t="s">
        <v>14</v>
      </c>
    </row>
    <row r="54" spans="24:66" s="2" customFormat="1" ht="6" customHeight="1" thickBot="1">
      <c r="AK54" s="139"/>
      <c r="AL54" s="59"/>
      <c r="AM54" s="10"/>
      <c r="AN54" s="12"/>
      <c r="AO54" s="12"/>
      <c r="AP54" s="12"/>
      <c r="AQ54" s="12"/>
      <c r="AR54" s="12"/>
      <c r="AS54" s="12"/>
      <c r="AT54" s="12"/>
      <c r="AU54" s="10"/>
      <c r="AV54" s="10"/>
      <c r="AW54" s="10"/>
      <c r="AX54" s="11"/>
      <c r="AY54" s="9"/>
      <c r="AZ54" s="10"/>
      <c r="BA54" s="12"/>
      <c r="BB54" s="12"/>
      <c r="BC54" s="12"/>
      <c r="BD54" s="12"/>
      <c r="BE54" s="12"/>
      <c r="BF54" s="12"/>
      <c r="BG54" s="12"/>
      <c r="BH54" s="12"/>
      <c r="BI54" s="12"/>
      <c r="BJ54" s="12"/>
      <c r="BK54" s="13"/>
      <c r="BL54" s="14"/>
    </row>
    <row r="55" spans="24:66" ht="4.5" customHeight="1">
      <c r="AK55" s="139"/>
      <c r="AL55" s="60"/>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6"/>
    </row>
    <row r="56" spans="24:66" ht="39.950000000000003" customHeight="1">
      <c r="AK56" s="139"/>
      <c r="AL56" s="140" t="s">
        <v>1</v>
      </c>
      <c r="AM56" s="1"/>
      <c r="AN56" s="23" t="s">
        <v>2</v>
      </c>
      <c r="AO56" s="50">
        <f>Y17</f>
        <v>1</v>
      </c>
      <c r="AP56" s="146" t="s">
        <v>4</v>
      </c>
      <c r="AQ56" s="147"/>
      <c r="AR56" s="148"/>
      <c r="AS56" s="24" t="s">
        <v>5</v>
      </c>
      <c r="AT56" s="50">
        <f t="shared" ref="AT56:AZ56" si="3">Y18</f>
        <v>0</v>
      </c>
      <c r="AU56" s="50">
        <f t="shared" si="3"/>
        <v>1</v>
      </c>
      <c r="AV56" s="50">
        <f t="shared" si="3"/>
        <v>2</v>
      </c>
      <c r="AW56" s="50">
        <f t="shared" si="3"/>
        <v>3</v>
      </c>
      <c r="AX56" s="50">
        <f t="shared" si="3"/>
        <v>4</v>
      </c>
      <c r="AY56" s="50">
        <f t="shared" si="3"/>
        <v>5</v>
      </c>
      <c r="AZ56" s="50" t="str">
        <f t="shared" si="3"/>
        <v>6</v>
      </c>
      <c r="BA56" s="22" t="s">
        <v>6</v>
      </c>
      <c r="BB56" s="51" t="str">
        <f>Y21</f>
        <v/>
      </c>
      <c r="BC56" s="52" t="str">
        <f t="shared" ref="BC56:BL56" si="4">Z20</f>
        <v>￥</v>
      </c>
      <c r="BD56" s="53">
        <f t="shared" si="4"/>
        <v>1</v>
      </c>
      <c r="BE56" s="54">
        <f t="shared" si="4"/>
        <v>0</v>
      </c>
      <c r="BF56" s="55">
        <f t="shared" si="4"/>
        <v>0</v>
      </c>
      <c r="BG56" s="53">
        <f t="shared" si="4"/>
        <v>0</v>
      </c>
      <c r="BH56" s="54">
        <f t="shared" si="4"/>
        <v>0</v>
      </c>
      <c r="BI56" s="55">
        <f t="shared" si="4"/>
        <v>0</v>
      </c>
      <c r="BJ56" s="53">
        <f t="shared" si="4"/>
        <v>0</v>
      </c>
      <c r="BK56" s="54">
        <f t="shared" si="4"/>
        <v>0</v>
      </c>
      <c r="BL56" s="56" t="str">
        <f t="shared" si="4"/>
        <v>0</v>
      </c>
    </row>
    <row r="57" spans="24:66" ht="14.25" customHeight="1" thickBot="1">
      <c r="AK57" s="139"/>
      <c r="AL57" s="140"/>
      <c r="AM57" s="149" t="s">
        <v>16</v>
      </c>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50"/>
    </row>
    <row r="58" spans="24:66" ht="39.950000000000003" customHeight="1">
      <c r="AK58" s="139"/>
      <c r="AL58" s="140"/>
      <c r="AM58" s="1"/>
      <c r="AN58" s="243" t="str">
        <f>D10</f>
        <v>カ）オイケコウギョウ</v>
      </c>
      <c r="AO58" s="244"/>
      <c r="AP58" s="244"/>
      <c r="AQ58" s="244"/>
      <c r="AR58" s="244"/>
      <c r="AS58" s="244"/>
      <c r="AT58" s="244"/>
      <c r="AU58" s="244"/>
      <c r="AV58" s="244"/>
      <c r="AW58" s="244"/>
      <c r="AX58" s="244"/>
      <c r="AY58" s="244"/>
      <c r="AZ58" s="244"/>
      <c r="BA58" s="244"/>
      <c r="BB58" s="244"/>
      <c r="BC58" s="245"/>
      <c r="BD58" s="1"/>
      <c r="BE58" s="4"/>
      <c r="BF58" s="5"/>
      <c r="BG58" s="5"/>
      <c r="BH58" s="5"/>
      <c r="BI58" s="5"/>
      <c r="BJ58" s="5"/>
      <c r="BK58" s="5"/>
      <c r="BL58" s="5"/>
      <c r="BN58" t="s">
        <v>17</v>
      </c>
    </row>
    <row r="59" spans="24:66" ht="39.950000000000003" customHeight="1">
      <c r="AK59" s="139"/>
      <c r="AL59" s="140"/>
      <c r="AM59" s="1"/>
      <c r="AN59" s="246"/>
      <c r="AO59" s="247"/>
      <c r="AP59" s="247"/>
      <c r="AQ59" s="247"/>
      <c r="AR59" s="247"/>
      <c r="AS59" s="247"/>
      <c r="AT59" s="247"/>
      <c r="AU59" s="247"/>
      <c r="AV59" s="247"/>
      <c r="AW59" s="247"/>
      <c r="AX59" s="247"/>
      <c r="AY59" s="247"/>
      <c r="AZ59" s="247"/>
      <c r="BA59" s="247"/>
      <c r="BB59" s="247"/>
      <c r="BC59" s="248"/>
      <c r="BD59" s="1"/>
      <c r="BE59" s="7"/>
      <c r="BF59" s="1"/>
      <c r="BG59" s="1"/>
      <c r="BH59" s="1"/>
      <c r="BI59" s="1"/>
      <c r="BK59" s="1"/>
    </row>
    <row r="60" spans="24:66" s="2" customFormat="1" ht="15.75" customHeight="1">
      <c r="AK60" s="139"/>
      <c r="AL60" s="140"/>
      <c r="AM60" s="3" t="s">
        <v>68</v>
      </c>
      <c r="AN60" s="21"/>
      <c r="AO60" s="21"/>
      <c r="AP60" s="21"/>
      <c r="AQ60" s="21"/>
      <c r="AR60" s="21"/>
      <c r="AS60" s="21"/>
      <c r="AT60" s="21"/>
      <c r="AU60" s="21"/>
      <c r="AV60" s="21"/>
      <c r="AW60" s="21"/>
      <c r="AX60" s="21"/>
      <c r="AY60" s="21"/>
      <c r="AZ60" s="21"/>
      <c r="BA60" s="21"/>
      <c r="BB60" s="21"/>
      <c r="BC60" s="21"/>
      <c r="BD60" s="3"/>
      <c r="BE60" s="15"/>
      <c r="BF60" s="3"/>
      <c r="BG60" s="3"/>
      <c r="BH60" s="3"/>
      <c r="BI60" s="3"/>
      <c r="BJ60" s="1"/>
      <c r="BK60" s="3"/>
      <c r="BL60" s="3"/>
    </row>
    <row r="61" spans="24:66" ht="39.950000000000003" customHeight="1">
      <c r="AK61" s="139"/>
      <c r="AL61" s="140"/>
      <c r="AM61" s="1"/>
      <c r="AN61" s="249" t="str">
        <f>D12</f>
        <v>㈱御池工業</v>
      </c>
      <c r="AO61" s="250"/>
      <c r="AP61" s="250"/>
      <c r="AQ61" s="250"/>
      <c r="AR61" s="250"/>
      <c r="AS61" s="250"/>
      <c r="AT61" s="250"/>
      <c r="AU61" s="250"/>
      <c r="AV61" s="250"/>
      <c r="AW61" s="250"/>
      <c r="AX61" s="250"/>
      <c r="AY61" s="250"/>
      <c r="AZ61" s="250"/>
      <c r="BA61" s="250"/>
      <c r="BB61" s="250"/>
      <c r="BC61" s="251"/>
      <c r="BD61" s="1"/>
      <c r="BE61" s="7"/>
      <c r="BF61" s="1"/>
      <c r="BG61" s="1"/>
      <c r="BH61" s="1"/>
      <c r="BI61" s="1"/>
      <c r="BJ61" s="1"/>
      <c r="BK61" s="1"/>
      <c r="BL61" s="1"/>
      <c r="BN61" t="s">
        <v>18</v>
      </c>
    </row>
    <row r="62" spans="24:66" s="2" customFormat="1" ht="4.5" customHeight="1" thickBot="1">
      <c r="AK62" s="62"/>
      <c r="AL62" s="59"/>
      <c r="AM62" s="10"/>
      <c r="AN62" s="10"/>
      <c r="AO62" s="10"/>
      <c r="AP62" s="10"/>
      <c r="AQ62" s="10"/>
      <c r="AR62" s="10"/>
      <c r="AS62" s="10"/>
      <c r="AT62" s="10"/>
      <c r="AU62" s="10"/>
      <c r="AV62" s="10"/>
      <c r="AW62" s="10"/>
      <c r="AX62" s="10"/>
      <c r="AY62" s="10"/>
      <c r="AZ62" s="10"/>
      <c r="BA62" s="10"/>
      <c r="BB62" s="10"/>
      <c r="BC62" s="10"/>
      <c r="BD62" s="10"/>
      <c r="BE62" s="15"/>
      <c r="BF62" s="3"/>
      <c r="BG62" s="3"/>
      <c r="BH62" s="3"/>
      <c r="BI62" s="3"/>
      <c r="BJ62" s="3"/>
      <c r="BK62" s="3"/>
      <c r="BL62" s="3"/>
    </row>
    <row r="63" spans="24:66" s="2" customFormat="1" ht="5.25" customHeight="1" thickBot="1">
      <c r="AK63" s="121"/>
      <c r="AL63" s="122"/>
      <c r="AM63" s="17"/>
      <c r="AN63" s="17"/>
      <c r="AO63" s="17"/>
      <c r="AP63" s="17"/>
      <c r="AQ63" s="17"/>
      <c r="AR63" s="17"/>
      <c r="AS63" s="17"/>
      <c r="AT63" s="17"/>
      <c r="AU63" s="17"/>
      <c r="AV63" s="17"/>
      <c r="AW63" s="17"/>
      <c r="AX63" s="17"/>
      <c r="AY63" s="17"/>
      <c r="AZ63" s="17"/>
      <c r="BA63" s="17"/>
      <c r="BB63" s="17"/>
      <c r="BC63" s="17"/>
      <c r="BD63" s="18"/>
      <c r="BE63" s="16"/>
      <c r="BF63" s="16"/>
      <c r="BG63" s="16"/>
      <c r="BH63" s="16"/>
      <c r="BI63" s="16"/>
      <c r="BJ63" s="16"/>
      <c r="BK63" s="16"/>
      <c r="BL63" s="16"/>
    </row>
    <row r="64" spans="24:66" ht="24.95" customHeight="1" thickBot="1">
      <c r="AK64" s="125" t="s">
        <v>3</v>
      </c>
      <c r="AL64" s="126"/>
      <c r="AM64" s="1"/>
      <c r="AN64" s="93" t="s">
        <v>10</v>
      </c>
      <c r="AO64" s="93" t="s">
        <v>11</v>
      </c>
      <c r="AP64" s="93" t="s">
        <v>7</v>
      </c>
      <c r="AQ64" s="93" t="s">
        <v>8</v>
      </c>
      <c r="AR64" s="93" t="s">
        <v>9</v>
      </c>
      <c r="AS64" s="93"/>
      <c r="AT64" s="93"/>
      <c r="AU64" s="93"/>
      <c r="AV64" s="93"/>
      <c r="AW64" s="93"/>
      <c r="AX64" s="93"/>
      <c r="AY64" s="93"/>
      <c r="AZ64" s="93"/>
      <c r="BA64" s="93"/>
      <c r="BB64" s="93"/>
      <c r="BC64" s="93"/>
      <c r="BD64" s="8"/>
      <c r="BE64" s="1"/>
      <c r="BF64" s="211" t="s">
        <v>21</v>
      </c>
      <c r="BG64" s="212"/>
      <c r="BH64" s="212"/>
      <c r="BI64" s="212"/>
      <c r="BJ64" s="212"/>
      <c r="BK64" s="212"/>
      <c r="BL64" s="213"/>
    </row>
    <row r="65" spans="37:66" ht="24.95" customHeight="1">
      <c r="AK65" s="125"/>
      <c r="AL65" s="126"/>
      <c r="AM65" s="1"/>
      <c r="AN65" s="242" t="s">
        <v>20</v>
      </c>
      <c r="AO65" s="215"/>
      <c r="AP65" s="215"/>
      <c r="AQ65" s="215"/>
      <c r="AR65" s="215"/>
      <c r="AS65" s="215"/>
      <c r="AT65" s="215"/>
      <c r="AU65" s="215"/>
      <c r="AV65" s="215"/>
      <c r="AW65" s="215"/>
      <c r="AX65" s="215"/>
      <c r="AY65" s="215"/>
      <c r="AZ65" s="215"/>
      <c r="BA65" s="215"/>
      <c r="BB65" s="215"/>
      <c r="BC65" s="216"/>
      <c r="BD65" s="8"/>
      <c r="BE65" s="1"/>
      <c r="BF65" s="220" t="str">
        <f>D14</f>
        <v>行財政局総務課</v>
      </c>
      <c r="BG65" s="221"/>
      <c r="BH65" s="221"/>
      <c r="BI65" s="221"/>
      <c r="BJ65" s="221"/>
      <c r="BK65" s="221"/>
      <c r="BL65" s="222"/>
    </row>
    <row r="66" spans="37:66" ht="24.95" customHeight="1" thickBot="1">
      <c r="AK66" s="125"/>
      <c r="AL66" s="126"/>
      <c r="AM66" s="1"/>
      <c r="AN66" s="217"/>
      <c r="AO66" s="218"/>
      <c r="AP66" s="218"/>
      <c r="AQ66" s="218"/>
      <c r="AR66" s="218"/>
      <c r="AS66" s="218"/>
      <c r="AT66" s="218"/>
      <c r="AU66" s="218"/>
      <c r="AV66" s="218"/>
      <c r="AW66" s="218"/>
      <c r="AX66" s="218"/>
      <c r="AY66" s="218"/>
      <c r="AZ66" s="218"/>
      <c r="BA66" s="218"/>
      <c r="BB66" s="218"/>
      <c r="BC66" s="219"/>
      <c r="BD66" s="8"/>
      <c r="BE66" s="1"/>
      <c r="BF66" s="223"/>
      <c r="BG66" s="224"/>
      <c r="BH66" s="224"/>
      <c r="BI66" s="224"/>
      <c r="BJ66" s="224"/>
      <c r="BK66" s="224"/>
      <c r="BL66" s="225"/>
    </row>
    <row r="67" spans="37:66" ht="4.5" customHeight="1" thickBot="1">
      <c r="AK67" s="123"/>
      <c r="AL67" s="124"/>
      <c r="AM67" s="19"/>
      <c r="AN67" s="19"/>
      <c r="AO67" s="19"/>
      <c r="AP67" s="19"/>
      <c r="AQ67" s="19"/>
      <c r="AR67" s="19"/>
      <c r="AS67" s="19"/>
      <c r="AT67" s="19"/>
      <c r="AU67" s="19"/>
      <c r="AV67" s="19"/>
      <c r="AW67" s="19"/>
      <c r="AX67" s="19"/>
      <c r="AY67" s="19"/>
      <c r="AZ67" s="19"/>
      <c r="BA67" s="19"/>
      <c r="BB67" s="19"/>
      <c r="BC67" s="19"/>
      <c r="BD67" s="20"/>
      <c r="BE67" s="1"/>
      <c r="BF67" s="151" t="s">
        <v>53</v>
      </c>
      <c r="BG67" s="152"/>
      <c r="BH67" s="152"/>
      <c r="BI67" s="153"/>
      <c r="BJ67" s="152" t="s">
        <v>52</v>
      </c>
      <c r="BK67" s="152"/>
      <c r="BL67" s="153"/>
    </row>
    <row r="68" spans="37:66" ht="24.95" hidden="1" customHeight="1">
      <c r="AM68" s="25" t="s">
        <v>19</v>
      </c>
      <c r="AN68" s="26"/>
      <c r="AO68" s="26"/>
      <c r="AP68" s="26"/>
      <c r="AQ68" s="26"/>
      <c r="AR68" s="26"/>
      <c r="AS68" s="26"/>
      <c r="AT68" s="26"/>
      <c r="AU68" s="26"/>
      <c r="AV68" s="26"/>
      <c r="AW68" s="26"/>
      <c r="BF68" s="154"/>
      <c r="BG68" s="155"/>
      <c r="BH68" s="155"/>
      <c r="BI68" s="156"/>
      <c r="BJ68" s="155"/>
      <c r="BK68" s="155"/>
      <c r="BL68" s="156"/>
    </row>
    <row r="69" spans="37:66" ht="24.95" hidden="1" customHeight="1">
      <c r="BF69" s="154"/>
      <c r="BG69" s="155"/>
      <c r="BH69" s="155"/>
      <c r="BI69" s="156"/>
      <c r="BJ69" s="155"/>
      <c r="BK69" s="155"/>
      <c r="BL69" s="156"/>
    </row>
    <row r="70" spans="37:66" ht="15" hidden="1" customHeight="1">
      <c r="AK70" s="226" t="s">
        <v>13</v>
      </c>
      <c r="AL70" s="226"/>
      <c r="AM70" s="227"/>
      <c r="AN70" s="227"/>
      <c r="AO70" s="228"/>
      <c r="AP70" s="228"/>
      <c r="AQ70" s="228"/>
      <c r="AR70" s="228"/>
      <c r="AS70" s="228"/>
      <c r="AT70" s="228"/>
      <c r="AU70" s="228"/>
      <c r="AV70" s="228"/>
      <c r="AW70" s="228"/>
      <c r="AX70" s="228"/>
      <c r="AY70" s="228"/>
      <c r="AZ70" s="228"/>
      <c r="BA70" s="228"/>
      <c r="BB70" s="228"/>
      <c r="BC70" s="228"/>
      <c r="BD70" s="228"/>
      <c r="BF70" s="154"/>
      <c r="BG70" s="155"/>
      <c r="BH70" s="155"/>
      <c r="BI70" s="156"/>
      <c r="BJ70" s="155"/>
      <c r="BK70" s="155"/>
      <c r="BL70" s="156"/>
      <c r="BN70" t="s">
        <v>15</v>
      </c>
    </row>
    <row r="71" spans="37:66" ht="32.25" hidden="1" customHeight="1">
      <c r="AK71" s="200" t="s">
        <v>12</v>
      </c>
      <c r="AL71" s="200"/>
      <c r="AM71" s="200"/>
      <c r="AN71" s="200"/>
      <c r="AO71" s="201"/>
      <c r="AP71" s="201"/>
      <c r="AQ71" s="201"/>
      <c r="AR71" s="201"/>
      <c r="AS71" s="201"/>
      <c r="AT71" s="201"/>
      <c r="AU71" s="201"/>
      <c r="AV71" s="201"/>
      <c r="AW71" s="201"/>
      <c r="AX71" s="201"/>
      <c r="AY71" s="201"/>
      <c r="AZ71" s="201"/>
      <c r="BA71" s="201"/>
      <c r="BB71" s="201"/>
      <c r="BC71" s="201"/>
      <c r="BD71" s="201"/>
      <c r="BF71" s="154"/>
      <c r="BG71" s="155"/>
      <c r="BH71" s="155"/>
      <c r="BI71" s="156"/>
      <c r="BJ71" s="155"/>
      <c r="BK71" s="155"/>
      <c r="BL71" s="156"/>
    </row>
    <row r="72" spans="37:66" ht="14.25" customHeight="1" thickBot="1">
      <c r="BF72" s="123"/>
      <c r="BG72" s="157"/>
      <c r="BH72" s="157"/>
      <c r="BI72" s="158"/>
      <c r="BJ72" s="157"/>
      <c r="BK72" s="157"/>
      <c r="BL72" s="158"/>
    </row>
    <row r="73" spans="37:66" ht="24.95" customHeight="1" thickBot="1">
      <c r="BF73" s="123" t="str">
        <f>D15</f>
        <v>２２２－３６７７</v>
      </c>
      <c r="BG73" s="157"/>
      <c r="BH73" s="157"/>
      <c r="BI73" s="158"/>
      <c r="BJ73" s="157" t="str">
        <f>D16</f>
        <v>押小路</v>
      </c>
      <c r="BK73" s="157"/>
      <c r="BL73" s="158"/>
    </row>
    <row r="74" spans="37:66" ht="24.95" customHeight="1" thickBot="1">
      <c r="BF74" s="190" t="s">
        <v>59</v>
      </c>
      <c r="BG74" s="191"/>
      <c r="BH74" s="192"/>
      <c r="BI74" s="240">
        <f>D17</f>
        <v>12345</v>
      </c>
      <c r="BJ74" s="240"/>
      <c r="BK74" s="240"/>
      <c r="BL74" s="241"/>
    </row>
  </sheetData>
  <sheetProtection sheet="1" objects="1" scenarios="1"/>
  <mergeCells count="76">
    <mergeCell ref="BF45:BI45"/>
    <mergeCell ref="BJ45:BL45"/>
    <mergeCell ref="BF46:BH46"/>
    <mergeCell ref="BI46:BL46"/>
    <mergeCell ref="AK39:AL39"/>
    <mergeCell ref="BF39:BI44"/>
    <mergeCell ref="BJ39:BL44"/>
    <mergeCell ref="AK42:AN42"/>
    <mergeCell ref="AO42:BD42"/>
    <mergeCell ref="AK43:AN43"/>
    <mergeCell ref="AO43:BD43"/>
    <mergeCell ref="AK35:AL35"/>
    <mergeCell ref="AK36:AL38"/>
    <mergeCell ref="BF36:BL36"/>
    <mergeCell ref="AN37:BC38"/>
    <mergeCell ref="BF37:BL38"/>
    <mergeCell ref="B17:C17"/>
    <mergeCell ref="D17:K17"/>
    <mergeCell ref="AK20:BL22"/>
    <mergeCell ref="AK25:AK33"/>
    <mergeCell ref="AN25:AT25"/>
    <mergeCell ref="AU25:AX25"/>
    <mergeCell ref="AZ25:BJ25"/>
    <mergeCell ref="BK25:BL25"/>
    <mergeCell ref="AL28:AL33"/>
    <mergeCell ref="AP28:AR28"/>
    <mergeCell ref="AM29:BL29"/>
    <mergeCell ref="AN30:BC31"/>
    <mergeCell ref="AN33:BC33"/>
    <mergeCell ref="B14:C14"/>
    <mergeCell ref="D14:K14"/>
    <mergeCell ref="B15:C15"/>
    <mergeCell ref="D15:K15"/>
    <mergeCell ref="B16:C16"/>
    <mergeCell ref="D16:K16"/>
    <mergeCell ref="B7:B12"/>
    <mergeCell ref="D7:G7"/>
    <mergeCell ref="D8:G8"/>
    <mergeCell ref="D9:I9"/>
    <mergeCell ref="C10:C11"/>
    <mergeCell ref="D10:O11"/>
    <mergeCell ref="D12:O12"/>
    <mergeCell ref="A1:P1"/>
    <mergeCell ref="A2:P2"/>
    <mergeCell ref="B4:B5"/>
    <mergeCell ref="D4:G4"/>
    <mergeCell ref="H4:I4"/>
    <mergeCell ref="D5:G5"/>
    <mergeCell ref="H5:I5"/>
    <mergeCell ref="AK48:BL50"/>
    <mergeCell ref="AK53:AK61"/>
    <mergeCell ref="AN53:AT53"/>
    <mergeCell ref="AU53:AX53"/>
    <mergeCell ref="AZ53:BJ53"/>
    <mergeCell ref="BK53:BL53"/>
    <mergeCell ref="AL56:AL61"/>
    <mergeCell ref="AP56:AR56"/>
    <mergeCell ref="AM57:BL57"/>
    <mergeCell ref="AN58:BC59"/>
    <mergeCell ref="AN61:BC61"/>
    <mergeCell ref="AK63:AL63"/>
    <mergeCell ref="AK64:AL66"/>
    <mergeCell ref="BF64:BL64"/>
    <mergeCell ref="AN65:BC66"/>
    <mergeCell ref="BF65:BL66"/>
    <mergeCell ref="BF73:BI73"/>
    <mergeCell ref="BJ73:BL73"/>
    <mergeCell ref="BF74:BH74"/>
    <mergeCell ref="BI74:BL74"/>
    <mergeCell ref="AK67:AL67"/>
    <mergeCell ref="BF67:BI72"/>
    <mergeCell ref="BJ67:BL72"/>
    <mergeCell ref="AK70:AN70"/>
    <mergeCell ref="AO70:BD70"/>
    <mergeCell ref="AK71:AN71"/>
    <mergeCell ref="AO71:BD71"/>
  </mergeCells>
  <phoneticPr fontId="1"/>
  <dataValidations count="2">
    <dataValidation type="list" allowBlank="1" showInputMessage="1" showErrorMessage="1" sqref="D7:G7" xr:uid="{D5D44396-B588-4666-BF1C-AB59032C7A3C}">
      <formula1>$R$7:$U$7</formula1>
    </dataValidation>
    <dataValidation type="list" allowBlank="1" showInputMessage="1" showErrorMessage="1" sqref="H4:I4" xr:uid="{6C26716B-74AB-49A2-93DE-855D919BC2A5}">
      <formula1>$R$4:$V$4</formula1>
    </dataValidation>
  </dataValidations>
  <pageMargins left="0.43307086614173229" right="0"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DB1E6-3D54-4110-A35C-595541F542F5}">
  <dimension ref="A1:E60"/>
  <sheetViews>
    <sheetView workbookViewId="0">
      <selection activeCell="E17" sqref="E17"/>
    </sheetView>
  </sheetViews>
  <sheetFormatPr defaultRowHeight="13.5"/>
  <cols>
    <col min="1" max="1" width="17.625" customWidth="1"/>
    <col min="2" max="2" width="15.625" customWidth="1"/>
    <col min="3" max="3" width="17.625" customWidth="1"/>
    <col min="4" max="4" width="15.625" customWidth="1"/>
    <col min="5" max="5" width="48.375" customWidth="1"/>
  </cols>
  <sheetData>
    <row r="1" spans="1:5" ht="14.25" thickBot="1">
      <c r="A1" t="s">
        <v>118</v>
      </c>
    </row>
    <row r="2" spans="1:5" ht="18.75" customHeight="1" thickBot="1">
      <c r="A2" s="68" t="s">
        <v>69</v>
      </c>
      <c r="B2" s="69" t="s">
        <v>70</v>
      </c>
      <c r="C2" s="70" t="s">
        <v>69</v>
      </c>
      <c r="D2" s="70" t="s">
        <v>70</v>
      </c>
    </row>
    <row r="3" spans="1:5" ht="20.100000000000001" customHeight="1" thickBot="1">
      <c r="A3" s="82" t="s">
        <v>71</v>
      </c>
      <c r="B3" s="83" t="s">
        <v>72</v>
      </c>
      <c r="C3" s="84" t="s">
        <v>73</v>
      </c>
      <c r="D3" s="84" t="s">
        <v>74</v>
      </c>
      <c r="E3" s="67" t="s">
        <v>119</v>
      </c>
    </row>
    <row r="4" spans="1:5" ht="20.100000000000001" customHeight="1" thickBot="1">
      <c r="A4" s="82" t="s">
        <v>75</v>
      </c>
      <c r="B4" s="83" t="s">
        <v>76</v>
      </c>
      <c r="C4" s="84" t="s">
        <v>77</v>
      </c>
      <c r="D4" s="84" t="s">
        <v>78</v>
      </c>
      <c r="E4" s="67" t="s">
        <v>120</v>
      </c>
    </row>
    <row r="5" spans="1:5" ht="20.100000000000001" customHeight="1" thickBot="1">
      <c r="A5" s="82" t="s">
        <v>79</v>
      </c>
      <c r="B5" s="83" t="s">
        <v>80</v>
      </c>
      <c r="C5" s="84" t="s">
        <v>81</v>
      </c>
      <c r="D5" s="84" t="s">
        <v>82</v>
      </c>
      <c r="E5" s="67" t="s">
        <v>121</v>
      </c>
    </row>
    <row r="6" spans="1:5" ht="20.100000000000001" customHeight="1" thickBot="1">
      <c r="A6" s="82" t="s">
        <v>83</v>
      </c>
      <c r="B6" s="83" t="s">
        <v>84</v>
      </c>
      <c r="C6" s="84" t="s">
        <v>85</v>
      </c>
      <c r="D6" s="84" t="s">
        <v>86</v>
      </c>
    </row>
    <row r="7" spans="1:5" ht="20.100000000000001" customHeight="1" thickBot="1">
      <c r="A7" s="82" t="s">
        <v>87</v>
      </c>
      <c r="B7" s="83" t="s">
        <v>88</v>
      </c>
      <c r="C7" s="84" t="s">
        <v>89</v>
      </c>
      <c r="D7" s="84" t="s">
        <v>90</v>
      </c>
    </row>
    <row r="8" spans="1:5" ht="20.100000000000001" customHeight="1" thickBot="1">
      <c r="A8" s="82" t="s">
        <v>91</v>
      </c>
      <c r="B8" s="85"/>
      <c r="C8" s="84" t="s">
        <v>93</v>
      </c>
      <c r="D8" s="295" t="s">
        <v>94</v>
      </c>
    </row>
    <row r="9" spans="1:5" ht="20.100000000000001" customHeight="1" thickBot="1">
      <c r="A9" s="82" t="s">
        <v>95</v>
      </c>
      <c r="B9" s="86" t="s">
        <v>92</v>
      </c>
      <c r="C9" s="84" t="s">
        <v>96</v>
      </c>
      <c r="D9" s="296"/>
    </row>
    <row r="10" spans="1:5" ht="20.100000000000001" customHeight="1" thickBot="1">
      <c r="A10" s="82" t="s">
        <v>97</v>
      </c>
      <c r="B10" s="87"/>
      <c r="C10" s="84" t="s">
        <v>98</v>
      </c>
      <c r="D10" s="84" t="s">
        <v>99</v>
      </c>
    </row>
    <row r="11" spans="1:5" ht="20.100000000000001" customHeight="1" thickBot="1">
      <c r="A11" s="89" t="s">
        <v>100</v>
      </c>
      <c r="B11" s="83" t="s">
        <v>101</v>
      </c>
      <c r="C11" s="84" t="s">
        <v>102</v>
      </c>
      <c r="D11" s="84" t="s">
        <v>103</v>
      </c>
    </row>
    <row r="12" spans="1:5" ht="20.100000000000001" customHeight="1" thickBot="1">
      <c r="A12" s="89" t="s">
        <v>104</v>
      </c>
      <c r="B12" s="83" t="s">
        <v>105</v>
      </c>
      <c r="C12" s="84" t="s">
        <v>106</v>
      </c>
      <c r="D12" s="84" t="s">
        <v>107</v>
      </c>
    </row>
    <row r="13" spans="1:5" ht="20.100000000000001" customHeight="1" thickBot="1">
      <c r="A13" s="82" t="s">
        <v>108</v>
      </c>
      <c r="B13" s="83" t="s">
        <v>109</v>
      </c>
      <c r="C13" s="84" t="s">
        <v>110</v>
      </c>
      <c r="D13" s="84" t="s">
        <v>111</v>
      </c>
    </row>
    <row r="14" spans="1:5" ht="20.100000000000001" customHeight="1" thickBot="1">
      <c r="A14" s="82" t="s">
        <v>112</v>
      </c>
      <c r="B14" s="83" t="s">
        <v>113</v>
      </c>
      <c r="C14" s="84" t="s">
        <v>114</v>
      </c>
      <c r="D14" s="84" t="s">
        <v>115</v>
      </c>
    </row>
    <row r="15" spans="1:5" ht="20.100000000000001" customHeight="1" thickBot="1">
      <c r="A15" s="82" t="s">
        <v>116</v>
      </c>
      <c r="B15" s="83" t="s">
        <v>117</v>
      </c>
      <c r="C15" s="88"/>
      <c r="D15" s="88"/>
    </row>
    <row r="16" spans="1:5" ht="20.100000000000001" customHeight="1"/>
    <row r="17" spans="1:4" ht="20.100000000000001" customHeight="1" thickBot="1">
      <c r="A17" s="71" t="s">
        <v>122</v>
      </c>
    </row>
    <row r="18" spans="1:4" ht="20.100000000000001" customHeight="1" thickBot="1">
      <c r="A18" s="68" t="s">
        <v>69</v>
      </c>
      <c r="B18" s="69" t="s">
        <v>70</v>
      </c>
      <c r="C18" s="70" t="s">
        <v>69</v>
      </c>
      <c r="D18" s="70" t="s">
        <v>70</v>
      </c>
    </row>
    <row r="19" spans="1:4" ht="20.100000000000001" customHeight="1" thickBot="1">
      <c r="A19" s="64" t="s">
        <v>123</v>
      </c>
      <c r="B19" s="65" t="s">
        <v>124</v>
      </c>
      <c r="C19" s="66" t="s">
        <v>125</v>
      </c>
      <c r="D19" s="66" t="s">
        <v>126</v>
      </c>
    </row>
    <row r="20" spans="1:4" ht="20.100000000000001" customHeight="1"/>
    <row r="21" spans="1:4" ht="20.100000000000001" customHeight="1" thickBot="1">
      <c r="A21" t="s">
        <v>127</v>
      </c>
    </row>
    <row r="22" spans="1:4" ht="20.100000000000001" customHeight="1" thickBot="1">
      <c r="A22" s="68" t="s">
        <v>69</v>
      </c>
      <c r="B22" s="69" t="s">
        <v>70</v>
      </c>
      <c r="C22" s="70" t="s">
        <v>69</v>
      </c>
      <c r="D22" s="70" t="s">
        <v>70</v>
      </c>
    </row>
    <row r="23" spans="1:4" ht="20.100000000000001" customHeight="1" thickBot="1">
      <c r="A23" s="75" t="s">
        <v>128</v>
      </c>
      <c r="B23" s="77" t="s">
        <v>129</v>
      </c>
      <c r="C23" s="72" t="s">
        <v>130</v>
      </c>
      <c r="D23" s="78" t="s">
        <v>131</v>
      </c>
    </row>
    <row r="24" spans="1:4" ht="20.100000000000001" customHeight="1" thickBot="1">
      <c r="A24" s="75" t="s">
        <v>132</v>
      </c>
      <c r="B24" s="77" t="s">
        <v>133</v>
      </c>
      <c r="C24" s="72" t="s">
        <v>134</v>
      </c>
      <c r="D24" s="78" t="s">
        <v>135</v>
      </c>
    </row>
    <row r="25" spans="1:4" ht="20.100000000000001" customHeight="1" thickBot="1">
      <c r="A25" s="75" t="s">
        <v>136</v>
      </c>
      <c r="B25" s="77" t="s">
        <v>137</v>
      </c>
      <c r="C25" s="72" t="s">
        <v>138</v>
      </c>
      <c r="D25" s="78" t="s">
        <v>139</v>
      </c>
    </row>
    <row r="26" spans="1:4" ht="20.100000000000001" customHeight="1" thickBot="1">
      <c r="A26" s="75" t="s">
        <v>140</v>
      </c>
      <c r="B26" s="77" t="s">
        <v>141</v>
      </c>
      <c r="C26" s="72" t="s">
        <v>142</v>
      </c>
      <c r="D26" s="78" t="s">
        <v>143</v>
      </c>
    </row>
    <row r="27" spans="1:4" ht="20.100000000000001" customHeight="1" thickBot="1">
      <c r="A27" s="75" t="s">
        <v>144</v>
      </c>
      <c r="B27" s="77" t="s">
        <v>145</v>
      </c>
      <c r="C27" s="72" t="s">
        <v>146</v>
      </c>
      <c r="D27" s="78" t="s">
        <v>147</v>
      </c>
    </row>
    <row r="28" spans="1:4" ht="20.100000000000001" customHeight="1" thickBot="1">
      <c r="A28" s="75" t="s">
        <v>148</v>
      </c>
      <c r="B28" s="77" t="s">
        <v>149</v>
      </c>
      <c r="C28" s="72" t="s">
        <v>150</v>
      </c>
      <c r="D28" s="78" t="s">
        <v>151</v>
      </c>
    </row>
    <row r="29" spans="1:4" ht="20.100000000000001" customHeight="1" thickBot="1">
      <c r="A29" s="75" t="s">
        <v>152</v>
      </c>
      <c r="B29" s="77" t="s">
        <v>153</v>
      </c>
      <c r="C29" s="72" t="s">
        <v>154</v>
      </c>
      <c r="D29" s="78" t="s">
        <v>155</v>
      </c>
    </row>
    <row r="30" spans="1:4" ht="20.100000000000001" customHeight="1" thickBot="1">
      <c r="A30" s="75" t="s">
        <v>156</v>
      </c>
      <c r="B30" s="77" t="s">
        <v>157</v>
      </c>
      <c r="C30" s="72" t="s">
        <v>158</v>
      </c>
      <c r="D30" s="78" t="s">
        <v>159</v>
      </c>
    </row>
    <row r="31" spans="1:4" ht="20.100000000000001" customHeight="1" thickBot="1">
      <c r="A31" s="76" t="s">
        <v>160</v>
      </c>
      <c r="B31" s="79" t="s">
        <v>161</v>
      </c>
      <c r="C31" s="73" t="s">
        <v>162</v>
      </c>
      <c r="D31" s="80" t="s">
        <v>163</v>
      </c>
    </row>
    <row r="32" spans="1:4" ht="20.100000000000001" customHeight="1" thickBot="1">
      <c r="A32" s="75" t="s">
        <v>164</v>
      </c>
      <c r="B32" s="77" t="s">
        <v>165</v>
      </c>
      <c r="C32" s="72" t="s">
        <v>166</v>
      </c>
      <c r="D32" s="78" t="s">
        <v>167</v>
      </c>
    </row>
    <row r="33" spans="1:4" ht="20.100000000000001" customHeight="1" thickBot="1">
      <c r="A33" s="75" t="s">
        <v>168</v>
      </c>
      <c r="B33" s="77" t="s">
        <v>169</v>
      </c>
      <c r="C33" s="72" t="s">
        <v>170</v>
      </c>
      <c r="D33" s="78" t="s">
        <v>171</v>
      </c>
    </row>
    <row r="34" spans="1:4" ht="20.100000000000001" customHeight="1" thickBot="1">
      <c r="A34" s="75" t="s">
        <v>172</v>
      </c>
      <c r="B34" s="77" t="s">
        <v>173</v>
      </c>
      <c r="C34" s="72" t="s">
        <v>174</v>
      </c>
      <c r="D34" s="78" t="s">
        <v>175</v>
      </c>
    </row>
    <row r="35" spans="1:4" ht="20.100000000000001" customHeight="1" thickBot="1">
      <c r="A35" s="75" t="s">
        <v>176</v>
      </c>
      <c r="B35" s="77" t="s">
        <v>177</v>
      </c>
      <c r="C35" s="74"/>
      <c r="D35" s="81"/>
    </row>
    <row r="36" spans="1:4" ht="20.100000000000001" customHeight="1"/>
    <row r="37" spans="1:4" ht="20.100000000000001" customHeight="1" thickBot="1"/>
    <row r="38" spans="1:4" ht="20.100000000000001" customHeight="1" thickBot="1">
      <c r="A38" s="68" t="s">
        <v>69</v>
      </c>
      <c r="B38" s="69" t="s">
        <v>178</v>
      </c>
      <c r="C38" s="70" t="s">
        <v>69</v>
      </c>
      <c r="D38" s="70" t="s">
        <v>178</v>
      </c>
    </row>
    <row r="39" spans="1:4" ht="20.100000000000001" customHeight="1" thickBot="1">
      <c r="A39" s="75" t="s">
        <v>179</v>
      </c>
      <c r="B39" s="90" t="s">
        <v>180</v>
      </c>
      <c r="C39" s="72" t="s">
        <v>181</v>
      </c>
      <c r="D39" s="72" t="s">
        <v>182</v>
      </c>
    </row>
    <row r="40" spans="1:4" ht="20.100000000000001" customHeight="1" thickBot="1">
      <c r="A40" s="75" t="s">
        <v>183</v>
      </c>
      <c r="B40" s="90" t="s">
        <v>184</v>
      </c>
      <c r="C40" s="72" t="s">
        <v>185</v>
      </c>
      <c r="D40" s="72" t="s">
        <v>186</v>
      </c>
    </row>
    <row r="41" spans="1:4" ht="20.100000000000001" customHeight="1" thickBot="1">
      <c r="A41" s="75" t="s">
        <v>187</v>
      </c>
      <c r="B41" s="90" t="s">
        <v>188</v>
      </c>
      <c r="C41" s="72" t="s">
        <v>189</v>
      </c>
      <c r="D41" s="72" t="s">
        <v>190</v>
      </c>
    </row>
    <row r="42" spans="1:4" ht="20.100000000000001" customHeight="1"/>
    <row r="43" spans="1:4" ht="20.100000000000001" customHeight="1"/>
    <row r="44" spans="1:4" ht="20.100000000000001" customHeight="1"/>
    <row r="45" spans="1:4" ht="20.100000000000001" customHeight="1"/>
    <row r="46" spans="1:4" ht="20.100000000000001" customHeight="1"/>
    <row r="47" spans="1:4" ht="20.100000000000001" customHeight="1"/>
    <row r="48" spans="1: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sheetData>
  <sheetProtection sheet="1" objects="1" scenarios="1"/>
  <mergeCells count="1">
    <mergeCell ref="D8:D9"/>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振込依頼書</vt:lpstr>
      <vt:lpstr>記載例</vt:lpstr>
      <vt:lpstr>フリガナで使用できる略語</vt:lpstr>
      <vt:lpstr>記載例!Print_Area</vt:lpstr>
      <vt:lpstr>振込依頼書!Print_Area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2024-05-22T02:24:28Z</cp:lastPrinted>
  <dcterms:created xsi:type="dcterms:W3CDTF">2018-08-06T04:58:40Z</dcterms:created>
  <dcterms:modified xsi:type="dcterms:W3CDTF">2024-05-22T02:27:43Z</dcterms:modified>
</cp:coreProperties>
</file>