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docserve\docserve\free_space(2215000000)\就労支援担当\12_重度障害者等就労支援特別事業\重度障害者の就労に係る課題（元在宅１フォルダ）\☆（現行）京都市就労支援給付費請求マニュアル（R0410版）\HP掲載\"/>
    </mc:Choice>
  </mc:AlternateContent>
  <xr:revisionPtr revIDLastSave="0" documentId="13_ncr:1_{B6EEE0B4-FA90-4806-9CB6-DB0717779C2F}" xr6:coauthVersionLast="47" xr6:coauthVersionMax="47" xr10:uidLastSave="{00000000-0000-0000-0000-000000000000}"/>
  <bookViews>
    <workbookView xWindow="-120" yWindow="-120" windowWidth="20730" windowHeight="11310" tabRatio="878" xr2:uid="{00000000-000D-0000-FFFF-FFFF00000000}"/>
  </bookViews>
  <sheets>
    <sheet name="使い方" sheetId="55" r:id="rId1"/>
    <sheet name="利用者一覧" sheetId="39" r:id="rId2"/>
    <sheet name="請求書" sheetId="35" r:id="rId3"/>
    <sheet name="明細書①" sheetId="65" r:id="rId4"/>
    <sheet name="明細書②" sheetId="60" r:id="rId5"/>
    <sheet name="明細書③" sheetId="66" r:id="rId6"/>
    <sheet name="明細書④" sheetId="67" r:id="rId7"/>
    <sheet name="明細書⑤" sheetId="68" r:id="rId8"/>
    <sheet name="実績記録票" sheetId="36" r:id="rId9"/>
    <sheet name="上限額管理結果票" sheetId="24" r:id="rId10"/>
    <sheet name="振込口座依頼書" sheetId="70" r:id="rId11"/>
    <sheet name="R0410~単価表など" sheetId="71" r:id="rId12"/>
  </sheets>
  <definedNames>
    <definedName name="_xlnm.Print_Area" localSheetId="8">実績記録票!$A$1:$AV$51</definedName>
    <definedName name="_xlnm.Print_Area" localSheetId="9">上限額管理結果票!$A$1:$AU$39</definedName>
    <definedName name="_xlnm.Print_Area" localSheetId="10">振込口座依頼書!$A$1:$AO$41</definedName>
    <definedName name="_xlnm.Print_Area" localSheetId="2">請求書!$A$1:$AR$28</definedName>
    <definedName name="_xlnm.Print_Area" localSheetId="3">明細書①!$A$1:$CA$49</definedName>
    <definedName name="_xlnm.Print_Area" localSheetId="4">明細書②!$A$1:$CA$49</definedName>
    <definedName name="_xlnm.Print_Area" localSheetId="5">明細書③!$A$1:$CA$49</definedName>
    <definedName name="_xlnm.Print_Area" localSheetId="6">明細書④!$A$1:$CA$49</definedName>
    <definedName name="_xlnm.Print_Area" localSheetId="7">明細書⑤!$A$1:$CA$49</definedName>
    <definedName name="サービスコード" localSheetId="11">#REF!</definedName>
    <definedName name="サービスコード">#REF!</definedName>
    <definedName name="単位数" localSheetId="11">#REF!</definedName>
    <definedName name="単位数">#REF!</definedName>
    <definedName name="摘要欄" localSheetId="11">#REF!</definedName>
    <definedName name="摘要欄">#REF!</definedName>
    <definedName name="利用者負担額" localSheetId="11">#REF!</definedName>
    <definedName name="利用者負担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5" i="68" l="1"/>
  <c r="R45" i="67"/>
  <c r="R45" i="66"/>
  <c r="R45" i="60"/>
  <c r="V35" i="68"/>
  <c r="AH35" i="68" s="1"/>
  <c r="AH34" i="68"/>
  <c r="V34" i="68"/>
  <c r="V33" i="68"/>
  <c r="AH33" i="68" s="1"/>
  <c r="V32" i="68"/>
  <c r="AH32" i="68" s="1"/>
  <c r="V31" i="68"/>
  <c r="AH31" i="68" s="1"/>
  <c r="AH30" i="68"/>
  <c r="V30" i="68"/>
  <c r="V29" i="68"/>
  <c r="AH29" i="68" s="1"/>
  <c r="V28" i="68"/>
  <c r="AH28" i="68" s="1"/>
  <c r="V27" i="68"/>
  <c r="AH27" i="68" s="1"/>
  <c r="AH26" i="68"/>
  <c r="V26" i="68"/>
  <c r="V25" i="68"/>
  <c r="AH25" i="68" s="1"/>
  <c r="V24" i="68"/>
  <c r="AH24" i="68" s="1"/>
  <c r="V23" i="68"/>
  <c r="AH23" i="68" s="1"/>
  <c r="R38" i="68" s="1"/>
  <c r="R40" i="68" s="1"/>
  <c r="V35" i="67"/>
  <c r="AH35" i="67" s="1"/>
  <c r="V34" i="67"/>
  <c r="AH34" i="67" s="1"/>
  <c r="V33" i="67"/>
  <c r="AH33" i="67" s="1"/>
  <c r="AH32" i="67"/>
  <c r="V32" i="67"/>
  <c r="V31" i="67"/>
  <c r="AH31" i="67" s="1"/>
  <c r="V30" i="67"/>
  <c r="AH30" i="67" s="1"/>
  <c r="V29" i="67"/>
  <c r="AH29" i="67" s="1"/>
  <c r="AH28" i="67"/>
  <c r="V28" i="67"/>
  <c r="V27" i="67"/>
  <c r="AH27" i="67" s="1"/>
  <c r="V26" i="67"/>
  <c r="AH26" i="67" s="1"/>
  <c r="V25" i="67"/>
  <c r="AH25" i="67" s="1"/>
  <c r="V24" i="67"/>
  <c r="AH24" i="67" s="1"/>
  <c r="V23" i="67"/>
  <c r="AH23" i="67" s="1"/>
  <c r="R38" i="67" s="1"/>
  <c r="R40" i="67" s="1"/>
  <c r="V35" i="66"/>
  <c r="AH35" i="66" s="1"/>
  <c r="V34" i="66"/>
  <c r="AH34" i="66" s="1"/>
  <c r="V33" i="66"/>
  <c r="AH33" i="66" s="1"/>
  <c r="V32" i="66"/>
  <c r="AH32" i="66" s="1"/>
  <c r="V31" i="66"/>
  <c r="AH31" i="66" s="1"/>
  <c r="V30" i="66"/>
  <c r="AH30" i="66" s="1"/>
  <c r="V29" i="66"/>
  <c r="AH29" i="66" s="1"/>
  <c r="V28" i="66"/>
  <c r="AH28" i="66" s="1"/>
  <c r="V27" i="66"/>
  <c r="AH27" i="66" s="1"/>
  <c r="V26" i="66"/>
  <c r="AH26" i="66" s="1"/>
  <c r="V25" i="66"/>
  <c r="AH25" i="66" s="1"/>
  <c r="V24" i="66"/>
  <c r="AH24" i="66" s="1"/>
  <c r="V23" i="66"/>
  <c r="AH23" i="66" s="1"/>
  <c r="R38" i="66" s="1"/>
  <c r="R40" i="66" s="1"/>
  <c r="V35" i="60"/>
  <c r="AH35" i="60" s="1"/>
  <c r="V34" i="60"/>
  <c r="AH34" i="60" s="1"/>
  <c r="V33" i="60"/>
  <c r="AH33" i="60" s="1"/>
  <c r="AH32" i="60"/>
  <c r="V32" i="60"/>
  <c r="AH31" i="60"/>
  <c r="V31" i="60"/>
  <c r="V30" i="60"/>
  <c r="AH30" i="60" s="1"/>
  <c r="V29" i="60"/>
  <c r="AH29" i="60" s="1"/>
  <c r="AH28" i="60"/>
  <c r="V28" i="60"/>
  <c r="AH27" i="60"/>
  <c r="V27" i="60"/>
  <c r="V26" i="60"/>
  <c r="AH26" i="60" s="1"/>
  <c r="V25" i="60"/>
  <c r="AH25" i="60" s="1"/>
  <c r="AH24" i="60"/>
  <c r="V24" i="60"/>
  <c r="V23" i="60"/>
  <c r="AH23" i="60" s="1"/>
  <c r="R38" i="60" s="1"/>
  <c r="R40" i="60" s="1"/>
  <c r="R46" i="68" l="1"/>
  <c r="R42" i="68"/>
  <c r="R43" i="68" s="1"/>
  <c r="R42" i="67"/>
  <c r="R43" i="67" s="1"/>
  <c r="R46" i="67"/>
  <c r="R42" i="66"/>
  <c r="R43" i="66" s="1"/>
  <c r="R46" i="66"/>
  <c r="R46" i="60"/>
  <c r="R42" i="60"/>
  <c r="R43" i="60" s="1"/>
  <c r="R41" i="68" l="1"/>
  <c r="R41" i="67"/>
  <c r="R41" i="66"/>
  <c r="R41" i="60"/>
  <c r="V24" i="65" l="1"/>
  <c r="V25" i="65"/>
  <c r="V26" i="65"/>
  <c r="V27" i="65"/>
  <c r="V28" i="65"/>
  <c r="V29" i="65"/>
  <c r="V30" i="65"/>
  <c r="V31" i="65"/>
  <c r="V32" i="65"/>
  <c r="V33" i="65"/>
  <c r="V34" i="65"/>
  <c r="V35" i="65"/>
  <c r="V23" i="65"/>
  <c r="AH23" i="65" s="1"/>
  <c r="F20" i="35" l="1"/>
  <c r="AH11" i="68" l="1"/>
  <c r="AF11" i="68"/>
  <c r="AD11" i="68"/>
  <c r="AB11" i="68"/>
  <c r="Z11" i="68"/>
  <c r="X11" i="68"/>
  <c r="V11" i="68"/>
  <c r="T11" i="68"/>
  <c r="R11" i="68"/>
  <c r="AH11" i="67"/>
  <c r="AF11" i="67"/>
  <c r="AD11" i="67"/>
  <c r="AB11" i="67"/>
  <c r="Z11" i="67"/>
  <c r="X11" i="67"/>
  <c r="V11" i="67"/>
  <c r="T11" i="67"/>
  <c r="R11" i="67"/>
  <c r="AH11" i="66"/>
  <c r="AF11" i="66"/>
  <c r="AD11" i="66"/>
  <c r="AB11" i="66"/>
  <c r="Z11" i="66"/>
  <c r="X11" i="66"/>
  <c r="V11" i="66"/>
  <c r="T11" i="66"/>
  <c r="R11" i="66"/>
  <c r="AH11" i="60"/>
  <c r="AF11" i="60"/>
  <c r="AD11" i="60"/>
  <c r="AB11" i="60"/>
  <c r="Z11" i="60"/>
  <c r="X11" i="60"/>
  <c r="V11" i="60"/>
  <c r="T11" i="60"/>
  <c r="R11" i="60"/>
  <c r="P13" i="68"/>
  <c r="P13" i="67"/>
  <c r="P13" i="66"/>
  <c r="P13" i="60"/>
  <c r="Y13" i="70"/>
  <c r="Y12" i="70"/>
  <c r="Y11" i="70"/>
  <c r="AU6" i="36"/>
  <c r="AT6" i="36"/>
  <c r="AS6" i="36"/>
  <c r="AR6" i="36"/>
  <c r="AQ6" i="36"/>
  <c r="AP6" i="36"/>
  <c r="V3" i="60" l="1"/>
  <c r="V3" i="66"/>
  <c r="V3" i="67"/>
  <c r="V3" i="68"/>
  <c r="V3" i="65"/>
  <c r="AO33" i="24" l="1"/>
  <c r="AW33" i="24" s="1"/>
  <c r="AO31" i="24" l="1"/>
  <c r="AO32" i="24" s="1"/>
  <c r="K25" i="24"/>
  <c r="Q32" i="24"/>
  <c r="W32" i="24"/>
  <c r="AC32" i="24"/>
  <c r="AI32" i="24"/>
  <c r="K32" i="24"/>
  <c r="Q25" i="24"/>
  <c r="W25" i="24"/>
  <c r="AC25" i="24"/>
  <c r="AI25" i="24"/>
  <c r="AO25" i="24"/>
  <c r="AR6" i="24"/>
  <c r="AQ6" i="24"/>
  <c r="AN6" i="24"/>
  <c r="AM6" i="24"/>
  <c r="AK6" i="24"/>
  <c r="R45" i="65" l="1"/>
  <c r="H4" i="36" l="1"/>
  <c r="G4" i="36"/>
  <c r="E4" i="36"/>
  <c r="D4" i="36"/>
  <c r="B4" i="36" l="1"/>
  <c r="F18" i="35"/>
  <c r="C18" i="35"/>
  <c r="P13" i="65"/>
  <c r="AV13" i="65"/>
  <c r="M4" i="35"/>
  <c r="P11" i="68" l="1"/>
  <c r="P11" i="67"/>
  <c r="P11" i="66"/>
  <c r="P11" i="60"/>
  <c r="O11" i="39" l="1"/>
  <c r="AV13" i="68"/>
  <c r="BW11" i="68"/>
  <c r="BT11" i="68"/>
  <c r="BQ11" i="68"/>
  <c r="BN11" i="68"/>
  <c r="BK11" i="68"/>
  <c r="BH11" i="68"/>
  <c r="BE11" i="68"/>
  <c r="BB11" i="68"/>
  <c r="AY11" i="68"/>
  <c r="AV11" i="68"/>
  <c r="BS8" i="68"/>
  <c r="BP8" i="68"/>
  <c r="BJ8" i="68"/>
  <c r="BG8" i="68"/>
  <c r="BB8" i="68"/>
  <c r="O10" i="39"/>
  <c r="AV13" i="67"/>
  <c r="BW11" i="67"/>
  <c r="BT11" i="67"/>
  <c r="BQ11" i="67"/>
  <c r="BN11" i="67"/>
  <c r="BK11" i="67"/>
  <c r="BH11" i="67"/>
  <c r="BE11" i="67"/>
  <c r="BB11" i="67"/>
  <c r="AY11" i="67"/>
  <c r="AV11" i="67"/>
  <c r="BS8" i="67"/>
  <c r="BP8" i="67"/>
  <c r="BJ8" i="67"/>
  <c r="BG8" i="67"/>
  <c r="BB8" i="67"/>
  <c r="O9" i="39"/>
  <c r="AV13" i="66"/>
  <c r="BW11" i="66"/>
  <c r="BT11" i="66"/>
  <c r="BQ11" i="66"/>
  <c r="BN11" i="66"/>
  <c r="BK11" i="66"/>
  <c r="BH11" i="66"/>
  <c r="BE11" i="66"/>
  <c r="BB11" i="66"/>
  <c r="AY11" i="66"/>
  <c r="AV11" i="66"/>
  <c r="BS8" i="66"/>
  <c r="BP8" i="66"/>
  <c r="BJ8" i="66"/>
  <c r="BG8" i="66"/>
  <c r="BB8" i="66"/>
  <c r="O7" i="39"/>
  <c r="AH35" i="65"/>
  <c r="AH34" i="65"/>
  <c r="AH33" i="65"/>
  <c r="AH32" i="65"/>
  <c r="AH31" i="65"/>
  <c r="AH30" i="65"/>
  <c r="AH29" i="65"/>
  <c r="AH28" i="65"/>
  <c r="AH27" i="65"/>
  <c r="AH26" i="65"/>
  <c r="AH25" i="65"/>
  <c r="AH24" i="65"/>
  <c r="BW11" i="65"/>
  <c r="BT11" i="65"/>
  <c r="BQ11" i="65"/>
  <c r="BN11" i="65"/>
  <c r="BK11" i="65"/>
  <c r="BH11" i="65"/>
  <c r="BE11" i="65"/>
  <c r="BB11" i="65"/>
  <c r="AY11" i="65"/>
  <c r="AV11" i="65"/>
  <c r="AH11" i="65"/>
  <c r="AF11" i="65"/>
  <c r="AD11" i="65"/>
  <c r="AB11" i="65"/>
  <c r="Z11" i="65"/>
  <c r="X11" i="65"/>
  <c r="V11" i="65"/>
  <c r="T11" i="65"/>
  <c r="R11" i="65"/>
  <c r="P11" i="65"/>
  <c r="BS8" i="65"/>
  <c r="BP8" i="65"/>
  <c r="BJ8" i="65"/>
  <c r="BG8" i="65"/>
  <c r="BB8" i="65"/>
  <c r="R38" i="65" l="1"/>
  <c r="R40" i="65" s="1"/>
  <c r="AI10" i="35"/>
  <c r="N10" i="39" l="1"/>
  <c r="R42" i="65"/>
  <c r="R43" i="65" s="1"/>
  <c r="N11" i="39"/>
  <c r="R46" i="65"/>
  <c r="N7" i="39" s="1"/>
  <c r="R41" i="65" l="1"/>
  <c r="N9" i="39"/>
  <c r="O8" i="39"/>
  <c r="AV13" i="60"/>
  <c r="BW11" i="60"/>
  <c r="BT11" i="60"/>
  <c r="BQ11" i="60"/>
  <c r="BN11" i="60"/>
  <c r="BK11" i="60"/>
  <c r="BH11" i="60"/>
  <c r="BE11" i="60"/>
  <c r="BB11" i="60"/>
  <c r="AY11" i="60"/>
  <c r="AV11" i="60"/>
  <c r="BS8" i="60"/>
  <c r="BP8" i="60"/>
  <c r="BJ8" i="60"/>
  <c r="BG8" i="60"/>
  <c r="BB8" i="60"/>
  <c r="N8" i="39" l="1"/>
  <c r="N12" i="39" s="1"/>
  <c r="H22" i="35" s="1"/>
  <c r="AK8" i="24" l="1"/>
  <c r="AK9" i="24"/>
  <c r="AL7" i="36"/>
  <c r="AT8" i="24"/>
  <c r="AS8" i="24"/>
  <c r="AR8" i="24"/>
  <c r="AQ8" i="24"/>
  <c r="AP8" i="24"/>
  <c r="AN8" i="24"/>
  <c r="AO8" i="24"/>
  <c r="AM8" i="24"/>
  <c r="AL8" i="24"/>
  <c r="N18" i="35"/>
  <c r="L18" i="35"/>
  <c r="H18" i="35"/>
  <c r="K4" i="36"/>
  <c r="AO6" i="36"/>
  <c r="AN6" i="36"/>
  <c r="AM6" i="36"/>
  <c r="AL6" i="36"/>
  <c r="AO10" i="35"/>
  <c r="AM10" i="35"/>
  <c r="AK10" i="35"/>
  <c r="AG10" i="35"/>
  <c r="AE10" i="35"/>
  <c r="AC10" i="35"/>
  <c r="AA10" i="35"/>
  <c r="Y10" i="35"/>
  <c r="W10"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M3" authorId="0" shapeId="0" xr:uid="{00000000-0006-0000-0100-000001000000}">
      <text>
        <r>
          <rPr>
            <b/>
            <sz val="9"/>
            <color indexed="81"/>
            <rFont val="ＭＳ Ｐゴシック"/>
            <family val="3"/>
            <charset val="128"/>
          </rPr>
          <t xml:space="preserve">事業所番号を入力してください。
サービス提供年月を入力してください。
</t>
        </r>
        <r>
          <rPr>
            <sz val="9"/>
            <color indexed="81"/>
            <rFont val="ＭＳ Ｐゴシック"/>
            <family val="3"/>
            <charset val="128"/>
          </rPr>
          <t xml:space="preserve">
</t>
        </r>
      </text>
    </comment>
    <comment ref="D4" authorId="1" shapeId="0" xr:uid="{5FE9062D-C1C0-431B-B07C-546F6635BE20}">
      <text>
        <r>
          <rPr>
            <b/>
            <sz val="9"/>
            <color indexed="81"/>
            <rFont val="MS P ゴシック"/>
            <family val="3"/>
            <charset val="128"/>
          </rPr>
          <t>元号を入力してください。</t>
        </r>
      </text>
    </comment>
    <comment ref="O12" authorId="0" shapeId="0" xr:uid="{00000000-0006-0000-0100-000004000000}">
      <text>
        <r>
          <rPr>
            <b/>
            <sz val="9"/>
            <color indexed="81"/>
            <rFont val="ＭＳ Ｐゴシック"/>
            <family val="3"/>
            <charset val="128"/>
          </rPr>
          <t xml:space="preserve">全て入力し終わったら，請求金額が計算されますので，請求額シートに入力してください。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AP8" authorId="0" shapeId="0" xr:uid="{00000000-0006-0000-0200-000001000000}">
      <text>
        <r>
          <rPr>
            <b/>
            <sz val="9"/>
            <color indexed="81"/>
            <rFont val="MS P ゴシック"/>
            <family val="3"/>
            <charset val="128"/>
          </rPr>
          <t>請求年月日を和暦で記載してください。
(例)令和●年●月●日</t>
        </r>
      </text>
    </comment>
    <comment ref="W13" authorId="1" shapeId="0" xr:uid="{00000000-0006-0000-0200-000002000000}">
      <text>
        <r>
          <rPr>
            <b/>
            <sz val="9"/>
            <color indexed="81"/>
            <rFont val="ＭＳ Ｐゴシック"/>
            <family val="3"/>
            <charset val="128"/>
          </rPr>
          <t>法人名と事業所名を記載してください。</t>
        </r>
      </text>
    </comment>
    <comment ref="W14" authorId="1" shapeId="0" xr:uid="{00000000-0006-0000-0200-000003000000}">
      <text>
        <r>
          <rPr>
            <b/>
            <sz val="9"/>
            <color indexed="81"/>
            <rFont val="ＭＳ Ｐゴシック"/>
            <family val="3"/>
            <charset val="128"/>
          </rPr>
          <t>代表取締役・理事長名で記載し，代表取締役印・理事長印を押印してください。
※役職名も記載してください。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CBD70B09-2B4C-4559-8880-71F578737CE2}">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T19" authorId="0" shapeId="0" xr:uid="{11A8C973-B6B1-4715-B579-5129B97BBEC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3FF7FCE8-6027-4F1F-8A10-2D00A1A56942}">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B72B92FD-69D5-4951-B457-65A6A0ACC6A9}">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4690D939-D064-4763-8732-9788044E108D}">
      <text>
        <r>
          <rPr>
            <b/>
            <sz val="9"/>
            <color indexed="81"/>
            <rFont val="MS P ゴシック"/>
            <family val="3"/>
            <charset val="128"/>
          </rPr>
          <t>所定給付額の回数のうち、早朝夜間帯にかかる回数のみを再度計上し、「回数」欄に入力してください。</t>
        </r>
      </text>
    </comment>
    <comment ref="R44" authorId="0" shapeId="0" xr:uid="{4F604977-1623-4282-9A5C-3C82C6FA5E86}">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00000000-0006-0000-0400-000001000000}">
      <text>
        <r>
          <rPr>
            <b/>
            <sz val="9"/>
            <color indexed="81"/>
            <rFont val="ＭＳ Ｐゴシック"/>
            <family val="3"/>
            <charset val="128"/>
          </rPr>
          <t>自動で入力されます。
※「利用者一覧シート」の②と連携</t>
        </r>
        <r>
          <rPr>
            <sz val="9"/>
            <color indexed="81"/>
            <rFont val="ＭＳ Ｐゴシック"/>
            <family val="3"/>
            <charset val="128"/>
          </rPr>
          <t xml:space="preserve">
</t>
        </r>
      </text>
    </comment>
    <comment ref="T19" authorId="0" shapeId="0" xr:uid="{00000000-0006-0000-0400-000002000000}">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B89A212A-C0A3-49DE-973B-41FA0694FC09}">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C46BC2F3-F8CF-4E8F-8562-F4D6194EE25D}">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125C49E7-42E0-49A5-B2D5-5753BA53492D}">
      <text>
        <r>
          <rPr>
            <b/>
            <sz val="9"/>
            <color indexed="81"/>
            <rFont val="MS P ゴシック"/>
            <family val="3"/>
            <charset val="128"/>
          </rPr>
          <t>所定給付額の回数のうち、早朝夜間帯にかかる回数のみを再度計上し、「回数」欄に入力してください。</t>
        </r>
      </text>
    </comment>
    <comment ref="R44" authorId="0" shapeId="0" xr:uid="{B847D7B2-36A2-4873-A156-B446881254C6}">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86A9E57D-ED44-44B5-B7F0-FF752B63A321}">
      <text>
        <r>
          <rPr>
            <b/>
            <sz val="9"/>
            <color indexed="81"/>
            <rFont val="ＭＳ Ｐゴシック"/>
            <family val="3"/>
            <charset val="128"/>
          </rPr>
          <t>自動で入力されます。
※「利用者一覧シート」の③と連携</t>
        </r>
        <r>
          <rPr>
            <sz val="9"/>
            <color indexed="81"/>
            <rFont val="ＭＳ Ｐゴシック"/>
            <family val="3"/>
            <charset val="128"/>
          </rPr>
          <t xml:space="preserve">
</t>
        </r>
      </text>
    </comment>
    <comment ref="T19" authorId="0" shapeId="0" xr:uid="{CC861D5F-D049-4E88-9912-5850974273C9}">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BEC9BB39-D2F8-47FD-8C73-87AA48951BBF}">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5C3B5D2D-2545-4872-B9C5-F201D980452C}">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A6A61827-9BCA-415C-9CB1-4E1B6C7595C8}">
      <text>
        <r>
          <rPr>
            <b/>
            <sz val="9"/>
            <color indexed="81"/>
            <rFont val="MS P ゴシック"/>
            <family val="3"/>
            <charset val="128"/>
          </rPr>
          <t>所定給付額の回数のうち、早朝夜間帯にかかる回数のみを再度計上し、「回数」欄に入力してください。</t>
        </r>
      </text>
    </comment>
    <comment ref="R44" authorId="0" shapeId="0" xr:uid="{8D3A4633-4B44-4D85-A6FC-92DFDFFB805C}">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436B2905-CBB5-445E-B5D9-43038E12DE2A}">
      <text>
        <r>
          <rPr>
            <b/>
            <sz val="9"/>
            <color indexed="81"/>
            <rFont val="ＭＳ Ｐゴシック"/>
            <family val="3"/>
            <charset val="128"/>
          </rPr>
          <t>自動で入力されます。
※「利用者一覧シート」の④と連携</t>
        </r>
        <r>
          <rPr>
            <sz val="9"/>
            <color indexed="81"/>
            <rFont val="ＭＳ Ｐゴシック"/>
            <family val="3"/>
            <charset val="128"/>
          </rPr>
          <t xml:space="preserve">
</t>
        </r>
      </text>
    </comment>
    <comment ref="T19" authorId="0" shapeId="0" xr:uid="{E0A20F95-92C1-499D-B60D-6482F4A75F63}">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971CF363-14D2-4B8A-B576-32F967BEBE65}">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EB11CE7B-8D2A-46A5-9348-831466681398}">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7324C007-1FAE-42E4-A06E-71F7F582C9AD}">
      <text>
        <r>
          <rPr>
            <b/>
            <sz val="9"/>
            <color indexed="81"/>
            <rFont val="MS P ゴシック"/>
            <family val="3"/>
            <charset val="128"/>
          </rPr>
          <t>所定給付額の回数のうち、早朝夜間帯にかかる回数のみを再度計上し、「回数」欄に入力してください。</t>
        </r>
      </text>
    </comment>
    <comment ref="R44" authorId="0" shapeId="0" xr:uid="{7688F770-4344-4012-B7DE-47C05A37058B}">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11" authorId="0" shapeId="0" xr:uid="{36047D13-8F96-4587-AF9B-FEE7CA8707CF}">
      <text>
        <r>
          <rPr>
            <b/>
            <sz val="9"/>
            <color indexed="81"/>
            <rFont val="ＭＳ Ｐゴシック"/>
            <family val="3"/>
            <charset val="128"/>
          </rPr>
          <t>自動で入力されます。
※「利用者一覧シート」の⑤と連携</t>
        </r>
        <r>
          <rPr>
            <sz val="9"/>
            <color indexed="81"/>
            <rFont val="ＭＳ Ｐゴシック"/>
            <family val="3"/>
            <charset val="128"/>
          </rPr>
          <t xml:space="preserve">
</t>
        </r>
      </text>
    </comment>
    <comment ref="T19" authorId="0" shapeId="0" xr:uid="{BC6566AD-641F-498E-8A9B-7D7FAB1CD9D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R22" authorId="0" shapeId="0" xr:uid="{3B2FAEB6-CD30-4588-BC12-780035E459D5}">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E23" authorId="0" shapeId="0" xr:uid="{F0B45F16-F2AD-4E6C-9399-8C485E65B81C}">
      <text>
        <r>
          <rPr>
            <b/>
            <sz val="9"/>
            <color indexed="81"/>
            <rFont val="MS P ゴシック"/>
            <family val="3"/>
            <charset val="128"/>
          </rPr>
          <t>その単価を使用する回数を、「回数」欄に入力してください。
（※早朝夜間分の回数を差し引く必要はありません。）</t>
        </r>
      </text>
    </comment>
    <comment ref="E32" authorId="0" shapeId="0" xr:uid="{976FBC38-CA71-4F46-849A-F698D817FEB9}">
      <text>
        <r>
          <rPr>
            <b/>
            <sz val="9"/>
            <color indexed="81"/>
            <rFont val="MS P ゴシック"/>
            <family val="3"/>
            <charset val="128"/>
          </rPr>
          <t>所定給付額の回数のうち、早朝夜間帯にかかる回数のみを再度計上し、「回数」欄に入力してください。</t>
        </r>
      </text>
    </comment>
    <comment ref="R44" authorId="0" shapeId="0" xr:uid="{4BE4C687-863F-46A7-8E5E-008E822C1518}">
      <text>
        <r>
          <rPr>
            <b/>
            <sz val="9"/>
            <color indexed="81"/>
            <rFont val="ＭＳ Ｐゴシック"/>
            <family val="3"/>
            <charset val="128"/>
          </rPr>
          <t>・利用者負担額の上限額管理が必要な場合…「上限額管理後利用者負担額」に，上限額管理事業所から通知された管理結果後の金額を入力してください。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※障害福祉サービスや他の地域生活支援事業（移動支援等）等とは別の上限管理であり，本事業のみで上限額を計算します。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Y7" authorId="0" shapeId="0" xr:uid="{C276E718-EF4D-49A5-B055-350CB3E9C63C}">
      <text>
        <r>
          <rPr>
            <b/>
            <sz val="9"/>
            <color indexed="81"/>
            <rFont val="MS P ゴシック"/>
            <family val="3"/>
            <charset val="128"/>
          </rPr>
          <t>プルダウンから選択してください。</t>
        </r>
      </text>
    </comment>
    <comment ref="K9" authorId="0" shapeId="0" xr:uid="{882D1A9C-9374-4CD3-B54A-B7394947BD78}">
      <text>
        <r>
          <rPr>
            <b/>
            <sz val="9"/>
            <color indexed="81"/>
            <rFont val="MS P ゴシック"/>
            <family val="3"/>
            <charset val="128"/>
          </rPr>
          <t>プルダウンから選択してください。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AW33" authorId="0" shapeId="0" xr:uid="{3AD61541-24CF-4B3D-9CD4-656BF924EA11}">
      <text>
        <r>
          <rPr>
            <sz val="9"/>
            <color indexed="81"/>
            <rFont val="MS P ゴシック"/>
            <family val="3"/>
            <charset val="128"/>
          </rPr>
          <t>このセルが「TRUE」になるように入力してください。
以下，「FALSE」になるパターンと解決方法です。
・利用者負担上限額管理結果が１もしくは３の場合，利用者負担額の合計＞（利用者負担上限月額＝管理結果後利用者負担額）　となるが，それ以外の金額が入力されている場合
⇒利用者負担上限月額＝管理結果後利用者負担額　になるように，各項番の管理結果後利用者負担額を入力してください。
・利用者負担上限額管理結果が２の場合，利用者負担上限月額＞利用者負担額の合計＝管理結果後利用者負担額　となるが，それ以外の金額が入力されている場合
⇒利用者負担額の合計＝管理結果後利用者負担額　になるように，各項番の利用者負担額と管理結果後利用者負担額とを同額にしてください。</t>
        </r>
      </text>
    </comment>
  </commentList>
</comments>
</file>

<file path=xl/sharedStrings.xml><?xml version="1.0" encoding="utf-8"?>
<sst xmlns="http://schemas.openxmlformats.org/spreadsheetml/2006/main" count="510" uniqueCount="229">
  <si>
    <t>年</t>
    <rPh sb="0" eb="1">
      <t>ネン</t>
    </rPh>
    <phoneticPr fontId="6"/>
  </si>
  <si>
    <t>月分</t>
    <rPh sb="0" eb="2">
      <t>ガツブン</t>
    </rPh>
    <phoneticPr fontId="6"/>
  </si>
  <si>
    <t>指定事業所番号</t>
    <rPh sb="0" eb="2">
      <t>シテイ</t>
    </rPh>
    <rPh sb="2" eb="5">
      <t>ジギョウショ</t>
    </rPh>
    <rPh sb="5" eb="7">
      <t>バンゴウ</t>
    </rPh>
    <phoneticPr fontId="6"/>
  </si>
  <si>
    <t>利用者負担上限額管理結果</t>
    <rPh sb="0" eb="3">
      <t>リヨウシャ</t>
    </rPh>
    <rPh sb="3" eb="5">
      <t>フタン</t>
    </rPh>
    <rPh sb="5" eb="7">
      <t>ジョウゲン</t>
    </rPh>
    <rPh sb="7" eb="8">
      <t>ガク</t>
    </rPh>
    <rPh sb="8" eb="10">
      <t>カンリ</t>
    </rPh>
    <rPh sb="10" eb="12">
      <t>ケッカ</t>
    </rPh>
    <phoneticPr fontId="6"/>
  </si>
  <si>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6"/>
  </si>
  <si>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6"/>
  </si>
  <si>
    <t>利用者負担額集計・調整欄</t>
    <rPh sb="0" eb="3">
      <t>リヨウシャ</t>
    </rPh>
    <rPh sb="3" eb="5">
      <t>フタン</t>
    </rPh>
    <rPh sb="5" eb="6">
      <t>ガク</t>
    </rPh>
    <rPh sb="6" eb="8">
      <t>シュウケイ</t>
    </rPh>
    <rPh sb="9" eb="11">
      <t>チョウセイ</t>
    </rPh>
    <rPh sb="11" eb="12">
      <t>ラン</t>
    </rPh>
    <phoneticPr fontId="6"/>
  </si>
  <si>
    <t>項番</t>
    <rPh sb="0" eb="1">
      <t>コウ</t>
    </rPh>
    <rPh sb="1" eb="2">
      <t>バン</t>
    </rPh>
    <phoneticPr fontId="6"/>
  </si>
  <si>
    <t>事業所番号</t>
    <rPh sb="0" eb="3">
      <t>ジギョウショ</t>
    </rPh>
    <rPh sb="3" eb="5">
      <t>バンゴウ</t>
    </rPh>
    <phoneticPr fontId="6"/>
  </si>
  <si>
    <t>事業所名称</t>
    <rPh sb="0" eb="3">
      <t>ジギョウショ</t>
    </rPh>
    <rPh sb="3" eb="5">
      <t>メイショウ</t>
    </rPh>
    <phoneticPr fontId="6"/>
  </si>
  <si>
    <t>総費用額</t>
    <rPh sb="0" eb="1">
      <t>ソウ</t>
    </rPh>
    <rPh sb="1" eb="3">
      <t>ヒヨウ</t>
    </rPh>
    <rPh sb="3" eb="4">
      <t>ガク</t>
    </rPh>
    <phoneticPr fontId="6"/>
  </si>
  <si>
    <t>利用者負担額</t>
    <rPh sb="0" eb="3">
      <t>リヨウシャ</t>
    </rPh>
    <rPh sb="3" eb="5">
      <t>フタン</t>
    </rPh>
    <rPh sb="5" eb="6">
      <t>ガク</t>
    </rPh>
    <phoneticPr fontId="6"/>
  </si>
  <si>
    <t>管理結果後利用者負担額</t>
    <rPh sb="0" eb="2">
      <t>カンリ</t>
    </rPh>
    <rPh sb="2" eb="4">
      <t>ケッカ</t>
    </rPh>
    <rPh sb="4" eb="5">
      <t>ゴ</t>
    </rPh>
    <rPh sb="5" eb="8">
      <t>リヨウシャ</t>
    </rPh>
    <rPh sb="8" eb="10">
      <t>フタン</t>
    </rPh>
    <rPh sb="10" eb="11">
      <t>ガク</t>
    </rPh>
    <phoneticPr fontId="6"/>
  </si>
  <si>
    <t>合計</t>
    <rPh sb="0" eb="2">
      <t>ゴウケイ</t>
    </rPh>
    <phoneticPr fontId="6"/>
  </si>
  <si>
    <t>上記内容について確認しました。</t>
    <rPh sb="0" eb="2">
      <t>ジョウキ</t>
    </rPh>
    <rPh sb="2" eb="4">
      <t>ナイヨウ</t>
    </rPh>
    <rPh sb="8" eb="10">
      <t>カクニン</t>
    </rPh>
    <phoneticPr fontId="6"/>
  </si>
  <si>
    <t>月</t>
    <rPh sb="0" eb="1">
      <t>ガツ</t>
    </rPh>
    <phoneticPr fontId="6"/>
  </si>
  <si>
    <t>日</t>
    <rPh sb="0" eb="1">
      <t>ニチ</t>
    </rPh>
    <phoneticPr fontId="6"/>
  </si>
  <si>
    <t>市町村番号</t>
    <rPh sb="0" eb="3">
      <t>シチョウソン</t>
    </rPh>
    <rPh sb="3" eb="5">
      <t>バンゴウ</t>
    </rPh>
    <phoneticPr fontId="6"/>
  </si>
  <si>
    <r>
      <t>　３　利用者負担額の合算額が，</t>
    </r>
    <r>
      <rPr>
        <sz val="10"/>
        <rFont val="ＭＳ 明朝"/>
        <family val="1"/>
        <charset val="128"/>
      </rPr>
      <t>負担上限月額を超過するため，下記のとおり調整した。</t>
    </r>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6"/>
  </si>
  <si>
    <t>請求事業者</t>
    <rPh sb="0" eb="2">
      <t>セイキュウ</t>
    </rPh>
    <rPh sb="2" eb="4">
      <t>ジギョウ</t>
    </rPh>
    <rPh sb="4" eb="5">
      <t>シャ</t>
    </rPh>
    <phoneticPr fontId="6"/>
  </si>
  <si>
    <t>住所
（所在地）</t>
    <rPh sb="0" eb="2">
      <t>ジュウショ</t>
    </rPh>
    <rPh sb="4" eb="7">
      <t>ショザイチ</t>
    </rPh>
    <phoneticPr fontId="6"/>
  </si>
  <si>
    <t>電話番号</t>
    <rPh sb="0" eb="2">
      <t>デンワ</t>
    </rPh>
    <rPh sb="2" eb="4">
      <t>バンゴウ</t>
    </rPh>
    <phoneticPr fontId="6"/>
  </si>
  <si>
    <t>名称</t>
    <rPh sb="0" eb="2">
      <t>メイショウ</t>
    </rPh>
    <phoneticPr fontId="6"/>
  </si>
  <si>
    <t>氏名</t>
    <rPh sb="0" eb="2">
      <t>シメイ</t>
    </rPh>
    <phoneticPr fontId="6"/>
  </si>
  <si>
    <t>受給者証番号</t>
    <rPh sb="0" eb="2">
      <t>ジュキュウ</t>
    </rPh>
    <rPh sb="2" eb="3">
      <t>シャ</t>
    </rPh>
    <rPh sb="3" eb="4">
      <t>ショウ</t>
    </rPh>
    <rPh sb="4" eb="6">
      <t>バンゴウ</t>
    </rPh>
    <phoneticPr fontId="6"/>
  </si>
  <si>
    <t>月分</t>
    <rPh sb="0" eb="1">
      <t>ガツ</t>
    </rPh>
    <rPh sb="1" eb="2">
      <t>ブン</t>
    </rPh>
    <phoneticPr fontId="6"/>
  </si>
  <si>
    <t>請求事業者</t>
    <rPh sb="0" eb="2">
      <t>セイキュウ</t>
    </rPh>
    <rPh sb="2" eb="5">
      <t>ジギョウシャ</t>
    </rPh>
    <phoneticPr fontId="6"/>
  </si>
  <si>
    <t>事業者及び
その事業所
の名称</t>
    <rPh sb="0" eb="3">
      <t>ジギョウシャ</t>
    </rPh>
    <rPh sb="3" eb="4">
      <t>オヨ</t>
    </rPh>
    <rPh sb="8" eb="11">
      <t>ジギョウショ</t>
    </rPh>
    <rPh sb="13" eb="15">
      <t>メイショウ</t>
    </rPh>
    <phoneticPr fontId="6"/>
  </si>
  <si>
    <t>支給決定障害者等</t>
    <rPh sb="0" eb="2">
      <t>シキュウ</t>
    </rPh>
    <rPh sb="2" eb="4">
      <t>ケッテイ</t>
    </rPh>
    <rPh sb="4" eb="7">
      <t>ショウガイシャ</t>
    </rPh>
    <rPh sb="7" eb="8">
      <t>トウ</t>
    </rPh>
    <phoneticPr fontId="6"/>
  </si>
  <si>
    <t>利用者負担上限月額　①</t>
    <rPh sb="0" eb="3">
      <t>リヨウシャ</t>
    </rPh>
    <rPh sb="3" eb="5">
      <t>フタン</t>
    </rPh>
    <rPh sb="5" eb="7">
      <t>ジョウゲン</t>
    </rPh>
    <rPh sb="7" eb="9">
      <t>ゲツガク</t>
    </rPh>
    <phoneticPr fontId="6"/>
  </si>
  <si>
    <t>給付費明細欄</t>
    <rPh sb="0" eb="3">
      <t>キュウフヒ</t>
    </rPh>
    <rPh sb="3" eb="5">
      <t>メイサイ</t>
    </rPh>
    <rPh sb="5" eb="6">
      <t>ラン</t>
    </rPh>
    <phoneticPr fontId="6"/>
  </si>
  <si>
    <t>サービス内容</t>
    <rPh sb="4" eb="6">
      <t>ナイヨウ</t>
    </rPh>
    <phoneticPr fontId="6"/>
  </si>
  <si>
    <t>回数</t>
    <rPh sb="0" eb="2">
      <t>カイスウ</t>
    </rPh>
    <phoneticPr fontId="6"/>
  </si>
  <si>
    <t>摘要</t>
    <rPh sb="0" eb="2">
      <t>テキヨウ</t>
    </rPh>
    <phoneticPr fontId="6"/>
  </si>
  <si>
    <t>給付率</t>
    <rPh sb="0" eb="2">
      <t>キュウフ</t>
    </rPh>
    <rPh sb="2" eb="3">
      <t>リツ</t>
    </rPh>
    <phoneticPr fontId="6"/>
  </si>
  <si>
    <t>／１００</t>
    <phoneticPr fontId="6"/>
  </si>
  <si>
    <t>総費用額</t>
    <rPh sb="0" eb="3">
      <t>ソウヒヨウ</t>
    </rPh>
    <rPh sb="3" eb="4">
      <t>ガク</t>
    </rPh>
    <phoneticPr fontId="6"/>
  </si>
  <si>
    <t>給付率に
基づく</t>
    <rPh sb="0" eb="3">
      <t>キュウフリツ</t>
    </rPh>
    <rPh sb="5" eb="6">
      <t>モト</t>
    </rPh>
    <phoneticPr fontId="6"/>
  </si>
  <si>
    <t>請求額</t>
    <rPh sb="0" eb="3">
      <t>セイキュウガク</t>
    </rPh>
    <phoneticPr fontId="6"/>
  </si>
  <si>
    <t>利用者負担額②</t>
    <rPh sb="0" eb="3">
      <t>リヨウシャ</t>
    </rPh>
    <rPh sb="3" eb="5">
      <t>フタン</t>
    </rPh>
    <rPh sb="5" eb="6">
      <t>ガク</t>
    </rPh>
    <phoneticPr fontId="6"/>
  </si>
  <si>
    <t>上限月額調整(①②の内少ない数)</t>
    <rPh sb="0" eb="2">
      <t>ジョウゲン</t>
    </rPh>
    <rPh sb="2" eb="3">
      <t>ツキ</t>
    </rPh>
    <rPh sb="3" eb="4">
      <t>ガク</t>
    </rPh>
    <rPh sb="4" eb="6">
      <t>チョウセイ</t>
    </rPh>
    <rPh sb="10" eb="11">
      <t>ウチ</t>
    </rPh>
    <rPh sb="11" eb="12">
      <t>スク</t>
    </rPh>
    <rPh sb="14" eb="15">
      <t>スウ</t>
    </rPh>
    <phoneticPr fontId="6"/>
  </si>
  <si>
    <t>上限額管理後利用者負担額</t>
    <rPh sb="0" eb="3">
      <t>ジョウゲンガク</t>
    </rPh>
    <rPh sb="3" eb="5">
      <t>カンリ</t>
    </rPh>
    <rPh sb="5" eb="6">
      <t>ゴ</t>
    </rPh>
    <rPh sb="6" eb="9">
      <t>リヨウシャ</t>
    </rPh>
    <rPh sb="9" eb="12">
      <t>フタンガク</t>
    </rPh>
    <phoneticPr fontId="6"/>
  </si>
  <si>
    <t>決定利用者負担額</t>
    <rPh sb="0" eb="2">
      <t>ケッテイ</t>
    </rPh>
    <rPh sb="2" eb="5">
      <t>リヨウシャ</t>
    </rPh>
    <rPh sb="5" eb="7">
      <t>フタン</t>
    </rPh>
    <rPh sb="7" eb="8">
      <t>ガク</t>
    </rPh>
    <phoneticPr fontId="6"/>
  </si>
  <si>
    <t>京都市請求額</t>
    <rPh sb="0" eb="3">
      <t>キョウトシ</t>
    </rPh>
    <rPh sb="3" eb="5">
      <t>セイキュウ</t>
    </rPh>
    <rPh sb="5" eb="6">
      <t>ガク</t>
    </rPh>
    <phoneticPr fontId="6"/>
  </si>
  <si>
    <t>円</t>
    <rPh sb="0" eb="1">
      <t>エン</t>
    </rPh>
    <phoneticPr fontId="6"/>
  </si>
  <si>
    <t>請求金額</t>
    <rPh sb="0" eb="2">
      <t>セイキュウ</t>
    </rPh>
    <rPh sb="2" eb="4">
      <t>キンガク</t>
    </rPh>
    <phoneticPr fontId="6"/>
  </si>
  <si>
    <t>件数</t>
    <rPh sb="0" eb="2">
      <t>ケンスウ</t>
    </rPh>
    <phoneticPr fontId="6"/>
  </si>
  <si>
    <t>　　　下記のとおり請求します。</t>
    <rPh sb="3" eb="5">
      <t>カキ</t>
    </rPh>
    <rPh sb="9" eb="11">
      <t>セイキュウ</t>
    </rPh>
    <phoneticPr fontId="6"/>
  </si>
  <si>
    <t>京都市長　殿</t>
    <rPh sb="0" eb="4">
      <t>キョウトシチョウ</t>
    </rPh>
    <rPh sb="5" eb="6">
      <t>トノ</t>
    </rPh>
    <phoneticPr fontId="6"/>
  </si>
  <si>
    <t>（あ　て　先）</t>
    <rPh sb="5" eb="6">
      <t>サキ</t>
    </rPh>
    <phoneticPr fontId="6"/>
  </si>
  <si>
    <t>決定支給量</t>
    <rPh sb="0" eb="2">
      <t>ケッテイ</t>
    </rPh>
    <rPh sb="2" eb="4">
      <t>シキュウ</t>
    </rPh>
    <rPh sb="4" eb="5">
      <t>リョウ</t>
    </rPh>
    <phoneticPr fontId="6"/>
  </si>
  <si>
    <t>利用者負担上限月額</t>
    <rPh sb="0" eb="3">
      <t>リヨウシャ</t>
    </rPh>
    <rPh sb="3" eb="5">
      <t>フタン</t>
    </rPh>
    <rPh sb="5" eb="7">
      <t>ジョウゲン</t>
    </rPh>
    <rPh sb="7" eb="9">
      <t>ゲツガク</t>
    </rPh>
    <phoneticPr fontId="6"/>
  </si>
  <si>
    <t>日付</t>
    <rPh sb="0" eb="1">
      <t>ヒ</t>
    </rPh>
    <rPh sb="1" eb="2">
      <t>ツ</t>
    </rPh>
    <phoneticPr fontId="6"/>
  </si>
  <si>
    <t>曜日</t>
    <rPh sb="0" eb="2">
      <t>ヨウビ</t>
    </rPh>
    <phoneticPr fontId="6"/>
  </si>
  <si>
    <t>サービス提供時間</t>
    <rPh sb="4" eb="6">
      <t>テイキョウ</t>
    </rPh>
    <rPh sb="6" eb="8">
      <t>ジカン</t>
    </rPh>
    <phoneticPr fontId="6"/>
  </si>
  <si>
    <t>算定時間数</t>
    <rPh sb="0" eb="2">
      <t>サンテイ</t>
    </rPh>
    <rPh sb="2" eb="4">
      <t>ジカン</t>
    </rPh>
    <rPh sb="4" eb="5">
      <t>スウ</t>
    </rPh>
    <phoneticPr fontId="6"/>
  </si>
  <si>
    <t>算定時間累計</t>
    <rPh sb="0" eb="2">
      <t>サンテイ</t>
    </rPh>
    <rPh sb="2" eb="4">
      <t>ジカン</t>
    </rPh>
    <rPh sb="4" eb="6">
      <t>ルイケイ</t>
    </rPh>
    <phoneticPr fontId="6"/>
  </si>
  <si>
    <t>派遣人数</t>
    <rPh sb="0" eb="2">
      <t>ハケン</t>
    </rPh>
    <rPh sb="2" eb="4">
      <t>ニンズウ</t>
    </rPh>
    <phoneticPr fontId="6"/>
  </si>
  <si>
    <t>開始時間</t>
    <rPh sb="0" eb="2">
      <t>カイシ</t>
    </rPh>
    <rPh sb="2" eb="4">
      <t>ジカン</t>
    </rPh>
    <phoneticPr fontId="6"/>
  </si>
  <si>
    <t>終了時間</t>
    <rPh sb="0" eb="2">
      <t>シュウリョウ</t>
    </rPh>
    <rPh sb="2" eb="4">
      <t>ジカン</t>
    </rPh>
    <phoneticPr fontId="6"/>
  </si>
  <si>
    <t>：</t>
    <phoneticPr fontId="6"/>
  </si>
  <si>
    <t>枚中</t>
    <rPh sb="0" eb="1">
      <t>マイ</t>
    </rPh>
    <rPh sb="1" eb="2">
      <t>ナカ</t>
    </rPh>
    <phoneticPr fontId="6"/>
  </si>
  <si>
    <t>枚目</t>
    <rPh sb="0" eb="2">
      <t>マイメ</t>
    </rPh>
    <phoneticPr fontId="6"/>
  </si>
  <si>
    <t>事業者番号</t>
    <rPh sb="0" eb="3">
      <t>ジギョウシャ</t>
    </rPh>
    <rPh sb="3" eb="5">
      <t>バンゴウ</t>
    </rPh>
    <phoneticPr fontId="6"/>
  </si>
  <si>
    <t>サービス提供年月</t>
    <rPh sb="4" eb="6">
      <t>テイキョウ</t>
    </rPh>
    <rPh sb="6" eb="7">
      <t>ネン</t>
    </rPh>
    <rPh sb="7" eb="8">
      <t>ツキ</t>
    </rPh>
    <phoneticPr fontId="6"/>
  </si>
  <si>
    <t>月分</t>
    <rPh sb="0" eb="1">
      <t>ゲツ</t>
    </rPh>
    <rPh sb="1" eb="2">
      <t>ブン</t>
    </rPh>
    <phoneticPr fontId="6"/>
  </si>
  <si>
    <t>「利用者一覧」</t>
    <rPh sb="1" eb="4">
      <t>リヨウシャ</t>
    </rPh>
    <rPh sb="4" eb="6">
      <t>イチラン</t>
    </rPh>
    <phoneticPr fontId="6"/>
  </si>
  <si>
    <t>「請求書」</t>
    <rPh sb="1" eb="4">
      <t>セイキュウショ</t>
    </rPh>
    <phoneticPr fontId="6"/>
  </si>
  <si>
    <t>明細書①～⑤</t>
    <rPh sb="0" eb="2">
      <t>メイサイ</t>
    </rPh>
    <rPh sb="2" eb="3">
      <t>ショ</t>
    </rPh>
    <phoneticPr fontId="6"/>
  </si>
  <si>
    <t>「請求金額合計」欄を確認します。</t>
    <rPh sb="1" eb="3">
      <t>セイキュウ</t>
    </rPh>
    <rPh sb="3" eb="5">
      <t>キンガク</t>
    </rPh>
    <rPh sb="5" eb="7">
      <t>ゴウケイ</t>
    </rPh>
    <rPh sb="8" eb="9">
      <t>ラン</t>
    </rPh>
    <rPh sb="10" eb="12">
      <t>カクニン</t>
    </rPh>
    <phoneticPr fontId="6"/>
  </si>
  <si>
    <t>順番</t>
    <rPh sb="0" eb="2">
      <t>ジュンバン</t>
    </rPh>
    <phoneticPr fontId="6"/>
  </si>
  <si>
    <t>使用シート</t>
    <rPh sb="0" eb="2">
      <t>シヨウ</t>
    </rPh>
    <phoneticPr fontId="6"/>
  </si>
  <si>
    <t>手順</t>
    <rPh sb="0" eb="2">
      <t>テジュン</t>
    </rPh>
    <phoneticPr fontId="6"/>
  </si>
  <si>
    <t>備考</t>
    <rPh sb="0" eb="2">
      <t>ビコウ</t>
    </rPh>
    <phoneticPr fontId="6"/>
  </si>
  <si>
    <t>○入力後の請求の流れ</t>
    <rPh sb="1" eb="4">
      <t>ニュウリョクゴ</t>
    </rPh>
    <rPh sb="5" eb="7">
      <t>セイキュウ</t>
    </rPh>
    <rPh sb="8" eb="9">
      <t>ナガ</t>
    </rPh>
    <phoneticPr fontId="6"/>
  </si>
  <si>
    <t>職・氏名</t>
    <rPh sb="0" eb="1">
      <t>ショク</t>
    </rPh>
    <rPh sb="2" eb="4">
      <t>シメイ</t>
    </rPh>
    <phoneticPr fontId="6"/>
  </si>
  <si>
    <t>上限額管理加算</t>
    <rPh sb="0" eb="3">
      <t>ジョウゲンガク</t>
    </rPh>
    <rPh sb="3" eb="5">
      <t>カンリ</t>
    </rPh>
    <rPh sb="5" eb="7">
      <t>カサン</t>
    </rPh>
    <phoneticPr fontId="6"/>
  </si>
  <si>
    <t>①</t>
    <phoneticPr fontId="6"/>
  </si>
  <si>
    <t>②</t>
    <phoneticPr fontId="6"/>
  </si>
  <si>
    <t>③</t>
    <phoneticPr fontId="6"/>
  </si>
  <si>
    <t>日</t>
    <rPh sb="0" eb="1">
      <t>ニチ</t>
    </rPh>
    <phoneticPr fontId="6"/>
  </si>
  <si>
    <t>月</t>
    <rPh sb="0" eb="1">
      <t>ツキ</t>
    </rPh>
    <phoneticPr fontId="6"/>
  </si>
  <si>
    <t>年</t>
    <rPh sb="0" eb="1">
      <t>ネン</t>
    </rPh>
    <phoneticPr fontId="6"/>
  </si>
  <si>
    <t>利用者
確認欄</t>
    <rPh sb="0" eb="3">
      <t>リヨウシャ</t>
    </rPh>
    <rPh sb="4" eb="6">
      <t>カクニン</t>
    </rPh>
    <rPh sb="6" eb="7">
      <t>ラン</t>
    </rPh>
    <phoneticPr fontId="6"/>
  </si>
  <si>
    <t>例）レ点，○印，押印，署名等</t>
  </si>
  <si>
    <t>京都市重度障害者等就労支援特別事業</t>
    <rPh sb="0" eb="3">
      <t>キョウトシ</t>
    </rPh>
    <rPh sb="3" eb="5">
      <t>ジュウド</t>
    </rPh>
    <rPh sb="5" eb="8">
      <t>ショウガイシャ</t>
    </rPh>
    <rPh sb="8" eb="9">
      <t>トウ</t>
    </rPh>
    <rPh sb="9" eb="11">
      <t>シュウロウ</t>
    </rPh>
    <rPh sb="11" eb="13">
      <t>シエン</t>
    </rPh>
    <rPh sb="13" eb="15">
      <t>トクベツ</t>
    </rPh>
    <phoneticPr fontId="6"/>
  </si>
  <si>
    <t>利用者一覧</t>
  </si>
  <si>
    <t>利用者氏名</t>
    <rPh sb="0" eb="3">
      <t>リヨウシャ</t>
    </rPh>
    <rPh sb="3" eb="5">
      <t>シメイ</t>
    </rPh>
    <phoneticPr fontId="6"/>
  </si>
  <si>
    <t>請求金額合計</t>
    <phoneticPr fontId="6"/>
  </si>
  <si>
    <t>請求書</t>
    <phoneticPr fontId="6"/>
  </si>
  <si>
    <t>重度訪問介護</t>
    <rPh sb="0" eb="2">
      <t>ジュウド</t>
    </rPh>
    <rPh sb="2" eb="4">
      <t>ホウモン</t>
    </rPh>
    <rPh sb="4" eb="6">
      <t>カイゴ</t>
    </rPh>
    <phoneticPr fontId="6"/>
  </si>
  <si>
    <t>生活保護，市民税非課税世帯</t>
    <rPh sb="0" eb="2">
      <t>セイカツ</t>
    </rPh>
    <rPh sb="2" eb="4">
      <t>ホゴ</t>
    </rPh>
    <rPh sb="5" eb="8">
      <t>シミンゼイ</t>
    </rPh>
    <rPh sb="8" eb="11">
      <t>ヒカゼイ</t>
    </rPh>
    <rPh sb="11" eb="13">
      <t>セタイ</t>
    </rPh>
    <phoneticPr fontId="6"/>
  </si>
  <si>
    <t>-</t>
    <phoneticPr fontId="6"/>
  </si>
  <si>
    <t>サービス提供実績記録票</t>
    <phoneticPr fontId="6"/>
  </si>
  <si>
    <t>時間</t>
    <rPh sb="0" eb="2">
      <t>ジカン</t>
    </rPh>
    <phoneticPr fontId="6"/>
  </si>
  <si>
    <t>＜利用者確認欄＞　※確認欄は利用者が確認した際に何らかの記載をしていただくものであり，どのような記載にするかは任意となっています。</t>
    <phoneticPr fontId="6"/>
  </si>
  <si>
    <t>上限額管理加算</t>
    <rPh sb="0" eb="2">
      <t>ジョウゲン</t>
    </rPh>
    <rPh sb="2" eb="3">
      <t>ガク</t>
    </rPh>
    <rPh sb="3" eb="5">
      <t>カンリ</t>
    </rPh>
    <rPh sb="5" eb="7">
      <t>カサン</t>
    </rPh>
    <phoneticPr fontId="6"/>
  </si>
  <si>
    <t>金額</t>
    <rPh sb="0" eb="2">
      <t>キンガク</t>
    </rPh>
    <phoneticPr fontId="6"/>
  </si>
  <si>
    <t>支援計画書作成協力費</t>
    <rPh sb="0" eb="2">
      <t>シエン</t>
    </rPh>
    <rPh sb="2" eb="4">
      <t>ケイカク</t>
    </rPh>
    <rPh sb="4" eb="5">
      <t>ショ</t>
    </rPh>
    <rPh sb="5" eb="7">
      <t>サクセイ</t>
    </rPh>
    <rPh sb="7" eb="10">
      <t>キョウリョクヒ</t>
    </rPh>
    <phoneticPr fontId="6"/>
  </si>
  <si>
    <t>計画新規（計相あり）</t>
    <rPh sb="0" eb="2">
      <t>ケイカク</t>
    </rPh>
    <rPh sb="2" eb="4">
      <t>シンキ</t>
    </rPh>
    <rPh sb="5" eb="6">
      <t>ケイ</t>
    </rPh>
    <rPh sb="6" eb="7">
      <t>ソウ</t>
    </rPh>
    <phoneticPr fontId="6"/>
  </si>
  <si>
    <t>計画新規（計相なし）</t>
    <rPh sb="0" eb="2">
      <t>ケイカク</t>
    </rPh>
    <rPh sb="2" eb="4">
      <t>シンキ</t>
    </rPh>
    <phoneticPr fontId="6"/>
  </si>
  <si>
    <t>計画見直し（計相あり）</t>
    <rPh sb="0" eb="2">
      <t>ケイカク</t>
    </rPh>
    <rPh sb="2" eb="4">
      <t>ミナオ</t>
    </rPh>
    <phoneticPr fontId="6"/>
  </si>
  <si>
    <t>計画見直し（計相なし）</t>
    <rPh sb="0" eb="2">
      <t>ケイカク</t>
    </rPh>
    <rPh sb="2" eb="4">
      <t>ミナオ</t>
    </rPh>
    <phoneticPr fontId="6"/>
  </si>
  <si>
    <t>サービス
種別</t>
    <rPh sb="5" eb="7">
      <t>シュベツ</t>
    </rPh>
    <phoneticPr fontId="6"/>
  </si>
  <si>
    <t>サービス
内容</t>
    <rPh sb="5" eb="7">
      <t>ナイヨウ</t>
    </rPh>
    <phoneticPr fontId="6"/>
  </si>
  <si>
    <t>市民税課税世帯（者：市民税16万円以上，児：市民税28万円以上）</t>
    <rPh sb="0" eb="3">
      <t>シミンゼイ</t>
    </rPh>
    <rPh sb="3" eb="5">
      <t>カゼイ</t>
    </rPh>
    <rPh sb="5" eb="7">
      <t>セタイ</t>
    </rPh>
    <rPh sb="8" eb="9">
      <t>シャ</t>
    </rPh>
    <rPh sb="10" eb="13">
      <t>シミンゼイ</t>
    </rPh>
    <rPh sb="15" eb="17">
      <t>マンエン</t>
    </rPh>
    <rPh sb="17" eb="19">
      <t>イジョウ</t>
    </rPh>
    <rPh sb="20" eb="21">
      <t>ジ</t>
    </rPh>
    <rPh sb="22" eb="25">
      <t>シミンゼイ</t>
    </rPh>
    <rPh sb="27" eb="29">
      <t>マンエン</t>
    </rPh>
    <rPh sb="29" eb="31">
      <t>イジョウ</t>
    </rPh>
    <phoneticPr fontId="6"/>
  </si>
  <si>
    <t>市民税課税世帯（児：市民税28万円未満）</t>
    <rPh sb="0" eb="3">
      <t>シミンゼイ</t>
    </rPh>
    <rPh sb="3" eb="5">
      <t>カゼイ</t>
    </rPh>
    <rPh sb="5" eb="7">
      <t>セタイ</t>
    </rPh>
    <rPh sb="8" eb="9">
      <t>ジ</t>
    </rPh>
    <rPh sb="10" eb="13">
      <t>シミンゼイ</t>
    </rPh>
    <rPh sb="15" eb="17">
      <t>マンエン</t>
    </rPh>
    <rPh sb="17" eb="19">
      <t>ミマン</t>
    </rPh>
    <phoneticPr fontId="6"/>
  </si>
  <si>
    <t>市民税課税世帯（者：市民税16万円未満）</t>
    <rPh sb="0" eb="3">
      <t>シミンゼイ</t>
    </rPh>
    <rPh sb="3" eb="5">
      <t>カゼイ</t>
    </rPh>
    <rPh sb="5" eb="7">
      <t>セタイ</t>
    </rPh>
    <rPh sb="8" eb="9">
      <t>シャ</t>
    </rPh>
    <rPh sb="10" eb="13">
      <t>シミンゼイ</t>
    </rPh>
    <rPh sb="15" eb="17">
      <t>マンエン</t>
    </rPh>
    <rPh sb="17" eb="19">
      <t>ミマン</t>
    </rPh>
    <phoneticPr fontId="6"/>
  </si>
  <si>
    <t>障害福祉サービスの受給者証番号</t>
    <rPh sb="0" eb="2">
      <t>ショウガイ</t>
    </rPh>
    <rPh sb="2" eb="4">
      <t>フクシ</t>
    </rPh>
    <rPh sb="9" eb="12">
      <t>ジュキュウシャ</t>
    </rPh>
    <rPh sb="12" eb="13">
      <t>ショウ</t>
    </rPh>
    <rPh sb="13" eb="15">
      <t>バンゴウ</t>
    </rPh>
    <phoneticPr fontId="6"/>
  </si>
  <si>
    <t>計相利用者の計画見直し</t>
    <rPh sb="0" eb="1">
      <t>ケイ</t>
    </rPh>
    <rPh sb="1" eb="2">
      <t>ソウ</t>
    </rPh>
    <rPh sb="2" eb="5">
      <t>リヨウシャ</t>
    </rPh>
    <rPh sb="6" eb="9">
      <t>ケイカク</t>
    </rPh>
    <rPh sb="10" eb="11">
      <t>オコナ</t>
    </rPh>
    <phoneticPr fontId="6"/>
  </si>
  <si>
    <t>計相利用者の計画作成</t>
    <rPh sb="0" eb="1">
      <t>ケイ</t>
    </rPh>
    <rPh sb="1" eb="2">
      <t>ソウ</t>
    </rPh>
    <rPh sb="2" eb="5">
      <t>リヨウシャ</t>
    </rPh>
    <rPh sb="6" eb="8">
      <t>ケイカク</t>
    </rPh>
    <rPh sb="8" eb="10">
      <t>サクセイ</t>
    </rPh>
    <phoneticPr fontId="6"/>
  </si>
  <si>
    <t>セルフプラン者の計画作成</t>
    <rPh sb="6" eb="7">
      <t>モノ</t>
    </rPh>
    <rPh sb="8" eb="10">
      <t>ケイカク</t>
    </rPh>
    <rPh sb="10" eb="12">
      <t>サクセイ</t>
    </rPh>
    <phoneticPr fontId="6"/>
  </si>
  <si>
    <t>セルフプラン者の計画見直し</t>
    <rPh sb="6" eb="7">
      <t>モノ</t>
    </rPh>
    <rPh sb="8" eb="10">
      <t>ケイカク</t>
    </rPh>
    <rPh sb="10" eb="12">
      <t>ミナオ</t>
    </rPh>
    <phoneticPr fontId="6"/>
  </si>
  <si>
    <t>京都市長　様</t>
    <rPh sb="0" eb="2">
      <t>キョウト</t>
    </rPh>
    <rPh sb="2" eb="4">
      <t>シチョウ</t>
    </rPh>
    <rPh sb="5" eb="6">
      <t>サマ</t>
    </rPh>
    <phoneticPr fontId="6"/>
  </si>
  <si>
    <t>（担当：保健福祉局　障害保健福祉推進室）</t>
    <rPh sb="1" eb="3">
      <t>タントウ</t>
    </rPh>
    <rPh sb="4" eb="9">
      <t>ホケンフクシキョク</t>
    </rPh>
    <rPh sb="10" eb="19">
      <t>ショウガイホケンフクシスイシンシツ</t>
    </rPh>
    <phoneticPr fontId="6"/>
  </si>
  <si>
    <t>依頼者</t>
    <rPh sb="0" eb="3">
      <t>イライシャ</t>
    </rPh>
    <phoneticPr fontId="6"/>
  </si>
  <si>
    <t>所在地</t>
    <rPh sb="0" eb="3">
      <t>ショザイチ</t>
    </rPh>
    <phoneticPr fontId="6"/>
  </si>
  <si>
    <t>代表者名</t>
    <rPh sb="0" eb="3">
      <t>ダイヒョウシャ</t>
    </rPh>
    <rPh sb="3" eb="4">
      <t>メイ</t>
    </rPh>
    <phoneticPr fontId="6"/>
  </si>
  <si>
    <t>振込口座</t>
    <rPh sb="0" eb="2">
      <t>フリコミ</t>
    </rPh>
    <rPh sb="2" eb="4">
      <t>コウザ</t>
    </rPh>
    <phoneticPr fontId="6"/>
  </si>
  <si>
    <t>口座名義人</t>
    <rPh sb="0" eb="2">
      <t>コウザ</t>
    </rPh>
    <rPh sb="2" eb="4">
      <t>メイギ</t>
    </rPh>
    <rPh sb="4" eb="5">
      <t>ニン</t>
    </rPh>
    <phoneticPr fontId="6"/>
  </si>
  <si>
    <t>漢字</t>
    <rPh sb="0" eb="2">
      <t>カンジ</t>
    </rPh>
    <phoneticPr fontId="6"/>
  </si>
  <si>
    <t>金融機関</t>
    <rPh sb="0" eb="2">
      <t>キンユウ</t>
    </rPh>
    <rPh sb="2" eb="4">
      <t>キカン</t>
    </rPh>
    <phoneticPr fontId="6"/>
  </si>
  <si>
    <t>口座</t>
    <rPh sb="0" eb="2">
      <t>コウザ</t>
    </rPh>
    <phoneticPr fontId="6"/>
  </si>
  <si>
    <r>
      <t xml:space="preserve">フリガナ
</t>
    </r>
    <r>
      <rPr>
        <sz val="9"/>
        <rFont val="ＭＳ Ｐゴシック"/>
        <family val="3"/>
        <charset val="128"/>
      </rPr>
      <t>（30字以内）</t>
    </r>
    <phoneticPr fontId="6"/>
  </si>
  <si>
    <t>銀行</t>
    <rPh sb="0" eb="2">
      <t>ギンコウ</t>
    </rPh>
    <phoneticPr fontId="6"/>
  </si>
  <si>
    <t>金庫</t>
    <rPh sb="0" eb="2">
      <t>キンコ</t>
    </rPh>
    <phoneticPr fontId="6"/>
  </si>
  <si>
    <t>本店</t>
    <rPh sb="0" eb="2">
      <t>ホンテン</t>
    </rPh>
    <phoneticPr fontId="6"/>
  </si>
  <si>
    <t>支店</t>
    <rPh sb="0" eb="2">
      <t>シテン</t>
    </rPh>
    <phoneticPr fontId="6"/>
  </si>
  <si>
    <t>金融機関コード</t>
    <rPh sb="0" eb="2">
      <t>キンユウ</t>
    </rPh>
    <rPh sb="2" eb="4">
      <t>キカン</t>
    </rPh>
    <phoneticPr fontId="6"/>
  </si>
  <si>
    <t>支店コード</t>
    <rPh sb="0" eb="2">
      <t>シテン</t>
    </rPh>
    <phoneticPr fontId="6"/>
  </si>
  <si>
    <t>口座番号</t>
    <rPh sb="0" eb="2">
      <t>コウザ</t>
    </rPh>
    <rPh sb="2" eb="4">
      <t>バンゴウ</t>
    </rPh>
    <phoneticPr fontId="6"/>
  </si>
  <si>
    <t>　　□　普通　　□　当座
　　□　貯蓄　　□　その他</t>
    <rPh sb="4" eb="6">
      <t>フツウ</t>
    </rPh>
    <phoneticPr fontId="6"/>
  </si>
  <si>
    <t>種別（該当のものに☑）</t>
    <rPh sb="0" eb="2">
      <t>シュベツ</t>
    </rPh>
    <rPh sb="3" eb="5">
      <t>ガイトウ</t>
    </rPh>
    <phoneticPr fontId="6"/>
  </si>
  <si>
    <t>京都市重度障害者等就労支援特別事業における就労支援給付の支払いについて，
下記の口座への振込を依頼します。</t>
    <rPh sb="0" eb="3">
      <t>キョウトシ</t>
    </rPh>
    <rPh sb="3" eb="5">
      <t>ジュウド</t>
    </rPh>
    <rPh sb="5" eb="8">
      <t>ショウガイシャ</t>
    </rPh>
    <rPh sb="8" eb="9">
      <t>トウ</t>
    </rPh>
    <rPh sb="9" eb="11">
      <t>シュウロウ</t>
    </rPh>
    <rPh sb="11" eb="13">
      <t>シエン</t>
    </rPh>
    <rPh sb="13" eb="15">
      <t>トクベツ</t>
    </rPh>
    <rPh sb="15" eb="17">
      <t>ジギョウ</t>
    </rPh>
    <rPh sb="21" eb="23">
      <t>シュウロウ</t>
    </rPh>
    <rPh sb="23" eb="25">
      <t>シエン</t>
    </rPh>
    <rPh sb="25" eb="27">
      <t>キュウフ</t>
    </rPh>
    <rPh sb="28" eb="30">
      <t>シハラ</t>
    </rPh>
    <phoneticPr fontId="6"/>
  </si>
  <si>
    <t>対象者像</t>
    <rPh sb="0" eb="3">
      <t>タイショウシャ</t>
    </rPh>
    <rPh sb="3" eb="4">
      <t>ゾウ</t>
    </rPh>
    <phoneticPr fontId="6"/>
  </si>
  <si>
    <t>算定内容</t>
    <rPh sb="0" eb="2">
      <t>サンテイ</t>
    </rPh>
    <rPh sb="2" eb="4">
      <t>ナイヨウ</t>
    </rPh>
    <phoneticPr fontId="6"/>
  </si>
  <si>
    <t>重訪①（移動介助なし・喀痰吸引等支援なし）　１．０時間</t>
    <rPh sb="0" eb="2">
      <t>ジュウホウ</t>
    </rPh>
    <rPh sb="1" eb="2">
      <t>ホウ</t>
    </rPh>
    <rPh sb="4" eb="6">
      <t>イドウ</t>
    </rPh>
    <rPh sb="6" eb="8">
      <t>カイジョ</t>
    </rPh>
    <rPh sb="11" eb="13">
      <t>カクタン</t>
    </rPh>
    <rPh sb="13" eb="15">
      <t>キュウイン</t>
    </rPh>
    <rPh sb="15" eb="16">
      <t>トウ</t>
    </rPh>
    <rPh sb="16" eb="18">
      <t>シエン</t>
    </rPh>
    <rPh sb="25" eb="27">
      <t>ジカン</t>
    </rPh>
    <phoneticPr fontId="6"/>
  </si>
  <si>
    <t>重訪②（移動介助あり・喀痰吸引等支援なし）　１．０時間</t>
    <rPh sb="0" eb="2">
      <t>ジュウホウ</t>
    </rPh>
    <rPh sb="4" eb="6">
      <t>イドウ</t>
    </rPh>
    <rPh sb="6" eb="8">
      <t>カイジョ</t>
    </rPh>
    <rPh sb="11" eb="13">
      <t>カクタン</t>
    </rPh>
    <rPh sb="13" eb="15">
      <t>キュウイン</t>
    </rPh>
    <rPh sb="15" eb="16">
      <t>トウ</t>
    </rPh>
    <rPh sb="16" eb="18">
      <t>シエン</t>
    </rPh>
    <phoneticPr fontId="6"/>
  </si>
  <si>
    <t>重訪③（移動介助なし・喀痰吸引等支援あり）　１．０時間</t>
    <phoneticPr fontId="6"/>
  </si>
  <si>
    <t>重訪④（移動介助あり・喀痰吸引等支援あり）　１．０時間</t>
    <rPh sb="0" eb="2">
      <t>ジュウホウ</t>
    </rPh>
    <rPh sb="4" eb="6">
      <t>イドウ</t>
    </rPh>
    <rPh sb="6" eb="8">
      <t>カイジョ</t>
    </rPh>
    <rPh sb="11" eb="13">
      <t>カクタン</t>
    </rPh>
    <rPh sb="13" eb="15">
      <t>キュウイン</t>
    </rPh>
    <rPh sb="15" eb="16">
      <t>トウ</t>
    </rPh>
    <rPh sb="16" eb="18">
      <t>シエン</t>
    </rPh>
    <phoneticPr fontId="6"/>
  </si>
  <si>
    <t>同行援護　０．５時間</t>
    <rPh sb="0" eb="2">
      <t>ドウコウ</t>
    </rPh>
    <rPh sb="2" eb="4">
      <t>エンゴ</t>
    </rPh>
    <rPh sb="8" eb="10">
      <t>ジカン</t>
    </rPh>
    <phoneticPr fontId="6"/>
  </si>
  <si>
    <t>行動援護　０．５時間</t>
    <rPh sb="0" eb="2">
      <t>コウドウ</t>
    </rPh>
    <rPh sb="2" eb="4">
      <t>エンゴ</t>
    </rPh>
    <rPh sb="8" eb="10">
      <t>ジカン</t>
    </rPh>
    <phoneticPr fontId="6"/>
  </si>
  <si>
    <t>重訪①（移動なし・喀痰なし）　１．０時間</t>
    <rPh sb="0" eb="2">
      <t>ジュウホウ</t>
    </rPh>
    <rPh sb="4" eb="6">
      <t>イドウ</t>
    </rPh>
    <rPh sb="9" eb="11">
      <t>カクタン</t>
    </rPh>
    <rPh sb="18" eb="20">
      <t>ジカン</t>
    </rPh>
    <phoneticPr fontId="6"/>
  </si>
  <si>
    <t>重訪②（移動あり・喀痰なし）　１．０時間</t>
    <rPh sb="0" eb="2">
      <t>ジュウホウ</t>
    </rPh>
    <rPh sb="4" eb="6">
      <t>イドウ</t>
    </rPh>
    <rPh sb="9" eb="11">
      <t>カクタン</t>
    </rPh>
    <rPh sb="18" eb="20">
      <t>ジカン</t>
    </rPh>
    <phoneticPr fontId="6"/>
  </si>
  <si>
    <t>重訪③（移動なし・喀痰あり）　１．０時間</t>
    <rPh sb="0" eb="2">
      <t>ジュウホウ</t>
    </rPh>
    <rPh sb="4" eb="6">
      <t>イドウ</t>
    </rPh>
    <rPh sb="9" eb="11">
      <t>カクタン</t>
    </rPh>
    <rPh sb="18" eb="20">
      <t>ジカン</t>
    </rPh>
    <phoneticPr fontId="6"/>
  </si>
  <si>
    <t>重訪④（移動あり・喀痰あり）　１．０時間</t>
    <rPh sb="0" eb="2">
      <t>ジュウホウ</t>
    </rPh>
    <rPh sb="4" eb="6">
      <t>イドウ</t>
    </rPh>
    <rPh sb="9" eb="11">
      <t>カクタン</t>
    </rPh>
    <rPh sb="18" eb="20">
      <t>ジカン</t>
    </rPh>
    <phoneticPr fontId="6"/>
  </si>
  <si>
    <t>行動　０．５時間</t>
    <rPh sb="0" eb="2">
      <t>コウドウ</t>
    </rPh>
    <rPh sb="6" eb="8">
      <t>ジカン</t>
    </rPh>
    <phoneticPr fontId="6"/>
  </si>
  <si>
    <t>同行　０．５時間</t>
    <rPh sb="0" eb="1">
      <t>ドウ</t>
    </rPh>
    <rPh sb="1" eb="2">
      <t>コウ</t>
    </rPh>
    <phoneticPr fontId="6"/>
  </si>
  <si>
    <t>同行援護</t>
    <rPh sb="0" eb="2">
      <t>ドウコウ</t>
    </rPh>
    <rPh sb="2" eb="4">
      <t>エンゴ</t>
    </rPh>
    <phoneticPr fontId="6"/>
  </si>
  <si>
    <t>行動援護</t>
    <rPh sb="0" eb="2">
      <t>コウドウ</t>
    </rPh>
    <rPh sb="2" eb="4">
      <t>エンゴ</t>
    </rPh>
    <phoneticPr fontId="6"/>
  </si>
  <si>
    <t>摘要欄</t>
    <rPh sb="0" eb="2">
      <t>テキヨウ</t>
    </rPh>
    <rPh sb="2" eb="3">
      <t>ラン</t>
    </rPh>
    <phoneticPr fontId="6"/>
  </si>
  <si>
    <t>単価</t>
    <rPh sb="0" eb="2">
      <t>タンカ</t>
    </rPh>
    <phoneticPr fontId="6"/>
  </si>
  <si>
    <t>合計単価</t>
    <rPh sb="0" eb="2">
      <t>ゴウケイ</t>
    </rPh>
    <rPh sb="2" eb="4">
      <t>タンカ</t>
    </rPh>
    <phoneticPr fontId="6"/>
  </si>
  <si>
    <t>重訪①（移動介助なし・喀痰吸引等支援なし）　+０．５時間</t>
    <rPh sb="0" eb="2">
      <t>ジュウホウ</t>
    </rPh>
    <rPh sb="1" eb="2">
      <t>ホウ</t>
    </rPh>
    <rPh sb="4" eb="6">
      <t>イドウ</t>
    </rPh>
    <rPh sb="6" eb="8">
      <t>カイジョ</t>
    </rPh>
    <rPh sb="11" eb="13">
      <t>カクタン</t>
    </rPh>
    <rPh sb="13" eb="15">
      <t>キュウイン</t>
    </rPh>
    <rPh sb="15" eb="16">
      <t>トウ</t>
    </rPh>
    <rPh sb="16" eb="18">
      <t>シエン</t>
    </rPh>
    <rPh sb="26" eb="28">
      <t>ジカン</t>
    </rPh>
    <phoneticPr fontId="6"/>
  </si>
  <si>
    <t>重訪②（移動介助あり・喀痰吸引等支援なし）　+０．５時間</t>
    <rPh sb="0" eb="2">
      <t>ジュウホウ</t>
    </rPh>
    <rPh sb="4" eb="6">
      <t>イドウ</t>
    </rPh>
    <rPh sb="6" eb="8">
      <t>カイジョ</t>
    </rPh>
    <rPh sb="11" eb="13">
      <t>カクタン</t>
    </rPh>
    <rPh sb="13" eb="15">
      <t>キュウイン</t>
    </rPh>
    <rPh sb="15" eb="16">
      <t>トウ</t>
    </rPh>
    <rPh sb="16" eb="18">
      <t>シエン</t>
    </rPh>
    <phoneticPr fontId="6"/>
  </si>
  <si>
    <t>重訪③（移動介助なし・喀痰吸引等支援あり）　+０．５時間</t>
    <phoneticPr fontId="6"/>
  </si>
  <si>
    <t>重訪④（移動介助あり・喀痰吸引等支援あり）　+０．５時間</t>
    <rPh sb="0" eb="2">
      <t>ジュウホウ</t>
    </rPh>
    <rPh sb="4" eb="6">
      <t>イドウ</t>
    </rPh>
    <rPh sb="6" eb="8">
      <t>カイジョ</t>
    </rPh>
    <rPh sb="11" eb="13">
      <t>カクタン</t>
    </rPh>
    <rPh sb="13" eb="15">
      <t>キュウイン</t>
    </rPh>
    <rPh sb="15" eb="16">
      <t>トウ</t>
    </rPh>
    <rPh sb="16" eb="18">
      <t>シエン</t>
    </rPh>
    <phoneticPr fontId="6"/>
  </si>
  <si>
    <t>重訪①（移動なし・喀痰なし）　+０．５時間</t>
    <rPh sb="0" eb="2">
      <t>ジュウホウ</t>
    </rPh>
    <rPh sb="4" eb="6">
      <t>イドウ</t>
    </rPh>
    <rPh sb="9" eb="11">
      <t>カクタン</t>
    </rPh>
    <rPh sb="19" eb="21">
      <t>ジカン</t>
    </rPh>
    <phoneticPr fontId="6"/>
  </si>
  <si>
    <t>重訪②（移動あり・喀痰なし）　+０．５時間</t>
    <rPh sb="0" eb="2">
      <t>ジュウホウ</t>
    </rPh>
    <rPh sb="4" eb="6">
      <t>イドウ</t>
    </rPh>
    <rPh sb="9" eb="11">
      <t>カクタン</t>
    </rPh>
    <rPh sb="19" eb="21">
      <t>ジカン</t>
    </rPh>
    <phoneticPr fontId="6"/>
  </si>
  <si>
    <t>重訪③（移動なし・喀痰あり）　+０．５時間</t>
    <rPh sb="0" eb="2">
      <t>ジュウホウ</t>
    </rPh>
    <rPh sb="4" eb="6">
      <t>イドウ</t>
    </rPh>
    <rPh sb="9" eb="11">
      <t>カクタン</t>
    </rPh>
    <rPh sb="19" eb="21">
      <t>ジカン</t>
    </rPh>
    <phoneticPr fontId="6"/>
  </si>
  <si>
    <t>重訪④（移動あり・喀痰あり）　+０．５時間</t>
    <rPh sb="0" eb="2">
      <t>ジュウホウ</t>
    </rPh>
    <rPh sb="4" eb="6">
      <t>イドウ</t>
    </rPh>
    <rPh sb="9" eb="11">
      <t>カクタン</t>
    </rPh>
    <rPh sb="19" eb="21">
      <t>ジカン</t>
    </rPh>
    <phoneticPr fontId="6"/>
  </si>
  <si>
    <t>京都市重度障害者等就労支援特別事業の利用者負担上限月額</t>
    <rPh sb="0" eb="3">
      <t>キョウトシ</t>
    </rPh>
    <rPh sb="3" eb="5">
      <t>ジュウド</t>
    </rPh>
    <rPh sb="5" eb="8">
      <t>ショウガイシャ</t>
    </rPh>
    <rPh sb="8" eb="9">
      <t>トウ</t>
    </rPh>
    <rPh sb="9" eb="11">
      <t>シュウロウ</t>
    </rPh>
    <rPh sb="11" eb="13">
      <t>シエン</t>
    </rPh>
    <rPh sb="13" eb="15">
      <t>トクベツ</t>
    </rPh>
    <rPh sb="15" eb="17">
      <t>ジギョウ</t>
    </rPh>
    <rPh sb="18" eb="21">
      <t>リヨウシャ</t>
    </rPh>
    <rPh sb="21" eb="23">
      <t>フタン</t>
    </rPh>
    <rPh sb="23" eb="25">
      <t>ジョウゲン</t>
    </rPh>
    <rPh sb="25" eb="27">
      <t>ゲツガク</t>
    </rPh>
    <phoneticPr fontId="6"/>
  </si>
  <si>
    <r>
      <t>【注意事項】
＊　重度障害者等就労支援特別事業の就労支援給付について，</t>
    </r>
    <r>
      <rPr>
        <u/>
        <sz val="10.5"/>
        <rFont val="ＭＳ 明朝"/>
        <family val="1"/>
        <charset val="128"/>
      </rPr>
      <t>初めて</t>
    </r>
    <r>
      <rPr>
        <sz val="10.5"/>
        <rFont val="ＭＳ 明朝"/>
        <family val="1"/>
        <charset val="128"/>
      </rPr>
      <t>請求される場合は必ず御提出ください。
　　（既に御提出いただいている場合には，再度御提出いただく必要はありません。）
＊　口座を変更された際には，振込不能になりますので，必ず御提出をお願いします。</t>
    </r>
    <rPh sb="1" eb="3">
      <t>チュウイ</t>
    </rPh>
    <rPh sb="3" eb="5">
      <t>ジコウ</t>
    </rPh>
    <rPh sb="35" eb="36">
      <t>ハジ</t>
    </rPh>
    <rPh sb="38" eb="40">
      <t>セイキュウ</t>
    </rPh>
    <rPh sb="43" eb="45">
      <t>バアイ</t>
    </rPh>
    <rPh sb="46" eb="47">
      <t>カナラ</t>
    </rPh>
    <rPh sb="48" eb="51">
      <t>ゴテイシュツ</t>
    </rPh>
    <rPh sb="111" eb="113">
      <t>フリコミ</t>
    </rPh>
    <rPh sb="113" eb="115">
      <t>フノウ</t>
    </rPh>
    <rPh sb="123" eb="124">
      <t>カナラ</t>
    </rPh>
    <phoneticPr fontId="6"/>
  </si>
  <si>
    <t>京都市重度障害者等就労支援特別事業に係る振込口座依頼書</t>
    <rPh sb="0" eb="15">
      <t>キョウトシジュウドショウガイシャトウシュウロウシエントクベツ</t>
    </rPh>
    <rPh sb="15" eb="17">
      <t>ジギョウ</t>
    </rPh>
    <rPh sb="18" eb="19">
      <t>カカ</t>
    </rPh>
    <rPh sb="20" eb="22">
      <t>フリコミ</t>
    </rPh>
    <rPh sb="22" eb="24">
      <t>コウザ</t>
    </rPh>
    <rPh sb="24" eb="27">
      <t>イライショ</t>
    </rPh>
    <phoneticPr fontId="6"/>
  </si>
  <si>
    <t>（第８号様式）</t>
    <rPh sb="1" eb="2">
      <t>ダイ</t>
    </rPh>
    <rPh sb="3" eb="4">
      <t>ゴウ</t>
    </rPh>
    <rPh sb="4" eb="6">
      <t>ヨウシキ</t>
    </rPh>
    <phoneticPr fontId="6"/>
  </si>
  <si>
    <t>（第７号様式）</t>
    <rPh sb="1" eb="2">
      <t>ダイ</t>
    </rPh>
    <rPh sb="3" eb="4">
      <t>ゴウ</t>
    </rPh>
    <rPh sb="4" eb="6">
      <t>ヨウシキ</t>
    </rPh>
    <phoneticPr fontId="6"/>
  </si>
  <si>
    <t>（第９号様式）</t>
    <rPh sb="1" eb="2">
      <t>ダイ</t>
    </rPh>
    <rPh sb="3" eb="4">
      <t>ゴウ</t>
    </rPh>
    <rPh sb="4" eb="6">
      <t>ヨウシキ</t>
    </rPh>
    <phoneticPr fontId="6"/>
  </si>
  <si>
    <t>（第１１号様式）</t>
    <rPh sb="1" eb="2">
      <t>ダイ</t>
    </rPh>
    <rPh sb="4" eb="5">
      <t>ゴウ</t>
    </rPh>
    <rPh sb="5" eb="7">
      <t>ヨウシキ</t>
    </rPh>
    <phoneticPr fontId="6"/>
  </si>
  <si>
    <t>（第１０号様式）</t>
    <rPh sb="1" eb="2">
      <t>ダイ</t>
    </rPh>
    <rPh sb="4" eb="5">
      <t>ゴウ</t>
    </rPh>
    <rPh sb="5" eb="7">
      <t>ヨウシキ</t>
    </rPh>
    <phoneticPr fontId="6"/>
  </si>
  <si>
    <t>明細書</t>
    <rPh sb="0" eb="3">
      <t>メイサイショ</t>
    </rPh>
    <phoneticPr fontId="6"/>
  </si>
  <si>
    <t>※　「利用者一覧」シートの①の利用者が「明細書①」の情報と連動しています。
※　入力により明細書の氏名欄が自動入力されます。</t>
    <rPh sb="3" eb="6">
      <t>リヨウシャ</t>
    </rPh>
    <rPh sb="6" eb="8">
      <t>イチラン</t>
    </rPh>
    <rPh sb="15" eb="18">
      <t>リヨウシャ</t>
    </rPh>
    <rPh sb="20" eb="23">
      <t>メイサイショ</t>
    </rPh>
    <rPh sb="26" eb="28">
      <t>ジョウホウ</t>
    </rPh>
    <rPh sb="29" eb="31">
      <t>レンドウ</t>
    </rPh>
    <rPh sb="40" eb="42">
      <t>ニュウリョク</t>
    </rPh>
    <rPh sb="45" eb="48">
      <t>メイサイショ</t>
    </rPh>
    <rPh sb="49" eb="51">
      <t>シメイ</t>
    </rPh>
    <rPh sb="51" eb="52">
      <t>ラン</t>
    </rPh>
    <rPh sb="53" eb="55">
      <t>ジドウ</t>
    </rPh>
    <rPh sb="55" eb="57">
      <t>ニュウリョク</t>
    </rPh>
    <phoneticPr fontId="6"/>
  </si>
  <si>
    <t>※　「利用者一覧」シートの表の①の利用者が「明細書①」の情報と連動しています。</t>
    <rPh sb="3" eb="6">
      <t>リヨウシャ</t>
    </rPh>
    <rPh sb="6" eb="8">
      <t>イチラン</t>
    </rPh>
    <rPh sb="13" eb="14">
      <t>ヒョウ</t>
    </rPh>
    <rPh sb="17" eb="20">
      <t>リヨウシャ</t>
    </rPh>
    <rPh sb="22" eb="25">
      <t>メイサイショ</t>
    </rPh>
    <rPh sb="28" eb="30">
      <t>ジョウホウ</t>
    </rPh>
    <rPh sb="31" eb="33">
      <t>レンドウ</t>
    </rPh>
    <phoneticPr fontId="6"/>
  </si>
  <si>
    <t>※　入力により他シートの同項目の欄が自動入力されます。</t>
    <rPh sb="2" eb="4">
      <t>ニュウリョク</t>
    </rPh>
    <rPh sb="7" eb="8">
      <t>タ</t>
    </rPh>
    <rPh sb="12" eb="13">
      <t>ドウ</t>
    </rPh>
    <rPh sb="13" eb="15">
      <t>コウモク</t>
    </rPh>
    <rPh sb="16" eb="17">
      <t>ラン</t>
    </rPh>
    <rPh sb="18" eb="20">
      <t>ジドウ</t>
    </rPh>
    <rPh sb="20" eb="22">
      <t>ニュウリョク</t>
    </rPh>
    <phoneticPr fontId="6"/>
  </si>
  <si>
    <t>請求日を入力します。</t>
    <rPh sb="0" eb="2">
      <t>セイキュウ</t>
    </rPh>
    <rPh sb="2" eb="3">
      <t>ビ</t>
    </rPh>
    <rPh sb="4" eb="6">
      <t>ニュウリョク</t>
    </rPh>
    <phoneticPr fontId="6"/>
  </si>
  <si>
    <t>○各シートの使い方・入力方法</t>
    <rPh sb="1" eb="2">
      <t>カク</t>
    </rPh>
    <rPh sb="6" eb="7">
      <t>ツカ</t>
    </rPh>
    <rPh sb="8" eb="9">
      <t>カタ</t>
    </rPh>
    <rPh sb="10" eb="12">
      <t>ニュウリョク</t>
    </rPh>
    <rPh sb="12" eb="14">
      <t>ホウホウ</t>
    </rPh>
    <phoneticPr fontId="6"/>
  </si>
  <si>
    <t>指定重度訪問介護等事業者の事業所番号</t>
    <rPh sb="0" eb="2">
      <t>シテイ</t>
    </rPh>
    <rPh sb="2" eb="4">
      <t>ジュウド</t>
    </rPh>
    <rPh sb="4" eb="6">
      <t>ホウモン</t>
    </rPh>
    <rPh sb="6" eb="8">
      <t>カイゴ</t>
    </rPh>
    <rPh sb="8" eb="9">
      <t>トウ</t>
    </rPh>
    <rPh sb="9" eb="12">
      <t>ジギョウシャ</t>
    </rPh>
    <rPh sb="13" eb="16">
      <t>ジギョウショ</t>
    </rPh>
    <rPh sb="16" eb="18">
      <t>バンゴウ</t>
    </rPh>
    <phoneticPr fontId="6"/>
  </si>
  <si>
    <t>指定重度訪問介護等事業者の
事業所番号</t>
    <rPh sb="0" eb="2">
      <t>シテイ</t>
    </rPh>
    <rPh sb="2" eb="4">
      <t>ジュウド</t>
    </rPh>
    <rPh sb="4" eb="6">
      <t>ホウモン</t>
    </rPh>
    <rPh sb="6" eb="8">
      <t>カイゴ</t>
    </rPh>
    <rPh sb="8" eb="9">
      <t>トウ</t>
    </rPh>
    <rPh sb="9" eb="12">
      <t>ジギョウシャ</t>
    </rPh>
    <rPh sb="14" eb="17">
      <t>ジギョウショ</t>
    </rPh>
    <rPh sb="17" eb="19">
      <t>バンゴウ</t>
    </rPh>
    <phoneticPr fontId="6"/>
  </si>
  <si>
    <t>重度訪問介護等の
受給者証番号</t>
    <rPh sb="0" eb="2">
      <t>ジュウド</t>
    </rPh>
    <rPh sb="2" eb="4">
      <t>ホウモン</t>
    </rPh>
    <rPh sb="4" eb="6">
      <t>カイゴ</t>
    </rPh>
    <rPh sb="6" eb="7">
      <t>トウ</t>
    </rPh>
    <rPh sb="9" eb="11">
      <t>ジュキュウ</t>
    </rPh>
    <rPh sb="11" eb="12">
      <t>シャ</t>
    </rPh>
    <rPh sb="12" eb="13">
      <t>ショウ</t>
    </rPh>
    <rPh sb="13" eb="15">
      <t>バンゴウ</t>
    </rPh>
    <phoneticPr fontId="6"/>
  </si>
  <si>
    <t>重度訪問介護等の
受給者証番号</t>
    <rPh sb="0" eb="2">
      <t>ジュウド</t>
    </rPh>
    <rPh sb="2" eb="4">
      <t>ホウモン</t>
    </rPh>
    <rPh sb="4" eb="6">
      <t>カイゴ</t>
    </rPh>
    <rPh sb="6" eb="7">
      <t>トウ</t>
    </rPh>
    <rPh sb="9" eb="12">
      <t>ジュキュウシャ</t>
    </rPh>
    <rPh sb="12" eb="13">
      <t>ショウ</t>
    </rPh>
    <rPh sb="13" eb="15">
      <t>バンゴウ</t>
    </rPh>
    <phoneticPr fontId="6"/>
  </si>
  <si>
    <t>指定重度訪問介護等事業者の
事業所番号</t>
    <rPh sb="0" eb="9">
      <t>シテイジュウドホウモンカイゴトウ</t>
    </rPh>
    <rPh sb="9" eb="11">
      <t>ジギョウ</t>
    </rPh>
    <rPh sb="11" eb="12">
      <t>シャ</t>
    </rPh>
    <rPh sb="14" eb="17">
      <t>ジギョウショ</t>
    </rPh>
    <rPh sb="17" eb="19">
      <t>バンゴウ</t>
    </rPh>
    <phoneticPr fontId="6"/>
  </si>
  <si>
    <t>重度訪問介護等の
受給者証番号</t>
    <rPh sb="0" eb="7">
      <t>ジュウドホウモンカイゴトウ</t>
    </rPh>
    <rPh sb="9" eb="12">
      <t>ジュキュウシャ</t>
    </rPh>
    <rPh sb="12" eb="13">
      <t>ショウ</t>
    </rPh>
    <rPh sb="13" eb="15">
      <t>バンゴウ</t>
    </rPh>
    <phoneticPr fontId="6"/>
  </si>
  <si>
    <t>指定重度訪問介護等事業者及び
その事業所の名称</t>
    <rPh sb="0" eb="2">
      <t>シテイ</t>
    </rPh>
    <rPh sb="2" eb="9">
      <t>ジュウドホウモンカイゴトウ</t>
    </rPh>
    <rPh sb="9" eb="12">
      <t>ジギョウシャ</t>
    </rPh>
    <rPh sb="12" eb="13">
      <t>オヨ</t>
    </rPh>
    <rPh sb="17" eb="20">
      <t>ジギョウショ</t>
    </rPh>
    <rPh sb="21" eb="23">
      <t>メイショウ</t>
    </rPh>
    <phoneticPr fontId="6"/>
  </si>
  <si>
    <t>氏名</t>
    <rPh sb="0" eb="2">
      <t>シメイ</t>
    </rPh>
    <phoneticPr fontId="6"/>
  </si>
  <si>
    <t>京都市重度障害者等就労支援特別事業　利用者負担上限額管理結果票</t>
    <phoneticPr fontId="6"/>
  </si>
  <si>
    <t>指定重度訪問介護等事業者及びその事業所の名称</t>
    <rPh sb="0" eb="2">
      <t>シテイ</t>
    </rPh>
    <rPh sb="2" eb="4">
      <t>ジュウド</t>
    </rPh>
    <rPh sb="4" eb="6">
      <t>ホウモン</t>
    </rPh>
    <rPh sb="6" eb="8">
      <t>カイゴ</t>
    </rPh>
    <rPh sb="8" eb="9">
      <t>トウ</t>
    </rPh>
    <rPh sb="9" eb="12">
      <t>ジギョウシャ</t>
    </rPh>
    <phoneticPr fontId="6"/>
  </si>
  <si>
    <t>京都市重度障害者等就労支援特別事業</t>
    <rPh sb="0" eb="3">
      <t>キョウトシ</t>
    </rPh>
    <rPh sb="3" eb="5">
      <t>ジュウド</t>
    </rPh>
    <rPh sb="5" eb="8">
      <t>ショウガイシャ</t>
    </rPh>
    <rPh sb="8" eb="9">
      <t>トウ</t>
    </rPh>
    <rPh sb="9" eb="11">
      <t>シュウロウ</t>
    </rPh>
    <rPh sb="11" eb="13">
      <t>シエン</t>
    </rPh>
    <rPh sb="13" eb="15">
      <t>トクベツ</t>
    </rPh>
    <rPh sb="15" eb="17">
      <t>ジギョウ</t>
    </rPh>
    <phoneticPr fontId="6"/>
  </si>
  <si>
    <t>同行　+０．５時間（２時間まで）</t>
    <rPh sb="0" eb="1">
      <t>ドウ</t>
    </rPh>
    <rPh sb="1" eb="2">
      <t>コウ</t>
    </rPh>
    <rPh sb="11" eb="13">
      <t>ジカン</t>
    </rPh>
    <phoneticPr fontId="6"/>
  </si>
  <si>
    <t>同行　+０．５時間（２時間を超えて以降）</t>
    <rPh sb="0" eb="1">
      <t>ドウ</t>
    </rPh>
    <rPh sb="1" eb="2">
      <t>コウ</t>
    </rPh>
    <rPh sb="11" eb="13">
      <t>ジカン</t>
    </rPh>
    <rPh sb="14" eb="15">
      <t>コ</t>
    </rPh>
    <rPh sb="17" eb="19">
      <t>イコウ</t>
    </rPh>
    <phoneticPr fontId="6"/>
  </si>
  <si>
    <t>行動　+０．５時間</t>
    <rPh sb="0" eb="2">
      <t>コウドウ</t>
    </rPh>
    <rPh sb="7" eb="9">
      <t>ジカン</t>
    </rPh>
    <phoneticPr fontId="6"/>
  </si>
  <si>
    <t>行動援護　+０．５時間</t>
    <phoneticPr fontId="37"/>
  </si>
  <si>
    <t>所定給付額</t>
    <rPh sb="0" eb="5">
      <t>ショテイキュウフガク</t>
    </rPh>
    <phoneticPr fontId="6"/>
  </si>
  <si>
    <t>早朝夜間加算</t>
    <rPh sb="0" eb="6">
      <t>ソウチョウヤカンカサン</t>
    </rPh>
    <phoneticPr fontId="6"/>
  </si>
  <si>
    <t>種別</t>
    <rPh sb="0" eb="2">
      <t>シュベツ</t>
    </rPh>
    <phoneticPr fontId="6"/>
  </si>
  <si>
    <t>重訪①（移動なし・喀痰なし）　早朝夜間　０．５時間</t>
    <rPh sb="15" eb="17">
      <t>ソウチョウ</t>
    </rPh>
    <rPh sb="17" eb="19">
      <t>ヤカン</t>
    </rPh>
    <phoneticPr fontId="36"/>
  </si>
  <si>
    <t>重訪①（移動介助なし・喀痰吸引等支援なし）早朝夜間　０．５時間</t>
    <rPh sb="0" eb="2">
      <t>ジュウホウ</t>
    </rPh>
    <rPh sb="1" eb="2">
      <t>ホウ</t>
    </rPh>
    <rPh sb="4" eb="6">
      <t>イドウ</t>
    </rPh>
    <rPh sb="6" eb="8">
      <t>カイジョ</t>
    </rPh>
    <rPh sb="11" eb="13">
      <t>カクタン</t>
    </rPh>
    <rPh sb="13" eb="15">
      <t>キュウイン</t>
    </rPh>
    <rPh sb="15" eb="16">
      <t>トウ</t>
    </rPh>
    <rPh sb="16" eb="18">
      <t>シエン</t>
    </rPh>
    <rPh sb="21" eb="25">
      <t>ソウチョウヤカン</t>
    </rPh>
    <rPh sb="29" eb="31">
      <t>ジカン</t>
    </rPh>
    <phoneticPr fontId="6"/>
  </si>
  <si>
    <t>重訪②（移動あり・喀痰なし）　早朝夜間　０．５時間</t>
    <rPh sb="0" eb="2">
      <t>ジュウホウ</t>
    </rPh>
    <rPh sb="4" eb="6">
      <t>イドウ</t>
    </rPh>
    <rPh sb="9" eb="11">
      <t>カクタン</t>
    </rPh>
    <rPh sb="15" eb="19">
      <t>ソウチョウヤカン</t>
    </rPh>
    <rPh sb="23" eb="25">
      <t>ジカン</t>
    </rPh>
    <phoneticPr fontId="6"/>
  </si>
  <si>
    <t>重訪②（移動介助あり・喀痰吸引等支援なし）早朝夜間　０．５時間</t>
    <rPh sb="0" eb="2">
      <t>ジュウホウ</t>
    </rPh>
    <rPh sb="4" eb="6">
      <t>イドウ</t>
    </rPh>
    <rPh sb="6" eb="8">
      <t>カイジョ</t>
    </rPh>
    <rPh sb="11" eb="13">
      <t>カクタン</t>
    </rPh>
    <rPh sb="13" eb="15">
      <t>キュウイン</t>
    </rPh>
    <rPh sb="15" eb="16">
      <t>トウ</t>
    </rPh>
    <rPh sb="16" eb="18">
      <t>シエン</t>
    </rPh>
    <rPh sb="21" eb="25">
      <t>ソウチョウヤカン</t>
    </rPh>
    <phoneticPr fontId="6"/>
  </si>
  <si>
    <t>重訪③（移動なし・喀痰あり）　早朝夜間　０．５時間</t>
    <rPh sb="0" eb="2">
      <t>ジュウホウ</t>
    </rPh>
    <rPh sb="4" eb="6">
      <t>イドウ</t>
    </rPh>
    <rPh sb="9" eb="11">
      <t>カクタン</t>
    </rPh>
    <rPh sb="15" eb="19">
      <t>ソウチョウヤカン</t>
    </rPh>
    <rPh sb="23" eb="25">
      <t>ジカン</t>
    </rPh>
    <phoneticPr fontId="6"/>
  </si>
  <si>
    <t>重訪③（移動介助なし・喀痰吸引等支援あり）早朝夜間　０．５時間</t>
    <rPh sb="21" eb="25">
      <t>ソウチョウヤカン</t>
    </rPh>
    <phoneticPr fontId="6"/>
  </si>
  <si>
    <t>重訪④（移動あり・喀痰あり）　早朝夜間　０．５時間</t>
    <rPh sb="0" eb="2">
      <t>ジュウホウ</t>
    </rPh>
    <rPh sb="4" eb="6">
      <t>イドウ</t>
    </rPh>
    <rPh sb="9" eb="11">
      <t>カクタン</t>
    </rPh>
    <rPh sb="15" eb="19">
      <t>ソウチョウヤカン</t>
    </rPh>
    <rPh sb="23" eb="25">
      <t>ジカン</t>
    </rPh>
    <phoneticPr fontId="6"/>
  </si>
  <si>
    <t>重訪④（移動介助あり・喀痰吸引等支援あり）早朝夜間　０．５時間</t>
    <rPh sb="0" eb="2">
      <t>ジュウホウ</t>
    </rPh>
    <rPh sb="4" eb="6">
      <t>イドウ</t>
    </rPh>
    <rPh sb="6" eb="8">
      <t>カイジョ</t>
    </rPh>
    <rPh sb="11" eb="13">
      <t>カクタン</t>
    </rPh>
    <rPh sb="13" eb="15">
      <t>キュウイン</t>
    </rPh>
    <rPh sb="15" eb="16">
      <t>トウ</t>
    </rPh>
    <rPh sb="16" eb="18">
      <t>シエン</t>
    </rPh>
    <rPh sb="21" eb="25">
      <t>ソウチョウヤカン</t>
    </rPh>
    <phoneticPr fontId="6"/>
  </si>
  <si>
    <t>同行　早朝夜間　０．５時間（２時間まで）　</t>
    <rPh sb="0" eb="1">
      <t>ドウ</t>
    </rPh>
    <rPh sb="1" eb="2">
      <t>コウ</t>
    </rPh>
    <rPh sb="3" eb="7">
      <t>ソウチョウヤカン</t>
    </rPh>
    <phoneticPr fontId="6"/>
  </si>
  <si>
    <t>同行援護　早朝夜間　０．５時間</t>
    <rPh sb="0" eb="1">
      <t>ドウ</t>
    </rPh>
    <rPh sb="1" eb="2">
      <t>コウ</t>
    </rPh>
    <rPh sb="2" eb="4">
      <t>エンゴ</t>
    </rPh>
    <rPh sb="5" eb="9">
      <t>ソウチョウヤカン</t>
    </rPh>
    <phoneticPr fontId="6"/>
  </si>
  <si>
    <t>同行　早朝夜間　０．５時間（２時間を超えて以降）</t>
    <rPh sb="0" eb="1">
      <t>ドウ</t>
    </rPh>
    <rPh sb="1" eb="2">
      <t>コウ</t>
    </rPh>
    <rPh sb="3" eb="7">
      <t>ソウチョウヤカン</t>
    </rPh>
    <phoneticPr fontId="6"/>
  </si>
  <si>
    <t>行動　早朝夜間　０．５時間</t>
    <rPh sb="0" eb="2">
      <t>コウドウ</t>
    </rPh>
    <phoneticPr fontId="6"/>
  </si>
  <si>
    <t>行動援護　早朝夜間　０．５時間</t>
    <rPh sb="5" eb="9">
      <t>ソウチョウヤカン</t>
    </rPh>
    <phoneticPr fontId="36"/>
  </si>
  <si>
    <t>同行援護</t>
    <rPh sb="0" eb="4">
      <t>ドウコウエンゴ</t>
    </rPh>
    <phoneticPr fontId="6"/>
  </si>
  <si>
    <t>行動援護</t>
    <rPh sb="0" eb="2">
      <t>コウドウ</t>
    </rPh>
    <rPh sb="2" eb="4">
      <t>エンゴ</t>
    </rPh>
    <phoneticPr fontId="6"/>
  </si>
  <si>
    <t>早朝夜間加算</t>
    <rPh sb="0" eb="2">
      <t>ソウチョウ</t>
    </rPh>
    <rPh sb="2" eb="4">
      <t>ヤカン</t>
    </rPh>
    <rPh sb="4" eb="6">
      <t>カサン</t>
    </rPh>
    <phoneticPr fontId="6"/>
  </si>
  <si>
    <r>
      <t>単価表（</t>
    </r>
    <r>
      <rPr>
        <sz val="11"/>
        <color rgb="FFFF0000"/>
        <rFont val="ＭＳ Ｐゴシック"/>
        <family val="3"/>
        <charset val="128"/>
      </rPr>
      <t>処遇改善加算事業所に該当しない</t>
    </r>
    <r>
      <rPr>
        <sz val="11"/>
        <rFont val="ＭＳ Ｐゴシック"/>
        <family val="3"/>
        <charset val="128"/>
      </rPr>
      <t>）</t>
    </r>
    <rPh sb="0" eb="2">
      <t>タンカ</t>
    </rPh>
    <rPh sb="2" eb="3">
      <t>ヒョウ</t>
    </rPh>
    <phoneticPr fontId="6"/>
  </si>
  <si>
    <r>
      <t>就労支援給付費の請求のための入力補助シートです。</t>
    </r>
    <r>
      <rPr>
        <b/>
        <sz val="11"/>
        <color rgb="FFFF0000"/>
        <rFont val="ＭＳ Ｐゴシック"/>
        <family val="3"/>
        <charset val="128"/>
        <scheme val="minor"/>
      </rPr>
      <t>(処遇改善加算事業所に該当しない場合）</t>
    </r>
    <rPh sb="16" eb="18">
      <t>ホジョ</t>
    </rPh>
    <rPh sb="40" eb="42">
      <t>バアイ</t>
    </rPh>
    <phoneticPr fontId="6"/>
  </si>
  <si>
    <t>－</t>
    <phoneticPr fontId="6"/>
  </si>
  <si>
    <t>【注意点】　ピンク色のセルが、入力が必要なセルです。
　　　　　　　白色のセルには計算式が入っており、自動入力されるので、計算式を消さないでください。</t>
    <rPh sb="1" eb="3">
      <t>チュウイ</t>
    </rPh>
    <rPh sb="3" eb="4">
      <t>テン</t>
    </rPh>
    <rPh sb="18" eb="20">
      <t>ヒツヨウ</t>
    </rPh>
    <rPh sb="34" eb="36">
      <t>シロイロ</t>
    </rPh>
    <rPh sb="41" eb="43">
      <t>ケイサン</t>
    </rPh>
    <rPh sb="43" eb="44">
      <t>シキ</t>
    </rPh>
    <rPh sb="45" eb="46">
      <t>ハイ</t>
    </rPh>
    <rPh sb="51" eb="53">
      <t>ジドウ</t>
    </rPh>
    <rPh sb="53" eb="55">
      <t>ニュウリョク</t>
    </rPh>
    <rPh sb="61" eb="64">
      <t>ケイサンシキ</t>
    </rPh>
    <rPh sb="65" eb="66">
      <t>ケ</t>
    </rPh>
    <phoneticPr fontId="6"/>
  </si>
  <si>
    <t>事業所番号、サービス提供年月を入力します。</t>
    <rPh sb="0" eb="3">
      <t>ジギョウショ</t>
    </rPh>
    <rPh sb="3" eb="5">
      <t>バンゴウ</t>
    </rPh>
    <rPh sb="10" eb="12">
      <t>テイキョウ</t>
    </rPh>
    <rPh sb="12" eb="14">
      <t>ネンゲツ</t>
    </rPh>
    <rPh sb="15" eb="17">
      <t>ニュウリョク</t>
    </rPh>
    <phoneticPr fontId="6"/>
  </si>
  <si>
    <t>※　複数月の請求を行う場合は、提供月につき１つのファイルを使用してください。
※　入力により他シートの事業所番号欄、サービス提供年月欄が自動入力されます。</t>
    <rPh sb="2" eb="4">
      <t>フクスウ</t>
    </rPh>
    <rPh sb="4" eb="5">
      <t>ツキ</t>
    </rPh>
    <rPh sb="6" eb="8">
      <t>セイキュウ</t>
    </rPh>
    <rPh sb="9" eb="10">
      <t>オコナ</t>
    </rPh>
    <rPh sb="11" eb="13">
      <t>バアイ</t>
    </rPh>
    <rPh sb="15" eb="17">
      <t>テイキョウ</t>
    </rPh>
    <rPh sb="17" eb="18">
      <t>ツキ</t>
    </rPh>
    <rPh sb="29" eb="31">
      <t>シヨウ</t>
    </rPh>
    <rPh sb="41" eb="43">
      <t>ニュウリョク</t>
    </rPh>
    <rPh sb="46" eb="47">
      <t>タ</t>
    </rPh>
    <rPh sb="51" eb="54">
      <t>ジギョウショ</t>
    </rPh>
    <rPh sb="54" eb="56">
      <t>バンゴウ</t>
    </rPh>
    <rPh sb="56" eb="57">
      <t>ラン</t>
    </rPh>
    <rPh sb="62" eb="64">
      <t>テイキョウ</t>
    </rPh>
    <rPh sb="64" eb="66">
      <t>ネンゲツ</t>
    </rPh>
    <rPh sb="66" eb="67">
      <t>ラン</t>
    </rPh>
    <rPh sb="68" eb="70">
      <t>ジドウ</t>
    </rPh>
    <rPh sb="70" eb="72">
      <t>ニュウリョク</t>
    </rPh>
    <phoneticPr fontId="6"/>
  </si>
  <si>
    <t>支給決定に係る利用者氏名、受給者証番号を入力します。</t>
    <rPh sb="0" eb="2">
      <t>シキュウ</t>
    </rPh>
    <rPh sb="2" eb="4">
      <t>ケッテイ</t>
    </rPh>
    <rPh sb="5" eb="6">
      <t>カカ</t>
    </rPh>
    <rPh sb="7" eb="10">
      <t>リヨウシャ</t>
    </rPh>
    <rPh sb="10" eb="12">
      <t>シメイ</t>
    </rPh>
    <rPh sb="13" eb="16">
      <t>ジュキュウシャ</t>
    </rPh>
    <rPh sb="16" eb="17">
      <t>ショウ</t>
    </rPh>
    <rPh sb="17" eb="19">
      <t>バンゴウ</t>
    </rPh>
    <rPh sb="20" eb="22">
      <t>ニュウリョク</t>
    </rPh>
    <phoneticPr fontId="6"/>
  </si>
  <si>
    <t>事業所の住所、電話番号、名称、代表者の職、氏名、請求日を入力します。</t>
    <rPh sb="17" eb="18">
      <t>シャ</t>
    </rPh>
    <rPh sb="24" eb="26">
      <t>セイキュウ</t>
    </rPh>
    <rPh sb="26" eb="27">
      <t>ヒ</t>
    </rPh>
    <rPh sb="28" eb="30">
      <t>ニュウリョク</t>
    </rPh>
    <phoneticPr fontId="6"/>
  </si>
  <si>
    <t>「利用者負担上限月額」欄のプルダウンから該当のものを選択します。
摘要欄のプルダウンから提供した内容に沿ったものを選択し、その単価を算定する回数を入力します。
最後に「上限額管理後利用者負担額」欄を入力します。</t>
    <rPh sb="1" eb="4">
      <t>リヨウシャ</t>
    </rPh>
    <rPh sb="4" eb="6">
      <t>フタン</t>
    </rPh>
    <rPh sb="6" eb="8">
      <t>ジョウゲン</t>
    </rPh>
    <rPh sb="8" eb="10">
      <t>ゲツガク</t>
    </rPh>
    <rPh sb="11" eb="12">
      <t>ラン</t>
    </rPh>
    <rPh sb="20" eb="22">
      <t>ガイトウ</t>
    </rPh>
    <rPh sb="26" eb="28">
      <t>センタク</t>
    </rPh>
    <rPh sb="33" eb="35">
      <t>テキヨウ</t>
    </rPh>
    <rPh sb="35" eb="36">
      <t>ラン</t>
    </rPh>
    <rPh sb="44" eb="46">
      <t>テイキョウ</t>
    </rPh>
    <rPh sb="48" eb="50">
      <t>ナイヨウ</t>
    </rPh>
    <rPh sb="51" eb="52">
      <t>ソ</t>
    </rPh>
    <rPh sb="57" eb="59">
      <t>センタク</t>
    </rPh>
    <rPh sb="63" eb="65">
      <t>タンカ</t>
    </rPh>
    <rPh sb="66" eb="68">
      <t>サンテイ</t>
    </rPh>
    <rPh sb="70" eb="72">
      <t>カイスウ</t>
    </rPh>
    <rPh sb="73" eb="75">
      <t>ニュウリョク</t>
    </rPh>
    <rPh sb="80" eb="82">
      <t>サイゴ</t>
    </rPh>
    <rPh sb="97" eb="98">
      <t>ラン</t>
    </rPh>
    <rPh sb="99" eb="101">
      <t>ニュウリョク</t>
    </rPh>
    <phoneticPr fontId="6"/>
  </si>
  <si>
    <t>入力が終わったあと、請求書、明細書、利用者負担上限額管理結果票（必要時のみ）を印刷します。
（この際、コメントは非表示にして下さい。）</t>
    <rPh sb="0" eb="2">
      <t>ニュウリョク</t>
    </rPh>
    <rPh sb="3" eb="4">
      <t>オ</t>
    </rPh>
    <rPh sb="10" eb="13">
      <t>セイキュウショ</t>
    </rPh>
    <rPh sb="14" eb="16">
      <t>メイサイ</t>
    </rPh>
    <rPh sb="16" eb="17">
      <t>ショ</t>
    </rPh>
    <rPh sb="18" eb="21">
      <t>リヨウシャ</t>
    </rPh>
    <rPh sb="21" eb="23">
      <t>フタン</t>
    </rPh>
    <rPh sb="23" eb="25">
      <t>ジョウゲン</t>
    </rPh>
    <rPh sb="25" eb="26">
      <t>ガク</t>
    </rPh>
    <rPh sb="26" eb="28">
      <t>カンリ</t>
    </rPh>
    <rPh sb="28" eb="30">
      <t>ケッカ</t>
    </rPh>
    <rPh sb="30" eb="31">
      <t>ヒョウ</t>
    </rPh>
    <rPh sb="32" eb="34">
      <t>ヒツヨウ</t>
    </rPh>
    <rPh sb="34" eb="35">
      <t>ジ</t>
    </rPh>
    <rPh sb="39" eb="41">
      <t>インサツ</t>
    </rPh>
    <rPh sb="49" eb="50">
      <t>サイ</t>
    </rPh>
    <rPh sb="56" eb="59">
      <t>ヒヒョウジ</t>
    </rPh>
    <rPh sb="62" eb="63">
      <t>クダ</t>
    </rPh>
    <phoneticPr fontId="6"/>
  </si>
  <si>
    <t>請求書に、代表者印（もしくは事業所印＋代表者の名前印）を押印します。
この時、年月日欄も記入されているか等、記載漏れがないか確認します。</t>
    <rPh sb="0" eb="3">
      <t>セイキュウショ</t>
    </rPh>
    <rPh sb="5" eb="7">
      <t>ダイヒョウ</t>
    </rPh>
    <rPh sb="7" eb="8">
      <t>シャ</t>
    </rPh>
    <rPh sb="8" eb="9">
      <t>イン</t>
    </rPh>
    <rPh sb="14" eb="17">
      <t>ジギョウショ</t>
    </rPh>
    <rPh sb="17" eb="18">
      <t>イン</t>
    </rPh>
    <rPh sb="19" eb="22">
      <t>ダイヒョウシャ</t>
    </rPh>
    <rPh sb="23" eb="25">
      <t>ナマエ</t>
    </rPh>
    <rPh sb="25" eb="26">
      <t>イン</t>
    </rPh>
    <rPh sb="28" eb="30">
      <t>オウイン</t>
    </rPh>
    <rPh sb="37" eb="38">
      <t>トキ</t>
    </rPh>
    <rPh sb="39" eb="40">
      <t>ネン</t>
    </rPh>
    <rPh sb="40" eb="42">
      <t>ガッピ</t>
    </rPh>
    <rPh sb="42" eb="43">
      <t>ラン</t>
    </rPh>
    <rPh sb="44" eb="46">
      <t>キニュウ</t>
    </rPh>
    <rPh sb="52" eb="53">
      <t>トウ</t>
    </rPh>
    <rPh sb="54" eb="56">
      <t>キサイ</t>
    </rPh>
    <rPh sb="56" eb="57">
      <t>モ</t>
    </rPh>
    <rPh sb="62" eb="64">
      <t>カクニン</t>
    </rPh>
    <phoneticPr fontId="6"/>
  </si>
  <si>
    <t>請求書（原本）、明細書、サービス提供実績記録票（写し）、利用者負担上限額管理結果票（必要時のみ。写し。）、振込口座依頼書（初回もしくは変更時のみ。原本）を障害保健福祉推進室に郵送します。
（締切：毎月２０日）</t>
    <rPh sb="0" eb="3">
      <t>セイキュウショ</t>
    </rPh>
    <rPh sb="4" eb="6">
      <t>ゲンポン</t>
    </rPh>
    <rPh sb="8" eb="11">
      <t>メイサイショ</t>
    </rPh>
    <rPh sb="16" eb="18">
      <t>テイキョウ</t>
    </rPh>
    <rPh sb="18" eb="20">
      <t>ジッセキ</t>
    </rPh>
    <rPh sb="20" eb="22">
      <t>キロク</t>
    </rPh>
    <rPh sb="22" eb="23">
      <t>ヒョウ</t>
    </rPh>
    <rPh sb="24" eb="25">
      <t>ウツ</t>
    </rPh>
    <rPh sb="28" eb="31">
      <t>リヨウシャ</t>
    </rPh>
    <rPh sb="31" eb="33">
      <t>フタン</t>
    </rPh>
    <rPh sb="33" eb="35">
      <t>ジョウゲン</t>
    </rPh>
    <rPh sb="35" eb="36">
      <t>ガク</t>
    </rPh>
    <rPh sb="36" eb="38">
      <t>カンリ</t>
    </rPh>
    <rPh sb="38" eb="40">
      <t>ケッカ</t>
    </rPh>
    <rPh sb="40" eb="41">
      <t>ヒョウ</t>
    </rPh>
    <rPh sb="42" eb="44">
      <t>ヒツヨウ</t>
    </rPh>
    <rPh sb="44" eb="45">
      <t>ジ</t>
    </rPh>
    <rPh sb="48" eb="49">
      <t>ウツ</t>
    </rPh>
    <rPh sb="53" eb="55">
      <t>フリコミ</t>
    </rPh>
    <rPh sb="55" eb="57">
      <t>コウザ</t>
    </rPh>
    <rPh sb="57" eb="60">
      <t>イライショ</t>
    </rPh>
    <rPh sb="61" eb="63">
      <t>ショカイ</t>
    </rPh>
    <rPh sb="67" eb="69">
      <t>ヘンコウ</t>
    </rPh>
    <rPh sb="69" eb="70">
      <t>ジ</t>
    </rPh>
    <rPh sb="73" eb="75">
      <t>ゲンポン</t>
    </rPh>
    <rPh sb="77" eb="79">
      <t>ショウガイ</t>
    </rPh>
    <rPh sb="79" eb="81">
      <t>ホケン</t>
    </rPh>
    <rPh sb="81" eb="83">
      <t>フクシ</t>
    </rPh>
    <rPh sb="83" eb="86">
      <t>スイシンシツ</t>
    </rPh>
    <rPh sb="87" eb="89">
      <t>ユウソウ</t>
    </rPh>
    <rPh sb="95" eb="97">
      <t>シメキリ</t>
    </rPh>
    <rPh sb="98" eb="100">
      <t>マイツキ</t>
    </rPh>
    <rPh sb="102" eb="103">
      <t>ニチ</t>
    </rPh>
    <phoneticPr fontId="6"/>
  </si>
  <si>
    <r>
      <t>利用者に対し支援を提供した月の属する１日時点で、提供したサービスにおいて「福祉・介護職員処遇改善加算（（Ⅰ）～（Ⅲ）のいずれか）」を</t>
    </r>
    <r>
      <rPr>
        <u/>
        <sz val="11"/>
        <rFont val="ＭＳ Ｐゴシック"/>
        <family val="3"/>
        <charset val="128"/>
      </rPr>
      <t>取得していない</t>
    </r>
    <r>
      <rPr>
        <sz val="11"/>
        <rFont val="ＭＳ Ｐゴシック"/>
        <family val="3"/>
        <charset val="128"/>
      </rPr>
      <t>場合は、次に進んでください。
取得している場合は、このシートではなく、備考欄にある別シートを使用してください。</t>
    </r>
    <rPh sb="66" eb="68">
      <t>シュトク</t>
    </rPh>
    <rPh sb="73" eb="75">
      <t>バアイ</t>
    </rPh>
    <rPh sb="77" eb="78">
      <t>ツギ</t>
    </rPh>
    <rPh sb="79" eb="80">
      <t>スス</t>
    </rPh>
    <rPh sb="88" eb="90">
      <t>シュトク</t>
    </rPh>
    <rPh sb="94" eb="96">
      <t>バアイ</t>
    </rPh>
    <rPh sb="108" eb="110">
      <t>ビコウ</t>
    </rPh>
    <rPh sb="110" eb="111">
      <t>ラン</t>
    </rPh>
    <rPh sb="114" eb="115">
      <t>ベツ</t>
    </rPh>
    <rPh sb="119" eb="121">
      <t>シヨウ</t>
    </rPh>
    <phoneticPr fontId="6"/>
  </si>
  <si>
    <t>①</t>
    <phoneticPr fontId="6"/>
  </si>
  <si>
    <t>③</t>
  </si>
  <si>
    <t>④</t>
  </si>
  <si>
    <t>⑤</t>
  </si>
  <si>
    <t>⑥</t>
  </si>
  <si>
    <t>⑦</t>
    <phoneticPr fontId="6"/>
  </si>
  <si>
    <t>R0401_03_nyuuryokuhojosheet_lock_A.xlsx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</si>
</sst>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quot;円&quot;"/>
  </numFmts>
  <fonts count="4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9"/>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3"/>
      <name val="ＭＳ Ｐ明朝"/>
      <family val="1"/>
      <charset val="128"/>
    </font>
    <font>
      <sz val="12"/>
      <name val="ＭＳ Ｐゴシック"/>
      <family val="3"/>
      <charset val="128"/>
    </font>
    <font>
      <sz val="14"/>
      <name val="ＭＳ Ｐ明朝"/>
      <family val="1"/>
      <charset val="128"/>
    </font>
    <font>
      <sz val="9"/>
      <name val="ＭＳ Ｐゴシック"/>
      <family val="3"/>
      <charset val="128"/>
    </font>
    <font>
      <sz val="8"/>
      <name val="ＭＳ Ｐゴシック"/>
      <family val="3"/>
      <charset val="128"/>
    </font>
    <font>
      <b/>
      <sz val="9"/>
      <color indexed="81"/>
      <name val="ＭＳ Ｐゴシック"/>
      <family val="3"/>
      <charset val="128"/>
    </font>
    <font>
      <b/>
      <sz val="12"/>
      <name val="ＭＳ Ｐゴシック"/>
      <family val="3"/>
      <charset val="128"/>
    </font>
    <font>
      <sz val="9"/>
      <color indexed="81"/>
      <name val="ＭＳ Ｐゴシック"/>
      <family val="3"/>
      <charset val="128"/>
    </font>
    <font>
      <b/>
      <sz val="10"/>
      <color rgb="FFFF0000"/>
      <name val="ＭＳ Ｐゴシック"/>
      <family val="3"/>
      <charset val="128"/>
    </font>
    <font>
      <sz val="13"/>
      <name val="ＭＳ 明朝"/>
      <family val="1"/>
      <charset val="128"/>
    </font>
    <font>
      <sz val="12"/>
      <name val="ＭＳ 明朝"/>
      <family val="1"/>
      <charset val="128"/>
    </font>
    <font>
      <b/>
      <sz val="9"/>
      <color indexed="81"/>
      <name val="MS P ゴシック"/>
      <family val="3"/>
      <charset val="128"/>
    </font>
    <font>
      <sz val="18"/>
      <name val="ＭＳ Ｐ明朝"/>
      <family val="1"/>
      <charset val="128"/>
    </font>
    <font>
      <sz val="9"/>
      <color indexed="81"/>
      <name val="MS P ゴシック"/>
      <family val="3"/>
      <charset val="128"/>
    </font>
    <font>
      <sz val="14"/>
      <name val="ＭＳ Ｐゴシック"/>
      <family val="3"/>
      <charset val="128"/>
    </font>
    <font>
      <sz val="10.5"/>
      <name val="ＭＳ 明朝"/>
      <family val="1"/>
      <charset val="128"/>
    </font>
    <font>
      <u/>
      <sz val="10.5"/>
      <name val="ＭＳ 明朝"/>
      <family val="1"/>
      <charset val="128"/>
    </font>
    <font>
      <b/>
      <sz val="11"/>
      <color theme="1"/>
      <name val="ＭＳ Ｐゴシック"/>
      <family val="3"/>
      <charset val="128"/>
      <scheme val="minor"/>
    </font>
    <font>
      <sz val="7"/>
      <name val="ＭＳ Ｐゴシック"/>
      <family val="3"/>
      <charset val="128"/>
    </font>
    <font>
      <sz val="8.5"/>
      <name val="ＭＳ Ｐ明朝"/>
      <family val="1"/>
      <charset val="128"/>
    </font>
    <font>
      <sz val="8.5"/>
      <name val="ＭＳ Ｐゴシック"/>
      <family val="3"/>
      <charset val="128"/>
    </font>
    <font>
      <b/>
      <sz val="14"/>
      <color theme="1"/>
      <name val="ＭＳ Ｐゴシック"/>
      <family val="3"/>
      <charset val="128"/>
      <scheme val="minor"/>
    </font>
    <font>
      <sz val="11"/>
      <color rgb="FFFF0000"/>
      <name val="ＭＳ Ｐゴシック"/>
      <family val="3"/>
      <charset val="128"/>
    </font>
    <font>
      <sz val="6"/>
      <name val="ＭＳ Ｐゴシック"/>
      <family val="2"/>
      <charset val="128"/>
    </font>
    <font>
      <u/>
      <sz val="11"/>
      <color theme="10"/>
      <name val="ＭＳ Ｐゴシック"/>
      <family val="3"/>
      <charset val="128"/>
    </font>
    <font>
      <b/>
      <sz val="11"/>
      <color rgb="FFFF0000"/>
      <name val="ＭＳ Ｐゴシック"/>
      <family val="3"/>
      <charset val="128"/>
      <scheme val="minor"/>
    </font>
    <font>
      <u/>
      <sz val="1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05">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852">
    <xf numFmtId="0" fontId="0" fillId="0" borderId="0" xfId="0">
      <alignment vertical="center"/>
    </xf>
    <xf numFmtId="0" fontId="5" fillId="2" borderId="9"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0" xfId="0" applyFont="1" applyFill="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Alignment="1">
      <alignment vertical="center" shrinkToFit="1"/>
    </xf>
    <xf numFmtId="0" fontId="5" fillId="2" borderId="7" xfId="0" applyFont="1" applyFill="1" applyBorder="1" applyAlignment="1">
      <alignment horizontal="center" vertical="center"/>
    </xf>
    <xf numFmtId="0" fontId="5" fillId="2" borderId="16" xfId="0" applyFont="1" applyFill="1" applyBorder="1">
      <alignment vertical="center"/>
    </xf>
    <xf numFmtId="0" fontId="5" fillId="2" borderId="0" xfId="0" applyFont="1" applyFill="1" applyAlignment="1">
      <alignment horizontal="center" vertical="center" shrinkToFit="1"/>
    </xf>
    <xf numFmtId="0" fontId="5" fillId="2" borderId="18" xfId="0" applyFont="1" applyFill="1" applyBorder="1">
      <alignment vertical="center"/>
    </xf>
    <xf numFmtId="0" fontId="5" fillId="2" borderId="19" xfId="0" applyFont="1" applyFill="1" applyBorder="1">
      <alignment vertical="center"/>
    </xf>
    <xf numFmtId="0" fontId="5" fillId="2" borderId="19" xfId="0" applyFont="1" applyFill="1" applyBorder="1" applyAlignment="1">
      <alignment vertical="center" shrinkToFit="1"/>
    </xf>
    <xf numFmtId="0" fontId="9" fillId="2" borderId="0" xfId="0" applyFont="1" applyFill="1" applyAlignment="1">
      <alignment vertical="center" shrinkToFit="1"/>
    </xf>
    <xf numFmtId="0" fontId="9"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textRotation="255" shrinkToFit="1"/>
    </xf>
    <xf numFmtId="0" fontId="5" fillId="2" borderId="0" xfId="0" applyFont="1" applyFill="1" applyBorder="1" applyAlignment="1">
      <alignment horizontal="center" vertical="center" shrinkToFit="1"/>
    </xf>
    <xf numFmtId="49" fontId="11" fillId="2" borderId="0" xfId="0" applyNumberFormat="1" applyFont="1" applyFill="1">
      <alignment vertical="center"/>
    </xf>
    <xf numFmtId="0" fontId="5" fillId="2" borderId="22" xfId="0" applyFont="1" applyFill="1" applyBorder="1">
      <alignment vertical="center"/>
    </xf>
    <xf numFmtId="0" fontId="5" fillId="2" borderId="23" xfId="0" applyFont="1" applyFill="1" applyBorder="1">
      <alignment vertical="center"/>
    </xf>
    <xf numFmtId="0" fontId="5" fillId="2" borderId="26" xfId="0" applyFont="1" applyFill="1" applyBorder="1">
      <alignment vertical="center"/>
    </xf>
    <xf numFmtId="0" fontId="5" fillId="2" borderId="27" xfId="0" applyFont="1" applyFill="1" applyBorder="1">
      <alignment vertical="center"/>
    </xf>
    <xf numFmtId="0" fontId="5" fillId="2" borderId="28" xfId="0" applyFont="1" applyFill="1" applyBorder="1">
      <alignment vertical="center"/>
    </xf>
    <xf numFmtId="0" fontId="5" fillId="2" borderId="0" xfId="0" applyFont="1" applyFill="1" applyBorder="1" applyAlignment="1">
      <alignment horizontal="center" vertical="center" textRotation="255"/>
    </xf>
    <xf numFmtId="0" fontId="5" fillId="2" borderId="29" xfId="0" applyFont="1" applyFill="1" applyBorder="1">
      <alignment vertical="center"/>
    </xf>
    <xf numFmtId="0" fontId="5" fillId="2" borderId="30" xfId="0" applyFont="1" applyFill="1" applyBorder="1">
      <alignment vertical="center"/>
    </xf>
    <xf numFmtId="0" fontId="5" fillId="2" borderId="31" xfId="0" applyFont="1" applyFill="1" applyBorder="1">
      <alignment vertical="center"/>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3" fillId="2" borderId="0" xfId="0" applyFont="1" applyFill="1" applyBorder="1" applyAlignment="1">
      <alignment horizontal="center" vertical="center" shrinkToFit="1"/>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textRotation="255"/>
    </xf>
    <xf numFmtId="38" fontId="10" fillId="2" borderId="32" xfId="1" applyFont="1" applyFill="1" applyBorder="1" applyAlignment="1">
      <alignment horizontal="right" vertical="center"/>
    </xf>
    <xf numFmtId="176" fontId="10" fillId="2" borderId="32" xfId="1" applyNumberFormat="1" applyFont="1" applyFill="1" applyBorder="1" applyAlignment="1">
      <alignment horizontal="right" vertical="center"/>
    </xf>
    <xf numFmtId="0" fontId="10" fillId="2" borderId="32" xfId="0" applyFont="1" applyFill="1" applyBorder="1" applyAlignment="1">
      <alignment horizontal="center"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vertical="center"/>
    </xf>
    <xf numFmtId="0" fontId="7" fillId="0" borderId="0" xfId="0" applyFont="1" applyAlignment="1">
      <alignment horizontal="center" vertical="center"/>
    </xf>
    <xf numFmtId="0" fontId="16" fillId="0" borderId="0" xfId="0" applyFont="1" applyAlignment="1">
      <alignment horizontal="center" vertical="center"/>
    </xf>
    <xf numFmtId="0" fontId="18" fillId="0" borderId="0" xfId="0" applyFont="1" applyFill="1" applyAlignment="1">
      <alignment horizontal="center" vertical="center"/>
    </xf>
    <xf numFmtId="0" fontId="18" fillId="0" borderId="0" xfId="0" applyFont="1" applyAlignment="1">
      <alignment horizontal="center"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0" fillId="0" borderId="7"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17" fillId="0" borderId="40" xfId="0" applyFont="1" applyBorder="1" applyAlignment="1">
      <alignment vertical="center"/>
    </xf>
    <xf numFmtId="0" fontId="0" fillId="0" borderId="8" xfId="0" applyBorder="1">
      <alignment vertical="center"/>
    </xf>
    <xf numFmtId="0" fontId="0" fillId="0" borderId="40" xfId="0" applyBorder="1" applyAlignment="1">
      <alignment horizontal="center" vertical="center"/>
    </xf>
    <xf numFmtId="0" fontId="0" fillId="0" borderId="47" xfId="0" applyBorder="1" applyAlignment="1">
      <alignment horizontal="center" vertical="center"/>
    </xf>
    <xf numFmtId="38" fontId="0" fillId="0" borderId="49" xfId="0" applyNumberFormat="1" applyBorder="1">
      <alignment vertical="center"/>
    </xf>
    <xf numFmtId="38" fontId="0" fillId="0" borderId="50" xfId="0" applyNumberFormat="1" applyBorder="1">
      <alignment vertical="center"/>
    </xf>
    <xf numFmtId="0" fontId="0" fillId="3" borderId="41" xfId="0" applyFill="1" applyBorder="1" applyProtection="1">
      <alignment vertical="center"/>
      <protection locked="0"/>
    </xf>
    <xf numFmtId="0" fontId="0" fillId="3" borderId="44"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42" xfId="0" applyFill="1" applyBorder="1" applyProtection="1">
      <alignment vertical="center"/>
      <protection locked="0"/>
    </xf>
    <xf numFmtId="0" fontId="0" fillId="3" borderId="43" xfId="0" applyFill="1" applyBorder="1" applyProtection="1">
      <alignment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11" fillId="0" borderId="40" xfId="0" applyFont="1" applyBorder="1" applyAlignment="1">
      <alignment horizontal="center" vertical="center"/>
    </xf>
    <xf numFmtId="0" fontId="5" fillId="2" borderId="0" xfId="0" applyFont="1" applyFill="1" applyAlignment="1">
      <alignment vertical="center" wrapText="1"/>
    </xf>
    <xf numFmtId="0" fontId="3" fillId="0" borderId="0" xfId="4">
      <alignment vertical="center"/>
    </xf>
    <xf numFmtId="0" fontId="4" fillId="0" borderId="40" xfId="3" applyBorder="1" applyAlignment="1">
      <alignment horizontal="center" vertical="center"/>
    </xf>
    <xf numFmtId="0" fontId="4" fillId="0" borderId="52" xfId="3" applyBorder="1" applyAlignment="1">
      <alignment horizontal="center" vertical="center"/>
    </xf>
    <xf numFmtId="0" fontId="4" fillId="0" borderId="9" xfId="3" applyBorder="1">
      <alignment vertical="center"/>
    </xf>
    <xf numFmtId="0" fontId="4" fillId="0" borderId="42" xfId="3" applyBorder="1" applyAlignment="1">
      <alignment horizontal="center" vertical="center"/>
    </xf>
    <xf numFmtId="0" fontId="4" fillId="0" borderId="14" xfId="3" applyBorder="1">
      <alignment vertical="center"/>
    </xf>
    <xf numFmtId="0" fontId="17" fillId="0" borderId="14" xfId="3" applyFont="1" applyBorder="1" applyAlignment="1">
      <alignment vertical="center" wrapText="1"/>
    </xf>
    <xf numFmtId="0" fontId="4" fillId="0" borderId="13" xfId="3" applyBorder="1">
      <alignment vertical="center"/>
    </xf>
    <xf numFmtId="0" fontId="4" fillId="0" borderId="43" xfId="3" applyBorder="1" applyAlignment="1">
      <alignment horizontal="center" vertical="center"/>
    </xf>
    <xf numFmtId="0" fontId="4" fillId="0" borderId="5" xfId="3" applyBorder="1">
      <alignment vertical="center"/>
    </xf>
    <xf numFmtId="0" fontId="4" fillId="0" borderId="0" xfId="3">
      <alignment vertical="center"/>
    </xf>
    <xf numFmtId="0" fontId="0" fillId="0" borderId="4" xfId="3" applyFont="1" applyBorder="1" applyAlignment="1">
      <alignment vertical="center" wrapText="1"/>
    </xf>
    <xf numFmtId="0" fontId="0" fillId="0" borderId="13" xfId="3" applyFont="1" applyBorder="1" applyAlignment="1">
      <alignment vertical="center" wrapText="1"/>
    </xf>
    <xf numFmtId="0" fontId="7" fillId="0" borderId="0" xfId="0" applyFont="1" applyFill="1" applyBorder="1" applyAlignment="1" applyProtection="1">
      <alignment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5"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2" borderId="0" xfId="2" applyFont="1" applyFill="1" applyBorder="1" applyAlignment="1">
      <alignment horizontal="center" vertical="center"/>
    </xf>
    <xf numFmtId="176" fontId="10" fillId="2" borderId="0" xfId="1" applyNumberFormat="1" applyFont="1" applyFill="1" applyBorder="1" applyAlignment="1">
      <alignment horizontal="right" vertical="center"/>
    </xf>
    <xf numFmtId="0" fontId="10" fillId="2" borderId="0" xfId="0" applyFont="1" applyFill="1" applyBorder="1" applyAlignment="1">
      <alignment horizontal="center" vertical="center"/>
    </xf>
    <xf numFmtId="38" fontId="10" fillId="2" borderId="0" xfId="1" applyFont="1" applyFill="1" applyBorder="1" applyAlignment="1">
      <alignment horizontal="right" vertical="center"/>
    </xf>
    <xf numFmtId="0" fontId="10" fillId="2" borderId="0" xfId="2" applyFont="1" applyFill="1" applyBorder="1" applyAlignment="1">
      <alignment horizontal="right" vertical="center"/>
    </xf>
    <xf numFmtId="38" fontId="5" fillId="2" borderId="0" xfId="1"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5"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2" borderId="0" xfId="2" applyFont="1" applyFill="1" applyBorder="1" applyAlignment="1">
      <alignment horizontal="center" vertical="center"/>
    </xf>
    <xf numFmtId="176" fontId="10" fillId="2" borderId="0" xfId="1" applyNumberFormat="1" applyFont="1" applyFill="1" applyBorder="1" applyAlignment="1">
      <alignment horizontal="right" vertical="center"/>
    </xf>
    <xf numFmtId="0" fontId="10" fillId="2" borderId="0" xfId="0" applyFont="1" applyFill="1" applyBorder="1" applyAlignment="1">
      <alignment horizontal="center" vertical="center"/>
    </xf>
    <xf numFmtId="38" fontId="10" fillId="2" borderId="0" xfId="1" applyFont="1" applyFill="1" applyBorder="1" applyAlignment="1">
      <alignment horizontal="right" vertical="center"/>
    </xf>
    <xf numFmtId="0" fontId="10" fillId="2" borderId="0" xfId="2" applyFont="1" applyFill="1" applyBorder="1" applyAlignment="1">
      <alignment horizontal="right" vertical="center"/>
    </xf>
    <xf numFmtId="38" fontId="5" fillId="2" borderId="0" xfId="1" applyFont="1" applyFill="1" applyBorder="1" applyAlignment="1">
      <alignment horizontal="center" vertical="center"/>
    </xf>
    <xf numFmtId="0" fontId="15" fillId="0" borderId="0" xfId="0" applyFont="1"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0" fillId="3" borderId="3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77" xfId="0"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38" fontId="0" fillId="0" borderId="74" xfId="0" applyNumberFormat="1" applyBorder="1">
      <alignment vertical="center"/>
    </xf>
    <xf numFmtId="0" fontId="0" fillId="0" borderId="94" xfId="0" applyBorder="1">
      <alignment vertical="center"/>
    </xf>
    <xf numFmtId="38" fontId="0" fillId="0" borderId="19" xfId="0" applyNumberFormat="1" applyBorder="1">
      <alignment vertical="center"/>
    </xf>
    <xf numFmtId="38" fontId="0" fillId="0" borderId="40" xfId="0" applyNumberFormat="1" applyBorder="1" applyAlignment="1">
      <alignment horizontal="right" vertical="center"/>
    </xf>
    <xf numFmtId="0" fontId="5" fillId="2" borderId="63" xfId="0" applyFont="1" applyFill="1" applyBorder="1">
      <alignment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18" fillId="0" borderId="96" xfId="0" applyFont="1" applyFill="1" applyBorder="1" applyAlignment="1">
      <alignment horizontal="center" vertical="center"/>
    </xf>
    <xf numFmtId="0" fontId="18" fillId="0" borderId="97" xfId="0" applyFont="1" applyFill="1" applyBorder="1" applyAlignment="1">
      <alignment horizontal="center" vertical="center"/>
    </xf>
    <xf numFmtId="0" fontId="18" fillId="0" borderId="98" xfId="0" applyFont="1" applyFill="1" applyBorder="1" applyAlignment="1">
      <alignment horizontal="center" vertical="center"/>
    </xf>
    <xf numFmtId="0" fontId="18" fillId="0" borderId="99" xfId="0" applyFont="1" applyFill="1" applyBorder="1" applyAlignment="1">
      <alignment horizontal="center" vertical="center"/>
    </xf>
    <xf numFmtId="0" fontId="0" fillId="0" borderId="101" xfId="0" applyBorder="1">
      <alignment vertical="center"/>
    </xf>
    <xf numFmtId="0" fontId="0" fillId="0" borderId="0" xfId="0" applyFill="1" applyBorder="1">
      <alignment vertical="center"/>
    </xf>
    <xf numFmtId="0" fontId="0" fillId="0" borderId="0" xfId="0">
      <alignment vertical="center"/>
    </xf>
    <xf numFmtId="0" fontId="5" fillId="0" borderId="0" xfId="0" applyFont="1" applyFill="1" applyBorder="1" applyAlignment="1">
      <alignment horizontal="right" vertical="center"/>
    </xf>
    <xf numFmtId="0" fontId="5" fillId="0" borderId="0" xfId="0" applyFont="1" applyFill="1" applyBorder="1">
      <alignment vertical="center"/>
    </xf>
    <xf numFmtId="0" fontId="5" fillId="0" borderId="0" xfId="0" applyFont="1" applyFill="1" applyBorder="1" applyAlignment="1">
      <alignment horizontal="center" vertical="center" textRotation="255"/>
    </xf>
    <xf numFmtId="0" fontId="7" fillId="0" borderId="0" xfId="0" applyFont="1" applyAlignment="1">
      <alignment vertical="center"/>
    </xf>
    <xf numFmtId="0" fontId="0" fillId="6" borderId="28" xfId="0" applyFill="1" applyBorder="1" applyAlignment="1">
      <alignment vertical="center"/>
    </xf>
    <xf numFmtId="0" fontId="5" fillId="2" borderId="0" xfId="0" applyFont="1" applyFill="1" applyAlignment="1">
      <alignment vertical="center"/>
    </xf>
    <xf numFmtId="0" fontId="5" fillId="6" borderId="0" xfId="0" applyFont="1" applyFill="1">
      <alignment vertical="center"/>
    </xf>
    <xf numFmtId="0" fontId="14" fillId="6" borderId="0" xfId="0" applyFont="1" applyFill="1" applyAlignment="1">
      <alignment vertical="center"/>
    </xf>
    <xf numFmtId="0" fontId="23" fillId="6" borderId="0" xfId="0" applyFont="1" applyFill="1" applyAlignment="1">
      <alignment vertical="center"/>
    </xf>
    <xf numFmtId="0" fontId="5" fillId="6" borderId="0" xfId="0" applyFont="1" applyFill="1" applyAlignment="1">
      <alignment vertical="center"/>
    </xf>
    <xf numFmtId="0" fontId="7" fillId="6" borderId="0" xfId="0" applyFont="1" applyFill="1" applyAlignment="1">
      <alignment horizontal="center" vertical="center"/>
    </xf>
    <xf numFmtId="0" fontId="5" fillId="6" borderId="0" xfId="0" applyFont="1" applyFill="1" applyBorder="1" applyAlignment="1">
      <alignment horizontal="center" vertical="center"/>
    </xf>
    <xf numFmtId="0" fontId="5" fillId="6" borderId="0" xfId="0" applyFont="1" applyFill="1" applyBorder="1">
      <alignment vertical="center"/>
    </xf>
    <xf numFmtId="0" fontId="15" fillId="6" borderId="0" xfId="0" applyFont="1" applyFill="1" applyAlignment="1">
      <alignment horizontal="right" vertical="center"/>
    </xf>
    <xf numFmtId="0" fontId="7" fillId="6" borderId="0" xfId="0" applyFont="1" applyFill="1" applyBorder="1" applyAlignment="1" applyProtection="1">
      <alignment vertical="center"/>
      <protection locked="0"/>
    </xf>
    <xf numFmtId="0" fontId="7" fillId="6" borderId="0" xfId="0" applyFont="1" applyFill="1">
      <alignment vertical="center"/>
    </xf>
    <xf numFmtId="0" fontId="7" fillId="6" borderId="0" xfId="0" applyFont="1" applyFill="1" applyBorder="1" applyAlignment="1">
      <alignment vertical="center"/>
    </xf>
    <xf numFmtId="0" fontId="7" fillId="6" borderId="0" xfId="0" applyFont="1" applyFill="1" applyBorder="1" applyAlignment="1">
      <alignment horizontal="center" vertical="center"/>
    </xf>
    <xf numFmtId="0" fontId="7" fillId="6" borderId="0" xfId="0" applyFont="1" applyFill="1" applyBorder="1" applyAlignment="1">
      <alignment horizontal="left" vertical="center"/>
    </xf>
    <xf numFmtId="0" fontId="5" fillId="6" borderId="0" xfId="0" applyFont="1" applyFill="1" applyBorder="1" applyAlignment="1">
      <alignment horizontal="distributed" vertical="center" wrapText="1"/>
    </xf>
    <xf numFmtId="0" fontId="5" fillId="6" borderId="0" xfId="0" applyFont="1" applyFill="1" applyBorder="1" applyAlignment="1">
      <alignment horizontal="center" vertical="center" textRotation="255"/>
    </xf>
    <xf numFmtId="0" fontId="5" fillId="6" borderId="0" xfId="0" applyFont="1" applyFill="1" applyBorder="1" applyAlignment="1">
      <alignment vertical="center"/>
    </xf>
    <xf numFmtId="0" fontId="5" fillId="6" borderId="0" xfId="0" applyFont="1" applyFill="1" applyBorder="1" applyAlignment="1">
      <alignment horizontal="center" vertical="center" wrapText="1"/>
    </xf>
    <xf numFmtId="0" fontId="13" fillId="6" borderId="0" xfId="0" applyFont="1" applyFill="1" applyBorder="1" applyAlignment="1">
      <alignment horizontal="center" vertical="top" shrinkToFit="1"/>
    </xf>
    <xf numFmtId="0" fontId="5" fillId="6" borderId="0" xfId="0" applyFont="1" applyFill="1" applyBorder="1" applyAlignment="1">
      <alignment vertical="center" wrapText="1"/>
    </xf>
    <xf numFmtId="0" fontId="5" fillId="6" borderId="0" xfId="0" applyFont="1" applyFill="1" applyBorder="1" applyAlignment="1">
      <alignment horizontal="center" vertical="center" shrinkToFit="1"/>
    </xf>
    <xf numFmtId="0" fontId="0" fillId="6" borderId="0" xfId="0" applyFill="1" applyBorder="1" applyAlignment="1">
      <alignment vertical="center"/>
    </xf>
    <xf numFmtId="0" fontId="5" fillId="6" borderId="0" xfId="0" applyFont="1" applyFill="1" applyBorder="1" applyAlignment="1">
      <alignment horizontal="right" vertical="center"/>
    </xf>
    <xf numFmtId="0" fontId="12" fillId="6" borderId="0" xfId="0" applyFont="1" applyFill="1" applyBorder="1" applyAlignment="1">
      <alignment horizontal="center" vertical="center" textRotation="255"/>
    </xf>
    <xf numFmtId="0" fontId="0" fillId="6" borderId="0" xfId="0" applyFill="1" applyBorder="1" applyAlignment="1">
      <alignment horizontal="center" vertical="center" shrinkToFit="1"/>
    </xf>
    <xf numFmtId="0" fontId="18" fillId="6" borderId="0" xfId="0" applyFont="1" applyFill="1" applyAlignment="1">
      <alignment horizontal="center" vertical="center"/>
    </xf>
    <xf numFmtId="0" fontId="11" fillId="6" borderId="0" xfId="0" applyFont="1" applyFill="1" applyAlignment="1">
      <alignment horizontal="left" vertical="center"/>
    </xf>
    <xf numFmtId="0" fontId="11" fillId="6" borderId="0" xfId="0" applyFont="1" applyFill="1" applyBorder="1" applyAlignment="1">
      <alignment vertical="center"/>
    </xf>
    <xf numFmtId="0" fontId="18" fillId="6" borderId="0" xfId="0" applyFont="1" applyFill="1" applyAlignment="1">
      <alignment horizontal="left" vertical="center"/>
    </xf>
    <xf numFmtId="0" fontId="18" fillId="6" borderId="0" xfId="0" applyFont="1" applyFill="1" applyBorder="1" applyAlignment="1">
      <alignment horizontal="center" vertical="center"/>
    </xf>
    <xf numFmtId="0" fontId="0" fillId="6" borderId="0" xfId="0" applyFill="1">
      <alignment vertical="center"/>
    </xf>
    <xf numFmtId="0" fontId="28" fillId="6" borderId="0" xfId="0" applyFont="1" applyFill="1" applyAlignment="1">
      <alignment horizontal="center" vertical="center"/>
    </xf>
    <xf numFmtId="0" fontId="0" fillId="6" borderId="0" xfId="0" applyFill="1" applyBorder="1">
      <alignment vertical="center"/>
    </xf>
    <xf numFmtId="0" fontId="0" fillId="6" borderId="0" xfId="0" applyFill="1" applyAlignment="1">
      <alignment vertical="center"/>
    </xf>
    <xf numFmtId="0" fontId="0" fillId="6" borderId="30" xfId="0" applyFill="1" applyBorder="1">
      <alignment vertical="center"/>
    </xf>
    <xf numFmtId="0" fontId="0" fillId="6" borderId="31" xfId="0" applyFill="1" applyBorder="1">
      <alignment vertical="center"/>
    </xf>
    <xf numFmtId="0" fontId="14" fillId="2" borderId="27" xfId="0" applyFont="1" applyFill="1" applyBorder="1" applyAlignment="1">
      <alignment horizontal="right" vertical="center" wrapText="1"/>
    </xf>
    <xf numFmtId="0" fontId="14" fillId="2" borderId="0" xfId="0" applyFont="1" applyFill="1" applyBorder="1" applyAlignment="1">
      <alignment horizontal="right" vertical="center" wrapText="1"/>
    </xf>
    <xf numFmtId="0" fontId="7" fillId="2" borderId="0" xfId="0" applyFont="1" applyFill="1" applyBorder="1" applyAlignment="1">
      <alignment horizontal="center" vertical="center" wrapText="1"/>
    </xf>
    <xf numFmtId="0" fontId="7" fillId="6" borderId="0" xfId="0" applyFont="1" applyFill="1" applyBorder="1" applyAlignment="1">
      <alignment horizontal="left" vertical="center" wrapText="1"/>
    </xf>
    <xf numFmtId="0" fontId="31" fillId="0" borderId="0" xfId="4" applyFont="1" applyAlignment="1">
      <alignment horizontal="center" vertical="center"/>
    </xf>
    <xf numFmtId="0" fontId="4" fillId="0" borderId="0" xfId="3" applyBorder="1" applyAlignment="1">
      <alignment horizontal="center" vertical="center"/>
    </xf>
    <xf numFmtId="0" fontId="4" fillId="0" borderId="0" xfId="3" applyBorder="1">
      <alignment vertical="center"/>
    </xf>
    <xf numFmtId="0" fontId="0" fillId="0" borderId="0" xfId="3" applyFont="1" applyBorder="1" applyAlignment="1">
      <alignment vertical="center" wrapText="1"/>
    </xf>
    <xf numFmtId="0" fontId="15" fillId="2" borderId="0" xfId="0" applyFont="1" applyFill="1" applyAlignment="1">
      <alignment horizontal="center" vertical="center"/>
    </xf>
    <xf numFmtId="0" fontId="4" fillId="5" borderId="75" xfId="3" applyFill="1" applyBorder="1">
      <alignment vertical="center"/>
    </xf>
    <xf numFmtId="0" fontId="4" fillId="5" borderId="57" xfId="3" applyFill="1" applyBorder="1">
      <alignment vertical="center"/>
    </xf>
    <xf numFmtId="0" fontId="4" fillId="5" borderId="11" xfId="3" applyFill="1" applyBorder="1">
      <alignment vertical="center"/>
    </xf>
    <xf numFmtId="38" fontId="0" fillId="0" borderId="38" xfId="7" applyFont="1" applyBorder="1">
      <alignment vertical="center"/>
    </xf>
    <xf numFmtId="38" fontId="0" fillId="0" borderId="45" xfId="7" applyFont="1" applyBorder="1">
      <alignment vertical="center"/>
    </xf>
    <xf numFmtId="38" fontId="0" fillId="0" borderId="14" xfId="7" applyFont="1" applyBorder="1">
      <alignment vertical="center"/>
    </xf>
    <xf numFmtId="38" fontId="0" fillId="0" borderId="2" xfId="7" applyFont="1" applyBorder="1">
      <alignment vertical="center"/>
    </xf>
    <xf numFmtId="0" fontId="4" fillId="0" borderId="1" xfId="3" applyBorder="1">
      <alignment vertical="center"/>
    </xf>
    <xf numFmtId="0" fontId="4" fillId="0" borderId="3" xfId="3" applyBorder="1">
      <alignment vertical="center"/>
    </xf>
    <xf numFmtId="0" fontId="4" fillId="0" borderId="4" xfId="3" applyBorder="1">
      <alignment vertical="center"/>
    </xf>
    <xf numFmtId="38" fontId="0" fillId="0" borderId="5" xfId="7" applyFont="1" applyFill="1" applyBorder="1">
      <alignment vertical="center"/>
    </xf>
    <xf numFmtId="38" fontId="0" fillId="0" borderId="14" xfId="7" applyFont="1" applyFill="1" applyBorder="1">
      <alignment vertical="center"/>
    </xf>
    <xf numFmtId="0" fontId="4" fillId="0" borderId="37" xfId="3" applyBorder="1">
      <alignment vertical="center"/>
    </xf>
    <xf numFmtId="0" fontId="4" fillId="0" borderId="44" xfId="3" applyBorder="1">
      <alignment vertical="center"/>
    </xf>
    <xf numFmtId="0" fontId="4" fillId="0" borderId="36" xfId="3" applyBorder="1">
      <alignment vertical="center"/>
    </xf>
    <xf numFmtId="0" fontId="4" fillId="0" borderId="12" xfId="3" applyBorder="1">
      <alignment vertical="center"/>
    </xf>
    <xf numFmtId="0" fontId="4" fillId="0" borderId="3" xfId="3" applyBorder="1" applyAlignment="1">
      <alignment vertical="center" shrinkToFit="1"/>
    </xf>
    <xf numFmtId="38" fontId="0" fillId="0" borderId="5" xfId="7" applyFont="1" applyBorder="1">
      <alignment vertical="center"/>
    </xf>
    <xf numFmtId="0" fontId="0" fillId="0" borderId="0" xfId="3" applyFont="1">
      <alignment vertical="center"/>
    </xf>
    <xf numFmtId="0" fontId="0" fillId="0" borderId="9" xfId="3" applyFont="1" applyBorder="1">
      <alignment vertical="center"/>
    </xf>
    <xf numFmtId="0" fontId="0" fillId="0" borderId="13" xfId="3" applyFont="1" applyBorder="1">
      <alignment vertical="center"/>
    </xf>
    <xf numFmtId="0" fontId="4" fillId="0" borderId="57" xfId="3" applyBorder="1">
      <alignment vertical="center"/>
    </xf>
    <xf numFmtId="38" fontId="0" fillId="0" borderId="11" xfId="7" applyFont="1" applyBorder="1">
      <alignment vertical="center"/>
    </xf>
    <xf numFmtId="0" fontId="0" fillId="0" borderId="3" xfId="3" applyFont="1" applyBorder="1">
      <alignment vertical="center"/>
    </xf>
    <xf numFmtId="38" fontId="0" fillId="0" borderId="45" xfId="7" applyFont="1" applyFill="1" applyBorder="1">
      <alignment vertical="center"/>
    </xf>
    <xf numFmtId="0" fontId="4" fillId="0" borderId="7" xfId="3" applyBorder="1">
      <alignment vertical="center"/>
    </xf>
    <xf numFmtId="38" fontId="0" fillId="0" borderId="8" xfId="7" applyFont="1" applyFill="1" applyBorder="1">
      <alignment vertical="center"/>
    </xf>
    <xf numFmtId="0" fontId="0" fillId="7" borderId="40" xfId="3" applyFont="1" applyFill="1" applyBorder="1">
      <alignment vertical="center"/>
    </xf>
    <xf numFmtId="0" fontId="0" fillId="0" borderId="0" xfId="3" applyFont="1" applyBorder="1">
      <alignment vertical="center"/>
    </xf>
    <xf numFmtId="0" fontId="0" fillId="0" borderId="42" xfId="3" applyFont="1" applyBorder="1" applyAlignment="1">
      <alignment horizontal="center" vertical="center"/>
    </xf>
    <xf numFmtId="0" fontId="0" fillId="0" borderId="41" xfId="3" applyFont="1" applyFill="1" applyBorder="1" applyAlignment="1">
      <alignment horizontal="center" vertical="center"/>
    </xf>
    <xf numFmtId="0" fontId="0" fillId="0" borderId="37" xfId="3" applyFont="1" applyFill="1" applyBorder="1" applyAlignment="1">
      <alignment horizontal="center" vertical="center"/>
    </xf>
    <xf numFmtId="0" fontId="0" fillId="0" borderId="9" xfId="3" applyFont="1" applyFill="1" applyBorder="1" applyAlignment="1">
      <alignment horizontal="left" vertical="center" wrapText="1"/>
    </xf>
    <xf numFmtId="0" fontId="38" fillId="0" borderId="38" xfId="8" applyFill="1" applyBorder="1" applyAlignment="1">
      <alignment horizontal="center" vertical="center" wrapText="1"/>
    </xf>
    <xf numFmtId="0" fontId="35" fillId="0" borderId="0" xfId="4" applyFont="1" applyAlignment="1">
      <alignment horizontal="center" vertical="center"/>
    </xf>
    <xf numFmtId="0" fontId="0" fillId="0" borderId="10" xfId="3" applyFont="1" applyBorder="1" applyAlignment="1">
      <alignment horizontal="left" vertical="center" wrapText="1"/>
    </xf>
    <xf numFmtId="0" fontId="4" fillId="0" borderId="4" xfId="3" applyBorder="1" applyAlignment="1">
      <alignment horizontal="left" vertical="center" wrapText="1"/>
    </xf>
    <xf numFmtId="0" fontId="4" fillId="0" borderId="5" xfId="3" applyBorder="1" applyAlignment="1">
      <alignment horizontal="left" vertical="center" wrapText="1"/>
    </xf>
    <xf numFmtId="0" fontId="20" fillId="0" borderId="0" xfId="3" applyFont="1" applyBorder="1" applyAlignment="1">
      <alignment horizontal="left" vertical="center"/>
    </xf>
    <xf numFmtId="0" fontId="22" fillId="0" borderId="46" xfId="3" applyFont="1" applyBorder="1" applyAlignment="1">
      <alignment horizontal="left" vertical="center" wrapText="1"/>
    </xf>
    <xf numFmtId="0" fontId="20" fillId="0" borderId="0" xfId="3" applyFont="1" applyAlignment="1">
      <alignment horizontal="left" vertical="center"/>
    </xf>
    <xf numFmtId="0" fontId="0" fillId="0" borderId="39" xfId="3" applyFont="1" applyBorder="1" applyAlignment="1">
      <alignment horizontal="left" vertical="center" wrapText="1"/>
    </xf>
    <xf numFmtId="0" fontId="4" fillId="0" borderId="9" xfId="3" applyBorder="1" applyAlignment="1">
      <alignment horizontal="left" vertical="center" wrapText="1"/>
    </xf>
    <xf numFmtId="0" fontId="4" fillId="0" borderId="38" xfId="3" applyBorder="1" applyAlignment="1">
      <alignment horizontal="left" vertical="center" wrapText="1"/>
    </xf>
    <xf numFmtId="0" fontId="0" fillId="0" borderId="50" xfId="3" applyFont="1" applyBorder="1" applyAlignment="1">
      <alignment horizontal="left" vertical="center" wrapText="1"/>
    </xf>
    <xf numFmtId="0" fontId="4" fillId="0" borderId="53" xfId="3" applyBorder="1" applyAlignment="1">
      <alignment horizontal="left" vertical="center" wrapText="1"/>
    </xf>
    <xf numFmtId="0" fontId="4" fillId="0" borderId="54" xfId="3" applyBorder="1" applyAlignment="1">
      <alignment horizontal="left" vertical="center" wrapText="1"/>
    </xf>
    <xf numFmtId="0" fontId="31" fillId="0" borderId="0" xfId="4"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1" xfId="0" applyFont="1" applyBorder="1" applyAlignment="1">
      <alignment horizontal="center" vertical="center"/>
    </xf>
    <xf numFmtId="0" fontId="0" fillId="4" borderId="47"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15" fillId="0" borderId="0" xfId="0" applyFont="1" applyAlignment="1">
      <alignment horizontal="center" vertical="center"/>
    </xf>
    <xf numFmtId="0" fontId="0" fillId="0" borderId="47" xfId="0" applyBorder="1" applyAlignment="1">
      <alignment horizontal="center" vertical="center"/>
    </xf>
    <xf numFmtId="0" fontId="0" fillId="0" borderId="56" xfId="0" applyBorder="1" applyAlignment="1">
      <alignment horizontal="center" vertical="center"/>
    </xf>
    <xf numFmtId="0" fontId="0" fillId="0" borderId="48" xfId="0" applyBorder="1" applyAlignment="1">
      <alignment horizontal="center" vertical="center"/>
    </xf>
    <xf numFmtId="0" fontId="14" fillId="6" borderId="0" xfId="0" applyFont="1" applyFill="1" applyAlignment="1">
      <alignment horizontal="center" vertical="center"/>
    </xf>
    <xf numFmtId="0" fontId="23" fillId="6" borderId="0" xfId="0" applyFont="1" applyFill="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20" xfId="0" applyFont="1" applyFill="1" applyBorder="1" applyAlignment="1" applyProtection="1">
      <alignment horizontal="left" vertical="center"/>
      <protection locked="0"/>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3" borderId="53" xfId="0" applyFont="1" applyFill="1" applyBorder="1" applyAlignment="1" applyProtection="1">
      <alignment horizontal="left" vertical="center"/>
      <protection locked="0"/>
    </xf>
    <xf numFmtId="0" fontId="5" fillId="3" borderId="54" xfId="0" applyFont="1" applyFill="1" applyBorder="1" applyAlignment="1" applyProtection="1">
      <alignment horizontal="left" vertical="center"/>
      <protection locked="0"/>
    </xf>
    <xf numFmtId="0" fontId="33" fillId="0" borderId="37" xfId="0" applyFont="1" applyBorder="1" applyAlignment="1">
      <alignment horizontal="center" vertical="center" wrapText="1"/>
    </xf>
    <xf numFmtId="0" fontId="33" fillId="0" borderId="9" xfId="0" applyFont="1" applyBorder="1" applyAlignment="1">
      <alignment horizontal="center" vertical="center" wrapText="1"/>
    </xf>
    <xf numFmtId="0" fontId="5" fillId="0" borderId="60" xfId="0" applyFont="1" applyBorder="1" applyAlignment="1">
      <alignment horizontal="center" vertical="center"/>
    </xf>
    <xf numFmtId="0" fontId="5" fillId="0" borderId="39" xfId="0" applyFont="1" applyBorder="1" applyAlignment="1">
      <alignment horizontal="center" vertical="center"/>
    </xf>
    <xf numFmtId="0" fontId="7" fillId="4" borderId="0" xfId="0" applyFont="1" applyFill="1" applyBorder="1" applyAlignment="1" applyProtection="1">
      <alignment horizontal="center" vertical="center"/>
      <protection locked="0"/>
    </xf>
    <xf numFmtId="0" fontId="24" fillId="6" borderId="0" xfId="0" applyFont="1" applyFill="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6" borderId="0" xfId="0" applyFont="1" applyFill="1" applyBorder="1">
      <alignment vertical="center"/>
    </xf>
    <xf numFmtId="0" fontId="5" fillId="6" borderId="0" xfId="0" applyFont="1" applyFill="1" applyBorder="1" applyAlignment="1">
      <alignment horizontal="center" vertical="center"/>
    </xf>
    <xf numFmtId="0" fontId="5" fillId="6" borderId="0" xfId="0" applyFont="1" applyFill="1" applyBorder="1" applyAlignment="1">
      <alignment horizontal="center" vertical="center" wrapText="1"/>
    </xf>
    <xf numFmtId="0" fontId="5" fillId="6" borderId="0" xfId="0" applyFont="1" applyFill="1" applyBorder="1" applyAlignment="1">
      <alignment horizontal="right" vertical="center"/>
    </xf>
    <xf numFmtId="0" fontId="5" fillId="0" borderId="23" xfId="0" applyFont="1" applyBorder="1" applyAlignment="1">
      <alignment horizontal="center" vertical="center"/>
    </xf>
    <xf numFmtId="0" fontId="5" fillId="4" borderId="17" xfId="0" applyFont="1" applyFill="1" applyBorder="1" applyAlignment="1" applyProtection="1">
      <alignment vertical="center" wrapText="1"/>
      <protection locked="0"/>
    </xf>
    <xf numFmtId="0" fontId="5" fillId="4" borderId="53" xfId="0" applyFont="1" applyFill="1" applyBorder="1" applyAlignment="1" applyProtection="1">
      <alignment vertical="center" wrapText="1"/>
      <protection locked="0"/>
    </xf>
    <xf numFmtId="0" fontId="5" fillId="4" borderId="54" xfId="0" applyFont="1" applyFill="1" applyBorder="1" applyAlignment="1" applyProtection="1">
      <alignment vertical="center" wrapText="1"/>
      <protection locked="0"/>
    </xf>
    <xf numFmtId="0" fontId="5" fillId="3" borderId="17"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0" fontId="5" fillId="3" borderId="54" xfId="0" applyFont="1" applyFill="1" applyBorder="1" applyAlignment="1" applyProtection="1">
      <alignment horizontal="left" vertical="center" wrapText="1"/>
      <protection locked="0"/>
    </xf>
    <xf numFmtId="0" fontId="12" fillId="6" borderId="69" xfId="0" applyFont="1" applyFill="1" applyBorder="1" applyAlignment="1">
      <alignment horizontal="center" vertical="center" shrinkToFit="1"/>
    </xf>
    <xf numFmtId="0" fontId="12" fillId="6" borderId="62" xfId="0" applyFont="1" applyFill="1" applyBorder="1" applyAlignment="1">
      <alignment horizontal="center" vertical="center" shrinkToFit="1"/>
    </xf>
    <xf numFmtId="0" fontId="12" fillId="6" borderId="73" xfId="0" applyFont="1" applyFill="1" applyBorder="1" applyAlignment="1">
      <alignment horizontal="center" vertical="center" shrinkToFit="1"/>
    </xf>
    <xf numFmtId="0" fontId="12" fillId="6" borderId="65" xfId="0" applyFont="1" applyFill="1" applyBorder="1" applyAlignment="1">
      <alignment horizontal="center" vertical="center" shrinkToFit="1"/>
    </xf>
    <xf numFmtId="38" fontId="26" fillId="6" borderId="69" xfId="0" applyNumberFormat="1" applyFont="1" applyFill="1" applyBorder="1" applyAlignment="1">
      <alignment vertical="center" shrinkToFit="1"/>
    </xf>
    <xf numFmtId="0" fontId="26" fillId="6" borderId="19" xfId="0" applyFont="1" applyFill="1" applyBorder="1" applyAlignment="1">
      <alignment vertical="center" shrinkToFit="1"/>
    </xf>
    <xf numFmtId="0" fontId="26" fillId="6" borderId="68" xfId="0" applyFont="1" applyFill="1" applyBorder="1" applyAlignment="1">
      <alignment vertical="center" shrinkToFit="1"/>
    </xf>
    <xf numFmtId="0" fontId="26" fillId="6" borderId="73" xfId="0" applyFont="1" applyFill="1" applyBorder="1" applyAlignment="1">
      <alignment vertical="center" shrinkToFit="1"/>
    </xf>
    <xf numFmtId="0" fontId="26" fillId="6" borderId="46" xfId="0" applyFont="1" applyFill="1" applyBorder="1" applyAlignment="1">
      <alignment vertical="center" shrinkToFit="1"/>
    </xf>
    <xf numFmtId="0" fontId="26" fillId="6" borderId="71" xfId="0" applyFont="1" applyFill="1" applyBorder="1" applyAlignment="1">
      <alignment vertical="center" shrinkToFi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7" fillId="0" borderId="0" xfId="0" applyFont="1" applyAlignment="1">
      <alignment vertical="center"/>
    </xf>
    <xf numFmtId="0" fontId="5" fillId="6" borderId="6" xfId="0" applyFont="1" applyFill="1" applyBorder="1" applyAlignment="1">
      <alignment horizontal="center" vertical="center" wrapText="1"/>
    </xf>
    <xf numFmtId="0" fontId="0" fillId="6" borderId="0" xfId="0" applyFill="1" applyBorder="1" applyAlignment="1">
      <alignment horizontal="center" vertical="center"/>
    </xf>
    <xf numFmtId="0" fontId="5" fillId="6" borderId="37"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1" xfId="0" applyFont="1" applyBorder="1" applyAlignment="1">
      <alignment horizontal="center" vertical="center" textRotation="255"/>
    </xf>
    <xf numFmtId="0" fontId="5" fillId="0" borderId="62"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64" xfId="0" applyFont="1" applyBorder="1" applyAlignment="1">
      <alignment horizontal="center" vertical="center" textRotation="255"/>
    </xf>
    <xf numFmtId="0" fontId="5" fillId="0" borderId="65" xfId="0" applyFont="1" applyBorder="1" applyAlignment="1">
      <alignment horizontal="center" vertical="center" textRotation="255"/>
    </xf>
    <xf numFmtId="0" fontId="9" fillId="0" borderId="61"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62" xfId="0" applyFont="1" applyFill="1" applyBorder="1" applyAlignment="1">
      <alignment horizontal="center" vertical="center" shrinkToFit="1"/>
    </xf>
    <xf numFmtId="0" fontId="9" fillId="0" borderId="32"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0" fontId="9" fillId="0" borderId="65"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65" xfId="0" applyFill="1" applyBorder="1" applyAlignment="1">
      <alignment horizontal="center" vertical="center" shrinkToFit="1"/>
    </xf>
    <xf numFmtId="0" fontId="10" fillId="2" borderId="47" xfId="0" applyFont="1" applyFill="1" applyBorder="1" applyAlignment="1">
      <alignment horizontal="right" vertical="center"/>
    </xf>
    <xf numFmtId="0" fontId="10" fillId="2" borderId="56" xfId="0" applyFont="1" applyFill="1" applyBorder="1" applyAlignment="1">
      <alignment horizontal="right" vertical="center"/>
    </xf>
    <xf numFmtId="0" fontId="10" fillId="2" borderId="48" xfId="0" applyFont="1" applyFill="1" applyBorder="1" applyAlignment="1">
      <alignment horizontal="right" vertical="center"/>
    </xf>
    <xf numFmtId="0" fontId="10" fillId="2" borderId="0" xfId="0" applyFont="1" applyFill="1" applyBorder="1" applyAlignment="1">
      <alignment horizontal="center" vertical="center"/>
    </xf>
    <xf numFmtId="38" fontId="10" fillId="2" borderId="0" xfId="1" applyFont="1" applyFill="1" applyBorder="1" applyAlignment="1">
      <alignment horizontal="right" vertical="center"/>
    </xf>
    <xf numFmtId="38" fontId="10" fillId="2" borderId="32" xfId="1" applyFont="1" applyFill="1" applyBorder="1" applyAlignment="1">
      <alignment horizontal="center" vertical="center"/>
    </xf>
    <xf numFmtId="0" fontId="4" fillId="0" borderId="0" xfId="0" applyFont="1" applyBorder="1">
      <alignment vertical="center"/>
    </xf>
    <xf numFmtId="38" fontId="10" fillId="2" borderId="0" xfId="1" applyFont="1" applyFill="1" applyBorder="1" applyAlignment="1">
      <alignment horizontal="center" vertical="center"/>
    </xf>
    <xf numFmtId="0" fontId="5" fillId="3" borderId="44" xfId="0" applyFont="1" applyFill="1" applyBorder="1" applyAlignment="1" applyProtection="1">
      <alignment horizontal="left" vertical="center"/>
      <protection locked="0"/>
    </xf>
    <xf numFmtId="0" fontId="5" fillId="3" borderId="36" xfId="0" applyFont="1" applyFill="1" applyBorder="1" applyAlignment="1" applyProtection="1">
      <alignment horizontal="left" vertical="center"/>
      <protection locked="0"/>
    </xf>
    <xf numFmtId="0" fontId="5" fillId="3" borderId="45" xfId="0" applyFont="1" applyFill="1" applyBorder="1" applyAlignment="1" applyProtection="1">
      <alignment horizontal="left" vertical="center"/>
      <protection locked="0"/>
    </xf>
    <xf numFmtId="0" fontId="5" fillId="3" borderId="77" xfId="0" applyFont="1" applyFill="1" applyBorder="1" applyAlignment="1" applyProtection="1">
      <alignment horizontal="left" vertical="center"/>
      <protection locked="0"/>
    </xf>
    <xf numFmtId="0" fontId="5" fillId="3" borderId="58" xfId="0" applyFont="1" applyFill="1" applyBorder="1" applyAlignment="1" applyProtection="1">
      <alignment horizontal="left" vertical="center"/>
      <protection locked="0"/>
    </xf>
    <xf numFmtId="0" fontId="5" fillId="3" borderId="59" xfId="0" applyFont="1" applyFill="1" applyBorder="1" applyAlignment="1" applyProtection="1">
      <alignment horizontal="left" vertical="center"/>
      <protection locked="0"/>
    </xf>
    <xf numFmtId="38" fontId="5" fillId="2" borderId="3" xfId="1" applyFont="1" applyFill="1" applyBorder="1" applyAlignment="1">
      <alignment horizontal="center" vertical="center"/>
    </xf>
    <xf numFmtId="38" fontId="5" fillId="2" borderId="4" xfId="1" applyFont="1" applyFill="1" applyBorder="1" applyAlignment="1">
      <alignment horizontal="center" vertical="center"/>
    </xf>
    <xf numFmtId="38" fontId="5" fillId="2" borderId="5" xfId="1" applyFont="1" applyFill="1" applyBorder="1" applyAlignment="1">
      <alignment horizontal="center" vertical="center"/>
    </xf>
    <xf numFmtId="0" fontId="5" fillId="3" borderId="66" xfId="0" applyFont="1" applyFill="1" applyBorder="1" applyAlignment="1" applyProtection="1">
      <alignment horizontal="center" vertical="center"/>
      <protection locked="0"/>
    </xf>
    <xf numFmtId="0" fontId="12" fillId="2" borderId="51" xfId="0" applyFont="1" applyFill="1" applyBorder="1" applyAlignment="1">
      <alignment horizontal="center" vertical="center" shrinkToFit="1"/>
    </xf>
    <xf numFmtId="0" fontId="12" fillId="2" borderId="66" xfId="0" applyFont="1" applyFill="1" applyBorder="1" applyAlignment="1">
      <alignment horizontal="center" vertical="center" shrinkToFit="1"/>
    </xf>
    <xf numFmtId="0" fontId="12" fillId="2" borderId="67" xfId="0" applyFont="1" applyFill="1" applyBorder="1" applyAlignment="1">
      <alignment horizontal="center" vertical="center" shrinkToFit="1"/>
    </xf>
    <xf numFmtId="38" fontId="10" fillId="2" borderId="50" xfId="1" applyFont="1" applyFill="1" applyBorder="1" applyAlignment="1">
      <alignment horizontal="right" vertical="center"/>
    </xf>
    <xf numFmtId="38" fontId="10" fillId="2" borderId="53" xfId="1" applyFont="1" applyFill="1" applyBorder="1" applyAlignment="1">
      <alignment horizontal="right" vertical="center"/>
    </xf>
    <xf numFmtId="38" fontId="10" fillId="2" borderId="54" xfId="1" applyFont="1" applyFill="1" applyBorder="1" applyAlignment="1">
      <alignment horizontal="right" vertical="center"/>
    </xf>
    <xf numFmtId="38" fontId="10" fillId="2" borderId="0" xfId="2" applyNumberFormat="1" applyFont="1" applyFill="1" applyBorder="1" applyAlignment="1">
      <alignment horizontal="right" vertical="center"/>
    </xf>
    <xf numFmtId="0" fontId="10" fillId="2" borderId="0" xfId="2" applyFont="1" applyFill="1" applyBorder="1" applyAlignment="1">
      <alignment horizontal="right" vertical="center"/>
    </xf>
    <xf numFmtId="0" fontId="12" fillId="2" borderId="3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8" xfId="0" applyFont="1" applyFill="1" applyBorder="1" applyAlignment="1">
      <alignment horizontal="center" vertical="center"/>
    </xf>
    <xf numFmtId="38" fontId="10" fillId="2" borderId="76" xfId="1" applyFont="1" applyFill="1" applyBorder="1" applyAlignment="1">
      <alignment horizontal="right" vertical="center"/>
    </xf>
    <xf numFmtId="38" fontId="10" fillId="2" borderId="22" xfId="1" applyFont="1" applyFill="1" applyBorder="1" applyAlignment="1">
      <alignment horizontal="right" vertical="center"/>
    </xf>
    <xf numFmtId="38" fontId="10" fillId="2" borderId="23" xfId="1" applyFont="1" applyFill="1" applyBorder="1" applyAlignment="1">
      <alignment horizontal="right" vertical="center"/>
    </xf>
    <xf numFmtId="0" fontId="12" fillId="2" borderId="13" xfId="0" applyFont="1" applyFill="1" applyBorder="1" applyAlignment="1">
      <alignment vertical="center" shrinkToFit="1"/>
    </xf>
    <xf numFmtId="0" fontId="12" fillId="2" borderId="14" xfId="0" applyFont="1" applyFill="1" applyBorder="1" applyAlignment="1">
      <alignment vertical="center" shrinkToFit="1"/>
    </xf>
    <xf numFmtId="0" fontId="12" fillId="2" borderId="37" xfId="0" applyFont="1" applyFill="1" applyBorder="1" applyAlignment="1">
      <alignment horizontal="center" vertical="center"/>
    </xf>
    <xf numFmtId="0" fontId="9" fillId="0" borderId="47" xfId="0" applyFont="1" applyFill="1" applyBorder="1" applyAlignment="1" applyProtection="1">
      <alignment horizontal="center" vertical="center"/>
      <protection locked="0"/>
    </xf>
    <xf numFmtId="0" fontId="9" fillId="0" borderId="56"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38" fontId="5" fillId="2" borderId="0" xfId="1" applyFont="1" applyFill="1" applyBorder="1" applyAlignment="1">
      <alignment horizontal="center" vertical="center"/>
    </xf>
    <xf numFmtId="38" fontId="5" fillId="2" borderId="20" xfId="1" applyFont="1" applyFill="1" applyBorder="1" applyAlignment="1">
      <alignment horizontal="center" vertical="center"/>
    </xf>
    <xf numFmtId="38" fontId="13" fillId="2" borderId="0" xfId="1" applyFont="1" applyFill="1" applyBorder="1" applyAlignment="1">
      <alignment horizontal="center" vertical="center"/>
    </xf>
    <xf numFmtId="176" fontId="10" fillId="2" borderId="0" xfId="1" applyNumberFormat="1" applyFont="1" applyFill="1" applyBorder="1" applyAlignment="1">
      <alignment horizontal="right" vertical="center"/>
    </xf>
    <xf numFmtId="0" fontId="12" fillId="2" borderId="61" xfId="0" applyFont="1" applyFill="1" applyBorder="1" applyAlignment="1">
      <alignment horizontal="center" vertical="center" textRotation="255"/>
    </xf>
    <xf numFmtId="0" fontId="12" fillId="2" borderId="62" xfId="0" applyFont="1" applyFill="1" applyBorder="1" applyAlignment="1">
      <alignment horizontal="center" vertical="center" textRotation="255"/>
    </xf>
    <xf numFmtId="0" fontId="12" fillId="2" borderId="32" xfId="0" applyFont="1" applyFill="1" applyBorder="1" applyAlignment="1">
      <alignment horizontal="center" vertical="center" textRotation="255"/>
    </xf>
    <xf numFmtId="0" fontId="12" fillId="2" borderId="63" xfId="0" applyFont="1" applyFill="1" applyBorder="1" applyAlignment="1">
      <alignment horizontal="center" vertical="center" textRotation="255"/>
    </xf>
    <xf numFmtId="0" fontId="12" fillId="2" borderId="64" xfId="0" applyFont="1" applyFill="1" applyBorder="1" applyAlignment="1">
      <alignment horizontal="center" vertical="center" textRotation="255"/>
    </xf>
    <xf numFmtId="0" fontId="12" fillId="2" borderId="65" xfId="0" applyFont="1" applyFill="1" applyBorder="1" applyAlignment="1">
      <alignment horizontal="center" vertical="center" textRotation="255"/>
    </xf>
    <xf numFmtId="0" fontId="5" fillId="3" borderId="37"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12" fillId="2" borderId="64"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2" borderId="65" xfId="0" applyFont="1" applyFill="1" applyBorder="1" applyAlignment="1">
      <alignment horizontal="center" vertical="center" shrinkToFit="1"/>
    </xf>
    <xf numFmtId="38" fontId="10" fillId="2" borderId="47" xfId="2" applyNumberFormat="1" applyFont="1" applyFill="1" applyBorder="1" applyAlignment="1">
      <alignment horizontal="right" vertical="center"/>
    </xf>
    <xf numFmtId="0" fontId="10" fillId="2" borderId="56" xfId="2" applyFont="1" applyFill="1" applyBorder="1" applyAlignment="1">
      <alignment horizontal="right" vertical="center"/>
    </xf>
    <xf numFmtId="0" fontId="10" fillId="2" borderId="48" xfId="2" applyFont="1" applyFill="1" applyBorder="1" applyAlignment="1">
      <alignment horizontal="right" vertical="center"/>
    </xf>
    <xf numFmtId="0" fontId="12" fillId="2" borderId="47"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48" xfId="0" applyFont="1" applyFill="1" applyBorder="1" applyAlignment="1">
      <alignment horizontal="center" vertical="center" shrinkToFit="1"/>
    </xf>
    <xf numFmtId="0" fontId="10" fillId="3" borderId="47" xfId="0" applyFont="1" applyFill="1" applyBorder="1" applyAlignment="1" applyProtection="1">
      <alignment horizontal="right" vertical="center"/>
      <protection locked="0"/>
    </xf>
    <xf numFmtId="0" fontId="10" fillId="3" borderId="56" xfId="0" applyFont="1" applyFill="1" applyBorder="1" applyAlignment="1" applyProtection="1">
      <alignment horizontal="right" vertical="center"/>
      <protection locked="0"/>
    </xf>
    <xf numFmtId="0" fontId="10" fillId="3" borderId="48" xfId="0" applyFont="1" applyFill="1" applyBorder="1" applyAlignment="1" applyProtection="1">
      <alignment horizontal="right" vertical="center"/>
      <protection locked="0"/>
    </xf>
    <xf numFmtId="0" fontId="10" fillId="2" borderId="0" xfId="0" applyFont="1" applyFill="1" applyBorder="1" applyAlignment="1">
      <alignment horizontal="right" vertical="center"/>
    </xf>
    <xf numFmtId="0" fontId="0" fillId="2" borderId="56" xfId="0" applyFill="1" applyBorder="1" applyAlignment="1">
      <alignment horizontal="center" vertical="center" shrinkToFit="1"/>
    </xf>
    <xf numFmtId="0" fontId="0" fillId="2" borderId="48" xfId="0" applyFill="1" applyBorder="1" applyAlignment="1">
      <alignment horizontal="center" vertical="center" shrinkToFi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38" fontId="10" fillId="2" borderId="50" xfId="1" applyFont="1" applyFill="1" applyBorder="1" applyAlignment="1">
      <alignment horizontal="center" vertical="center"/>
    </xf>
    <xf numFmtId="38" fontId="10" fillId="2" borderId="53" xfId="1" applyFont="1" applyFill="1" applyBorder="1" applyAlignment="1">
      <alignment horizontal="center" vertical="center"/>
    </xf>
    <xf numFmtId="38" fontId="10" fillId="2" borderId="15"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53" xfId="1" applyFont="1" applyFill="1" applyBorder="1" applyAlignment="1">
      <alignment horizontal="center" vertical="center"/>
    </xf>
    <xf numFmtId="38" fontId="5" fillId="2" borderId="54" xfId="1"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38" fontId="10" fillId="2" borderId="51" xfId="1" applyFont="1" applyFill="1" applyBorder="1" applyAlignment="1">
      <alignment horizontal="right" vertical="center"/>
    </xf>
    <xf numFmtId="38" fontId="10" fillId="2" borderId="66" xfId="1" applyFont="1" applyFill="1" applyBorder="1" applyAlignment="1">
      <alignment horizontal="right" vertical="center"/>
    </xf>
    <xf numFmtId="38" fontId="10" fillId="2" borderId="67" xfId="1" applyFont="1" applyFill="1" applyBorder="1" applyAlignment="1">
      <alignment horizontal="right" vertical="center"/>
    </xf>
    <xf numFmtId="0" fontId="5" fillId="3" borderId="50" xfId="0" applyFont="1"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5" fillId="3" borderId="54" xfId="0" applyFont="1" applyFill="1" applyBorder="1" applyAlignment="1" applyProtection="1">
      <alignment horizontal="center" vertical="center"/>
      <protection locked="0"/>
    </xf>
    <xf numFmtId="38" fontId="5" fillId="2" borderId="12" xfId="1" applyFont="1" applyFill="1" applyBorder="1" applyAlignment="1">
      <alignment horizontal="center" vertical="center"/>
    </xf>
    <xf numFmtId="38" fontId="5" fillId="2" borderId="17" xfId="1" applyFont="1" applyFill="1" applyBorder="1" applyAlignment="1">
      <alignment horizontal="center" vertical="center"/>
    </xf>
    <xf numFmtId="38" fontId="5" fillId="2" borderId="14" xfId="1" applyFont="1" applyFill="1" applyBorder="1" applyAlignment="1">
      <alignment horizontal="center" vertical="center"/>
    </xf>
    <xf numFmtId="38" fontId="5" fillId="2" borderId="37" xfId="1" applyFont="1" applyFill="1" applyBorder="1" applyAlignment="1">
      <alignment horizontal="center" vertical="center"/>
    </xf>
    <xf numFmtId="38" fontId="5" fillId="2" borderId="9" xfId="1" applyFont="1" applyFill="1" applyBorder="1" applyAlignment="1">
      <alignment horizontal="center" vertical="center"/>
    </xf>
    <xf numFmtId="38" fontId="5" fillId="2" borderId="38" xfId="1" applyFont="1" applyFill="1" applyBorder="1" applyAlignment="1">
      <alignment horizontal="center" vertical="center"/>
    </xf>
    <xf numFmtId="0" fontId="5" fillId="3" borderId="76"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38" fontId="5" fillId="2" borderId="60" xfId="1" applyFont="1" applyFill="1" applyBorder="1" applyAlignment="1">
      <alignment horizontal="center" vertical="center"/>
    </xf>
    <xf numFmtId="0" fontId="5" fillId="3" borderId="49"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3" borderId="70" xfId="0" applyFont="1" applyFill="1" applyBorder="1" applyAlignment="1" applyProtection="1">
      <alignment horizontal="center" vertical="center"/>
      <protection locked="0"/>
    </xf>
    <xf numFmtId="0" fontId="9" fillId="2" borderId="47"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61" xfId="0" applyFont="1" applyFill="1" applyBorder="1" applyAlignment="1">
      <alignment horizontal="center" vertical="center"/>
    </xf>
    <xf numFmtId="0" fontId="0" fillId="0" borderId="19" xfId="0" applyBorder="1" applyAlignment="1">
      <alignment horizontal="center" vertical="center"/>
    </xf>
    <xf numFmtId="0" fontId="0" fillId="0" borderId="62" xfId="0" applyBorder="1" applyAlignment="1">
      <alignment horizontal="center" vertical="center"/>
    </xf>
    <xf numFmtId="0" fontId="9" fillId="0" borderId="55"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2" borderId="75"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69" xfId="0" applyFont="1" applyFill="1" applyBorder="1" applyAlignment="1">
      <alignment horizontal="center" vertical="center"/>
    </xf>
    <xf numFmtId="0" fontId="5" fillId="3" borderId="51" xfId="0" applyFont="1" applyFill="1" applyBorder="1" applyAlignment="1" applyProtection="1">
      <alignment horizontal="center" vertical="center"/>
      <protection locked="0"/>
    </xf>
    <xf numFmtId="0" fontId="5" fillId="3" borderId="67" xfId="0" applyFont="1" applyFill="1" applyBorder="1" applyAlignment="1" applyProtection="1">
      <alignment horizontal="center" vertical="center"/>
      <protection locked="0"/>
    </xf>
    <xf numFmtId="38" fontId="5" fillId="2" borderId="44" xfId="1" applyFont="1" applyFill="1" applyBorder="1" applyAlignment="1">
      <alignment horizontal="center" vertical="center"/>
    </xf>
    <xf numFmtId="38" fontId="5" fillId="2" borderId="36" xfId="1" applyFont="1" applyFill="1" applyBorder="1" applyAlignment="1">
      <alignment horizontal="center" vertical="center"/>
    </xf>
    <xf numFmtId="38" fontId="5" fillId="2" borderId="45" xfId="1" applyFont="1" applyFill="1" applyBorder="1" applyAlignment="1">
      <alignment horizontal="center" vertical="center"/>
    </xf>
    <xf numFmtId="38" fontId="5" fillId="2" borderId="29" xfId="1" applyFont="1" applyFill="1" applyBorder="1" applyAlignment="1">
      <alignment horizontal="center" vertical="center"/>
    </xf>
    <xf numFmtId="0" fontId="5" fillId="2" borderId="69" xfId="0" applyFont="1" applyFill="1" applyBorder="1" applyAlignment="1">
      <alignment horizontal="center" vertical="center"/>
    </xf>
    <xf numFmtId="0" fontId="0" fillId="0" borderId="6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70" xfId="0" applyBorder="1" applyAlignment="1">
      <alignment horizontal="center" vertical="center"/>
    </xf>
    <xf numFmtId="0" fontId="5" fillId="2" borderId="16"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6"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18"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28" xfId="0" applyBorder="1" applyAlignment="1">
      <alignment horizontal="center" vertical="center" wrapText="1"/>
    </xf>
    <xf numFmtId="0" fontId="0" fillId="0" borderId="73" xfId="0" applyBorder="1" applyAlignment="1">
      <alignment horizontal="center" vertical="center" wrapText="1"/>
    </xf>
    <xf numFmtId="0" fontId="0" fillId="0" borderId="46" xfId="0" applyBorder="1" applyAlignment="1">
      <alignment horizontal="center" vertical="center" wrapText="1"/>
    </xf>
    <xf numFmtId="0" fontId="0" fillId="0" borderId="71" xfId="0" applyBorder="1" applyAlignment="1">
      <alignment horizontal="center" vertical="center" wrapText="1"/>
    </xf>
    <xf numFmtId="0" fontId="5" fillId="2" borderId="19" xfId="0" applyFont="1" applyFill="1" applyBorder="1" applyAlignment="1">
      <alignment horizontal="distributed" vertical="center"/>
    </xf>
    <xf numFmtId="0" fontId="5" fillId="2" borderId="0"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1" xfId="0" applyFont="1" applyFill="1" applyBorder="1" applyAlignment="1">
      <alignment horizontal="center" vertical="center" textRotation="255"/>
    </xf>
    <xf numFmtId="0" fontId="0" fillId="0" borderId="68" xfId="0" applyBorder="1" applyAlignment="1">
      <alignment horizontal="center" vertical="center" textRotation="255"/>
    </xf>
    <xf numFmtId="0" fontId="0" fillId="0" borderId="32" xfId="0" applyBorder="1" applyAlignment="1">
      <alignment horizontal="center" vertical="center" textRotation="255"/>
    </xf>
    <xf numFmtId="0" fontId="0" fillId="0" borderId="28" xfId="0" applyBorder="1" applyAlignment="1">
      <alignment horizontal="center" vertical="center" textRotation="255"/>
    </xf>
    <xf numFmtId="0" fontId="0" fillId="0" borderId="64" xfId="0" applyBorder="1" applyAlignment="1">
      <alignment horizontal="center" vertical="center" textRotation="255"/>
    </xf>
    <xf numFmtId="0" fontId="0" fillId="0" borderId="71" xfId="0" applyBorder="1" applyAlignment="1">
      <alignment horizontal="center" vertical="center" textRotation="255"/>
    </xf>
    <xf numFmtId="3" fontId="5" fillId="2" borderId="0" xfId="0" applyNumberFormat="1" applyFont="1" applyFill="1" applyBorder="1" applyAlignment="1">
      <alignment horizontal="center" vertical="center"/>
    </xf>
    <xf numFmtId="0" fontId="5" fillId="2" borderId="47"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5" xfId="0" applyFont="1" applyFill="1" applyBorder="1" applyAlignment="1">
      <alignment horizontal="center" vertical="center"/>
    </xf>
    <xf numFmtId="177" fontId="5" fillId="3" borderId="21" xfId="1" applyNumberFormat="1" applyFont="1" applyFill="1" applyBorder="1" applyAlignment="1" applyProtection="1">
      <alignment horizontal="center" vertical="center"/>
      <protection locked="0"/>
    </xf>
    <xf numFmtId="177" fontId="5" fillId="3" borderId="56" xfId="1" applyNumberFormat="1" applyFont="1" applyFill="1" applyBorder="1" applyAlignment="1" applyProtection="1">
      <alignment horizontal="center" vertical="center"/>
      <protection locked="0"/>
    </xf>
    <xf numFmtId="177" fontId="5" fillId="3" borderId="48" xfId="1" applyNumberFormat="1" applyFont="1" applyFill="1" applyBorder="1" applyAlignment="1" applyProtection="1">
      <alignment horizontal="center" vertical="center"/>
      <protection locked="0"/>
    </xf>
    <xf numFmtId="0" fontId="5" fillId="2" borderId="0" xfId="0" applyFont="1" applyFill="1" applyBorder="1" applyAlignment="1">
      <alignment horizontal="distributed" vertical="center"/>
    </xf>
    <xf numFmtId="0" fontId="33" fillId="2" borderId="69" xfId="0" applyFont="1" applyFill="1" applyBorder="1" applyAlignment="1">
      <alignment vertical="center" wrapText="1" shrinkToFit="1"/>
    </xf>
    <xf numFmtId="0" fontId="34" fillId="0" borderId="19" xfId="0" applyFont="1" applyBorder="1" applyAlignment="1">
      <alignment vertical="center" shrinkToFit="1"/>
    </xf>
    <xf numFmtId="0" fontId="34" fillId="0" borderId="68" xfId="0" applyFont="1" applyBorder="1" applyAlignment="1">
      <alignment vertical="center" shrinkToFit="1"/>
    </xf>
    <xf numFmtId="0" fontId="34" fillId="0" borderId="29" xfId="0" applyFont="1" applyBorder="1" applyAlignment="1">
      <alignment vertical="center" shrinkToFit="1"/>
    </xf>
    <xf numFmtId="0" fontId="34" fillId="0" borderId="30" xfId="0" applyFont="1" applyBorder="1" applyAlignment="1">
      <alignment vertical="center" shrinkToFit="1"/>
    </xf>
    <xf numFmtId="0" fontId="34" fillId="0" borderId="31" xfId="0" applyFont="1" applyBorder="1" applyAlignment="1">
      <alignment vertical="center" shrinkToFit="1"/>
    </xf>
    <xf numFmtId="0" fontId="5" fillId="6" borderId="61" xfId="0" applyFont="1" applyFill="1" applyBorder="1" applyAlignment="1">
      <alignment horizontal="distributed" vertical="center" wrapText="1"/>
    </xf>
    <xf numFmtId="0" fontId="5" fillId="6" borderId="19" xfId="0" applyFont="1" applyFill="1" applyBorder="1" applyAlignment="1">
      <alignment horizontal="distributed" vertical="center"/>
    </xf>
    <xf numFmtId="0" fontId="5" fillId="6" borderId="68" xfId="0" applyFont="1" applyFill="1" applyBorder="1" applyAlignment="1">
      <alignment horizontal="distributed" vertical="center"/>
    </xf>
    <xf numFmtId="0" fontId="5" fillId="6" borderId="49" xfId="0" applyFont="1" applyFill="1" applyBorder="1" applyAlignment="1">
      <alignment horizontal="distributed" vertical="center"/>
    </xf>
    <xf numFmtId="0" fontId="5" fillId="6" borderId="30" xfId="0" applyFont="1" applyFill="1" applyBorder="1" applyAlignment="1">
      <alignment horizontal="distributed" vertical="center"/>
    </xf>
    <xf numFmtId="0" fontId="5" fillId="6" borderId="31" xfId="0" applyFont="1" applyFill="1" applyBorder="1" applyAlignment="1">
      <alignment horizontal="distributed" vertical="center"/>
    </xf>
    <xf numFmtId="0" fontId="5" fillId="6" borderId="74" xfId="0" applyFont="1" applyFill="1" applyBorder="1" applyAlignment="1">
      <alignment horizontal="distributed" vertical="center"/>
    </xf>
    <xf numFmtId="0" fontId="5" fillId="6" borderId="26" xfId="0" applyFont="1" applyFill="1" applyBorder="1" applyAlignment="1">
      <alignment horizontal="distributed" vertical="center"/>
    </xf>
    <xf numFmtId="0" fontId="5" fillId="6" borderId="18" xfId="0" applyFont="1" applyFill="1" applyBorder="1" applyAlignment="1">
      <alignment horizontal="distributed" vertical="center"/>
    </xf>
    <xf numFmtId="0" fontId="5" fillId="6" borderId="64" xfId="0" applyFont="1" applyFill="1" applyBorder="1" applyAlignment="1">
      <alignment horizontal="distributed" vertical="center"/>
    </xf>
    <xf numFmtId="0" fontId="5" fillId="6" borderId="46" xfId="0" applyFont="1" applyFill="1" applyBorder="1" applyAlignment="1">
      <alignment horizontal="distributed" vertical="center"/>
    </xf>
    <xf numFmtId="0" fontId="5" fillId="6" borderId="71" xfId="0" applyFont="1" applyFill="1" applyBorder="1" applyAlignment="1">
      <alignment horizontal="distributed" vertical="center"/>
    </xf>
    <xf numFmtId="0" fontId="5" fillId="2" borderId="27"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5" fillId="0" borderId="7" xfId="0" applyFont="1" applyFill="1" applyBorder="1" applyAlignment="1" applyProtection="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pplyProtection="1">
      <alignment horizontal="center" vertical="center"/>
    </xf>
    <xf numFmtId="0" fontId="7" fillId="2" borderId="0" xfId="0" applyFont="1" applyFill="1" applyBorder="1" applyAlignment="1">
      <alignment horizontal="center" vertical="center"/>
    </xf>
    <xf numFmtId="0" fontId="9" fillId="2" borderId="61"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62"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63" xfId="0" applyFont="1" applyFill="1" applyBorder="1" applyAlignment="1">
      <alignment horizontal="center" vertical="center" shrinkToFit="1"/>
    </xf>
    <xf numFmtId="0" fontId="9" fillId="2" borderId="64"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65"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19" xfId="0" applyBorder="1" applyAlignment="1">
      <alignment horizontal="center" vertical="center" shrinkToFit="1"/>
    </xf>
    <xf numFmtId="0" fontId="0" fillId="0" borderId="62" xfId="0" applyBorder="1" applyAlignment="1">
      <alignment horizontal="center" vertical="center" shrinkToFit="1"/>
    </xf>
    <xf numFmtId="0" fontId="0" fillId="0" borderId="32" xfId="0" applyBorder="1" applyAlignment="1">
      <alignment horizontal="center" vertical="center" shrinkToFit="1"/>
    </xf>
    <xf numFmtId="0" fontId="0" fillId="0" borderId="0"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46" xfId="0" applyBorder="1" applyAlignment="1">
      <alignment horizontal="center" vertical="center" shrinkToFit="1"/>
    </xf>
    <xf numFmtId="0" fontId="0" fillId="0" borderId="65" xfId="0" applyBorder="1" applyAlignment="1">
      <alignment horizontal="center" vertical="center" shrinkToFit="1"/>
    </xf>
    <xf numFmtId="0" fontId="5" fillId="2" borderId="32" xfId="0" applyFont="1" applyFill="1" applyBorder="1" applyAlignment="1">
      <alignment horizontal="distributed" vertical="center"/>
    </xf>
    <xf numFmtId="0" fontId="5" fillId="2" borderId="28" xfId="0" applyFont="1" applyFill="1" applyBorder="1" applyAlignment="1">
      <alignment horizontal="distributed" vertical="center"/>
    </xf>
    <xf numFmtId="0" fontId="5" fillId="2" borderId="64" xfId="0" applyFont="1" applyFill="1" applyBorder="1" applyAlignment="1">
      <alignment horizontal="distributed" vertical="center"/>
    </xf>
    <xf numFmtId="0" fontId="5" fillId="2" borderId="46" xfId="0" applyFont="1" applyFill="1" applyBorder="1" applyAlignment="1">
      <alignment horizontal="distributed" vertical="center"/>
    </xf>
    <xf numFmtId="0" fontId="5" fillId="2" borderId="71" xfId="0" applyFont="1" applyFill="1" applyBorder="1" applyAlignment="1">
      <alignment horizontal="distributed" vertical="center"/>
    </xf>
    <xf numFmtId="0" fontId="33" fillId="2" borderId="69" xfId="0" applyFont="1" applyFill="1" applyBorder="1" applyAlignment="1">
      <alignment vertical="center" shrinkToFit="1"/>
    </xf>
    <xf numFmtId="0" fontId="5" fillId="2" borderId="61" xfId="0" applyFont="1" applyFill="1" applyBorder="1" applyAlignment="1">
      <alignment horizontal="distributed" vertical="center"/>
    </xf>
    <xf numFmtId="0" fontId="5" fillId="2" borderId="68" xfId="0" applyFont="1" applyFill="1" applyBorder="1" applyAlignment="1">
      <alignment horizontal="distributed" vertical="center"/>
    </xf>
    <xf numFmtId="0" fontId="5" fillId="2" borderId="49" xfId="0" applyFont="1" applyFill="1" applyBorder="1" applyAlignment="1">
      <alignment horizontal="distributed" vertical="center"/>
    </xf>
    <xf numFmtId="0" fontId="5" fillId="2" borderId="30" xfId="0" applyFont="1" applyFill="1" applyBorder="1" applyAlignment="1">
      <alignment horizontal="distributed" vertical="center"/>
    </xf>
    <xf numFmtId="0" fontId="5" fillId="2" borderId="31" xfId="0" applyFont="1" applyFill="1" applyBorder="1" applyAlignment="1">
      <alignment horizontal="distributed" vertical="center"/>
    </xf>
    <xf numFmtId="0" fontId="7" fillId="6" borderId="0" xfId="0" applyFont="1" applyFill="1" applyBorder="1" applyAlignment="1">
      <alignment horizontal="center" vertical="center"/>
    </xf>
    <xf numFmtId="0" fontId="18" fillId="6" borderId="13" xfId="0" applyFont="1" applyFill="1" applyBorder="1" applyAlignment="1">
      <alignment horizontal="center" vertical="center"/>
    </xf>
    <xf numFmtId="0" fontId="18" fillId="0" borderId="77" xfId="0" applyFont="1" applyBorder="1" applyAlignment="1">
      <alignment horizontal="distributed" vertical="center"/>
    </xf>
    <xf numFmtId="0" fontId="18" fillId="0" borderId="58" xfId="0" applyFont="1" applyBorder="1" applyAlignment="1">
      <alignment horizontal="distributed" vertical="center"/>
    </xf>
    <xf numFmtId="0" fontId="18" fillId="0" borderId="80"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2" xfId="0" applyFont="1" applyBorder="1" applyAlignment="1">
      <alignment horizontal="center" vertical="center" shrinkToFit="1"/>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6" borderId="0" xfId="0" applyFont="1" applyFill="1" applyAlignment="1">
      <alignment horizontal="left" vertical="center"/>
    </xf>
    <xf numFmtId="0" fontId="18" fillId="0" borderId="69" xfId="0" applyFont="1" applyBorder="1" applyAlignment="1">
      <alignment horizontal="center" vertical="center" textRotation="255" wrapText="1"/>
    </xf>
    <xf numFmtId="0" fontId="18" fillId="0" borderId="19" xfId="0" applyFont="1" applyBorder="1" applyAlignment="1">
      <alignment horizontal="center" vertical="center" textRotation="255"/>
    </xf>
    <xf numFmtId="0" fontId="18" fillId="0" borderId="62" xfId="0" applyFont="1" applyBorder="1" applyAlignment="1">
      <alignment horizontal="center" vertical="center" textRotation="255"/>
    </xf>
    <xf numFmtId="0" fontId="18" fillId="0" borderId="27" xfId="0" applyFont="1" applyBorder="1" applyAlignment="1">
      <alignment horizontal="center" vertical="center" textRotation="255"/>
    </xf>
    <xf numFmtId="0" fontId="18" fillId="0" borderId="0" xfId="0" applyFont="1" applyBorder="1" applyAlignment="1">
      <alignment horizontal="center" vertical="center" textRotation="255"/>
    </xf>
    <xf numFmtId="0" fontId="18" fillId="0" borderId="63" xfId="0" applyFont="1" applyBorder="1" applyAlignment="1">
      <alignment horizontal="center" vertical="center" textRotation="255"/>
    </xf>
    <xf numFmtId="0" fontId="18" fillId="0" borderId="29" xfId="0" applyFont="1" applyBorder="1" applyAlignment="1">
      <alignment horizontal="center" vertical="center" textRotation="255"/>
    </xf>
    <xf numFmtId="0" fontId="18" fillId="0" borderId="30" xfId="0" applyFont="1" applyBorder="1" applyAlignment="1">
      <alignment horizontal="center" vertical="center" textRotation="255"/>
    </xf>
    <xf numFmtId="0" fontId="18" fillId="0" borderId="70" xfId="0" applyFont="1" applyBorder="1" applyAlignment="1">
      <alignment horizontal="center" vertical="center" textRotation="255"/>
    </xf>
    <xf numFmtId="0" fontId="18" fillId="0" borderId="16"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68"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69" xfId="0" applyFont="1" applyBorder="1" applyAlignment="1">
      <alignment horizontal="center" vertical="center" textRotation="255" shrinkToFit="1"/>
    </xf>
    <xf numFmtId="0" fontId="18" fillId="0" borderId="19" xfId="0" applyFont="1" applyBorder="1" applyAlignment="1">
      <alignment horizontal="center" vertical="center" textRotation="255" shrinkToFit="1"/>
    </xf>
    <xf numFmtId="0" fontId="18" fillId="0" borderId="68" xfId="0" applyFont="1" applyBorder="1" applyAlignment="1">
      <alignment horizontal="center" vertical="center" textRotation="255" shrinkToFit="1"/>
    </xf>
    <xf numFmtId="0" fontId="18" fillId="0" borderId="27" xfId="0" applyFont="1" applyBorder="1" applyAlignment="1">
      <alignment horizontal="center" vertical="center" textRotation="255" shrinkToFit="1"/>
    </xf>
    <xf numFmtId="0" fontId="18" fillId="0" borderId="0" xfId="0" applyFont="1" applyBorder="1" applyAlignment="1">
      <alignment horizontal="center" vertical="center" textRotation="255" shrinkToFit="1"/>
    </xf>
    <xf numFmtId="0" fontId="18" fillId="0" borderId="28" xfId="0" applyFont="1" applyBorder="1" applyAlignment="1">
      <alignment horizontal="center" vertical="center" textRotation="255" shrinkToFit="1"/>
    </xf>
    <xf numFmtId="0" fontId="18" fillId="0" borderId="29" xfId="0" applyFont="1" applyBorder="1" applyAlignment="1">
      <alignment horizontal="center" vertical="center" textRotation="255" shrinkToFit="1"/>
    </xf>
    <xf numFmtId="0" fontId="18" fillId="0" borderId="30" xfId="0" applyFont="1" applyBorder="1" applyAlignment="1">
      <alignment horizontal="center" vertical="center" textRotation="255" shrinkToFit="1"/>
    </xf>
    <xf numFmtId="0" fontId="18" fillId="0" borderId="31" xfId="0" applyFont="1" applyBorder="1" applyAlignment="1">
      <alignment horizontal="center" vertical="center" textRotation="255" shrinkToFit="1"/>
    </xf>
    <xf numFmtId="0" fontId="18" fillId="0" borderId="61" xfId="0" applyFont="1" applyBorder="1" applyAlignment="1">
      <alignment horizontal="center" vertical="center" textRotation="255"/>
    </xf>
    <xf numFmtId="0" fontId="18" fillId="0" borderId="68" xfId="0" applyFont="1" applyBorder="1" applyAlignment="1">
      <alignment horizontal="center" vertical="center" textRotation="255"/>
    </xf>
    <xf numFmtId="0" fontId="18" fillId="0" borderId="32" xfId="0" applyFont="1" applyBorder="1" applyAlignment="1">
      <alignment horizontal="center" vertical="center" textRotation="255"/>
    </xf>
    <xf numFmtId="0" fontId="18" fillId="0" borderId="28" xfId="0" applyFont="1" applyBorder="1" applyAlignment="1">
      <alignment horizontal="center" vertical="center" textRotation="255"/>
    </xf>
    <xf numFmtId="0" fontId="18" fillId="0" borderId="49" xfId="0" applyFont="1" applyBorder="1" applyAlignment="1">
      <alignment horizontal="center" vertical="center" textRotation="255"/>
    </xf>
    <xf numFmtId="0" fontId="18" fillId="0" borderId="31" xfId="0" applyFont="1" applyBorder="1" applyAlignment="1">
      <alignment horizontal="center" vertical="center" textRotation="255"/>
    </xf>
    <xf numFmtId="0" fontId="18" fillId="0" borderId="69" xfId="0" applyFont="1" applyBorder="1" applyAlignment="1">
      <alignment horizontal="center" vertical="center" textRotation="255"/>
    </xf>
    <xf numFmtId="0" fontId="6" fillId="0" borderId="69" xfId="0" applyFont="1" applyBorder="1" applyAlignment="1">
      <alignment horizontal="center" vertical="center" textRotation="255" wrapText="1"/>
    </xf>
    <xf numFmtId="0" fontId="6" fillId="0" borderId="68"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31" xfId="0" applyFont="1" applyBorder="1" applyAlignment="1">
      <alignment horizontal="center" vertical="center" textRotation="255"/>
    </xf>
    <xf numFmtId="0" fontId="18" fillId="0" borderId="16" xfId="0" applyFont="1" applyBorder="1" applyAlignment="1">
      <alignment horizontal="distributed" vertical="center" wrapText="1"/>
    </xf>
    <xf numFmtId="0" fontId="18" fillId="0" borderId="26" xfId="0" applyFont="1" applyBorder="1" applyAlignment="1">
      <alignment horizontal="distributed" vertical="center" wrapText="1"/>
    </xf>
    <xf numFmtId="0" fontId="18" fillId="0" borderId="18" xfId="0" applyFont="1" applyBorder="1" applyAlignment="1">
      <alignment horizontal="distributed" vertical="center" wrapText="1"/>
    </xf>
    <xf numFmtId="0" fontId="18" fillId="0" borderId="27" xfId="0" applyFont="1" applyBorder="1" applyAlignment="1">
      <alignment horizontal="distributed" vertical="center" wrapText="1"/>
    </xf>
    <xf numFmtId="0" fontId="18" fillId="0" borderId="0" xfId="0" applyFont="1" applyBorder="1" applyAlignment="1">
      <alignment horizontal="distributed" vertical="center" wrapText="1"/>
    </xf>
    <xf numFmtId="0" fontId="18" fillId="0" borderId="28" xfId="0" applyFont="1" applyBorder="1" applyAlignment="1">
      <alignment horizontal="distributed" vertical="center" wrapText="1"/>
    </xf>
    <xf numFmtId="0" fontId="18" fillId="0" borderId="73" xfId="0" applyFont="1" applyBorder="1" applyAlignment="1">
      <alignment horizontal="distributed" vertical="center" wrapText="1"/>
    </xf>
    <xf numFmtId="0" fontId="18" fillId="0" borderId="46" xfId="0" applyFont="1" applyBorder="1" applyAlignment="1">
      <alignment horizontal="distributed" vertical="center" wrapText="1"/>
    </xf>
    <xf numFmtId="0" fontId="18" fillId="0" borderId="71" xfId="0" applyFont="1" applyBorder="1" applyAlignment="1">
      <alignment horizontal="distributed" vertical="center" wrapText="1"/>
    </xf>
    <xf numFmtId="0" fontId="32" fillId="6" borderId="60" xfId="0" applyFont="1" applyFill="1" applyBorder="1" applyAlignment="1">
      <alignment horizontal="center" vertical="center" wrapText="1"/>
    </xf>
    <xf numFmtId="0" fontId="32" fillId="6" borderId="22" xfId="0" applyFont="1" applyFill="1" applyBorder="1" applyAlignment="1">
      <alignment horizontal="center" vertical="center"/>
    </xf>
    <xf numFmtId="0" fontId="32" fillId="6" borderId="23" xfId="0" applyFont="1" applyFill="1" applyBorder="1" applyAlignment="1">
      <alignment horizontal="center" vertical="center"/>
    </xf>
    <xf numFmtId="0" fontId="18" fillId="0" borderId="16"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65" xfId="0" applyFont="1" applyBorder="1" applyAlignment="1">
      <alignment horizontal="center" vertical="center" wrapText="1"/>
    </xf>
    <xf numFmtId="0" fontId="18" fillId="6" borderId="69" xfId="0" applyFont="1" applyFill="1" applyBorder="1" applyAlignment="1">
      <alignment horizontal="center" vertical="center" wrapText="1" shrinkToFit="1"/>
    </xf>
    <xf numFmtId="0" fontId="18" fillId="6" borderId="19" xfId="0" applyFont="1" applyFill="1" applyBorder="1" applyAlignment="1">
      <alignment horizontal="center" vertical="center" wrapText="1" shrinkToFit="1"/>
    </xf>
    <xf numFmtId="0" fontId="18" fillId="6" borderId="68" xfId="0" applyFont="1" applyFill="1" applyBorder="1" applyAlignment="1">
      <alignment horizontal="center" vertical="center" wrapText="1" shrinkToFit="1"/>
    </xf>
    <xf numFmtId="0" fontId="18" fillId="6" borderId="29" xfId="0" applyFont="1" applyFill="1" applyBorder="1" applyAlignment="1">
      <alignment horizontal="center" vertical="center" wrapText="1" shrinkToFit="1"/>
    </xf>
    <xf numFmtId="0" fontId="18" fillId="6" borderId="30" xfId="0" applyFont="1" applyFill="1" applyBorder="1" applyAlignment="1">
      <alignment horizontal="center" vertical="center" wrapText="1" shrinkToFit="1"/>
    </xf>
    <xf numFmtId="0" fontId="18" fillId="6" borderId="31" xfId="0" applyFont="1" applyFill="1" applyBorder="1" applyAlignment="1">
      <alignment horizontal="center" vertical="center" wrapText="1" shrinkToFit="1"/>
    </xf>
    <xf numFmtId="0" fontId="18" fillId="0" borderId="74"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10" xfId="0" applyFont="1" applyBorder="1" applyAlignment="1">
      <alignment horizontal="center" vertical="center" shrinkToFit="1"/>
    </xf>
    <xf numFmtId="0" fontId="0" fillId="6" borderId="46" xfId="0" applyFill="1" applyBorder="1" applyAlignment="1">
      <alignment horizontal="center" vertical="center"/>
    </xf>
    <xf numFmtId="0" fontId="11" fillId="6" borderId="46" xfId="0" applyFont="1" applyFill="1" applyBorder="1" applyAlignment="1">
      <alignment horizontal="center" vertical="center"/>
    </xf>
    <xf numFmtId="0" fontId="18" fillId="6" borderId="61" xfId="0" applyFont="1" applyFill="1" applyBorder="1" applyAlignment="1">
      <alignment horizontal="distributed" vertical="center" wrapText="1" shrinkToFit="1"/>
    </xf>
    <xf numFmtId="0" fontId="18" fillId="6" borderId="19" xfId="0" applyFont="1" applyFill="1" applyBorder="1" applyAlignment="1">
      <alignment horizontal="distributed" vertical="center" wrapText="1" shrinkToFit="1"/>
    </xf>
    <xf numFmtId="0" fontId="18" fillId="6" borderId="68" xfId="0" applyFont="1" applyFill="1" applyBorder="1" applyAlignment="1">
      <alignment horizontal="distributed" vertical="center" wrapText="1" shrinkToFit="1"/>
    </xf>
    <xf numFmtId="0" fontId="18" fillId="6" borderId="49" xfId="0" applyFont="1" applyFill="1" applyBorder="1" applyAlignment="1">
      <alignment horizontal="distributed" vertical="center" wrapText="1" shrinkToFit="1"/>
    </xf>
    <xf numFmtId="0" fontId="18" fillId="6" borderId="30" xfId="0" applyFont="1" applyFill="1" applyBorder="1" applyAlignment="1">
      <alignment horizontal="distributed" vertical="center" wrapText="1" shrinkToFit="1"/>
    </xf>
    <xf numFmtId="0" fontId="18" fillId="6" borderId="31" xfId="0" applyFont="1" applyFill="1" applyBorder="1" applyAlignment="1">
      <alignment horizontal="distributed" vertical="center" wrapText="1" shrinkToFit="1"/>
    </xf>
    <xf numFmtId="0" fontId="0" fillId="6" borderId="46" xfId="0" applyFont="1" applyFill="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0" fontId="7" fillId="2" borderId="0" xfId="0" applyFont="1" applyFill="1" applyAlignment="1">
      <alignment horizontal="center" vertical="center"/>
    </xf>
    <xf numFmtId="0" fontId="5" fillId="0" borderId="50" xfId="0" applyFont="1" applyFill="1" applyBorder="1">
      <alignment vertical="center"/>
    </xf>
    <xf numFmtId="0" fontId="5" fillId="0" borderId="53" xfId="0" applyFont="1" applyFill="1" applyBorder="1">
      <alignment vertical="center"/>
    </xf>
    <xf numFmtId="0" fontId="5" fillId="0" borderId="54" xfId="0" applyFont="1" applyFill="1" applyBorder="1">
      <alignment vertical="center"/>
    </xf>
    <xf numFmtId="0" fontId="5" fillId="2" borderId="7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19" xfId="0" applyFont="1" applyFill="1" applyBorder="1" applyAlignment="1">
      <alignment horizontal="center" vertical="center"/>
    </xf>
    <xf numFmtId="0" fontId="0" fillId="2" borderId="32" xfId="0" applyFill="1" applyBorder="1" applyAlignment="1">
      <alignment vertical="center"/>
    </xf>
    <xf numFmtId="0" fontId="0" fillId="2" borderId="0" xfId="0" applyFill="1" applyBorder="1" applyAlignment="1">
      <alignment vertical="center"/>
    </xf>
    <xf numFmtId="0" fontId="0" fillId="2" borderId="63" xfId="0" applyFill="1" applyBorder="1" applyAlignment="1">
      <alignment vertical="center"/>
    </xf>
    <xf numFmtId="0" fontId="0" fillId="2" borderId="49" xfId="0" applyFill="1" applyBorder="1" applyAlignment="1">
      <alignment vertical="center"/>
    </xf>
    <xf numFmtId="0" fontId="0" fillId="2" borderId="30" xfId="0" applyFill="1" applyBorder="1" applyAlignment="1">
      <alignment vertical="center"/>
    </xf>
    <xf numFmtId="0" fontId="0" fillId="2" borderId="70" xfId="0" applyFill="1" applyBorder="1" applyAlignment="1">
      <alignment vertical="center"/>
    </xf>
    <xf numFmtId="0" fontId="8" fillId="2" borderId="61" xfId="0" applyFont="1" applyFill="1" applyBorder="1">
      <alignment vertical="center"/>
    </xf>
    <xf numFmtId="0" fontId="8" fillId="2" borderId="19" xfId="0" applyFont="1" applyFill="1" applyBorder="1">
      <alignment vertical="center"/>
    </xf>
    <xf numFmtId="0" fontId="8" fillId="2" borderId="62" xfId="0" applyFont="1" applyFill="1" applyBorder="1">
      <alignment vertical="center"/>
    </xf>
    <xf numFmtId="0" fontId="8" fillId="2" borderId="32" xfId="0" applyFont="1" applyFill="1" applyBorder="1" applyAlignment="1">
      <alignment horizontal="lef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5" fillId="2" borderId="47" xfId="0" applyFont="1" applyFill="1" applyBorder="1" applyAlignment="1">
      <alignment vertical="center"/>
    </xf>
    <xf numFmtId="0" fontId="0" fillId="2" borderId="56" xfId="0" applyFill="1" applyBorder="1" applyAlignment="1">
      <alignment vertical="center"/>
    </xf>
    <xf numFmtId="0" fontId="0" fillId="2" borderId="55" xfId="0" applyFill="1" applyBorder="1" applyAlignment="1">
      <alignment vertical="center"/>
    </xf>
    <xf numFmtId="0" fontId="8" fillId="2" borderId="64" xfId="0" applyFont="1" applyFill="1" applyBorder="1" applyAlignment="1">
      <alignment horizontal="left" vertical="center"/>
    </xf>
    <xf numFmtId="0" fontId="8" fillId="2" borderId="46" xfId="0" applyFont="1" applyFill="1" applyBorder="1" applyAlignment="1">
      <alignment horizontal="left" vertical="center"/>
    </xf>
    <xf numFmtId="0" fontId="8" fillId="2" borderId="65" xfId="0" applyFont="1" applyFill="1" applyBorder="1" applyAlignment="1">
      <alignment horizontal="left" vertical="center"/>
    </xf>
    <xf numFmtId="0" fontId="5" fillId="2" borderId="61" xfId="0" applyFont="1" applyFill="1" applyBorder="1" applyAlignment="1">
      <alignment horizontal="center" vertical="center" textRotation="255" shrinkToFit="1"/>
    </xf>
    <xf numFmtId="0" fontId="5" fillId="2" borderId="62" xfId="0" applyFont="1" applyFill="1" applyBorder="1" applyAlignment="1">
      <alignment horizontal="center" vertical="center" textRotation="255" shrinkToFit="1"/>
    </xf>
    <xf numFmtId="0" fontId="5" fillId="2" borderId="32" xfId="0" applyFont="1" applyFill="1" applyBorder="1" applyAlignment="1">
      <alignment horizontal="center" vertical="center" textRotation="255" shrinkToFit="1"/>
    </xf>
    <xf numFmtId="0" fontId="5" fillId="2" borderId="63" xfId="0" applyFont="1" applyFill="1" applyBorder="1" applyAlignment="1">
      <alignment horizontal="center" vertical="center" textRotation="255" shrinkToFit="1"/>
    </xf>
    <xf numFmtId="0" fontId="5" fillId="2" borderId="68"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5" fillId="2" borderId="69" xfId="0" applyFont="1" applyFill="1" applyBorder="1" applyAlignment="1">
      <alignment horizontal="center" vertical="center" shrinkToFit="1"/>
    </xf>
    <xf numFmtId="0" fontId="5" fillId="0" borderId="51" xfId="0" applyFont="1" applyFill="1" applyBorder="1">
      <alignment vertical="center"/>
    </xf>
    <xf numFmtId="0" fontId="5" fillId="0" borderId="66" xfId="0" applyFont="1" applyFill="1" applyBorder="1">
      <alignment vertical="center"/>
    </xf>
    <xf numFmtId="0" fontId="5" fillId="0" borderId="67" xfId="0" applyFont="1" applyFill="1" applyBorder="1">
      <alignment vertical="center"/>
    </xf>
    <xf numFmtId="0" fontId="5" fillId="2" borderId="39"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60"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76" xfId="0" applyFont="1" applyFill="1" applyBorder="1" applyAlignment="1">
      <alignment horizontal="center" vertical="center"/>
    </xf>
    <xf numFmtId="0" fontId="0" fillId="0" borderId="22" xfId="0"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1" xfId="0" applyFont="1"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64" xfId="0" applyBorder="1" applyAlignment="1">
      <alignment horizontal="center" vertical="center"/>
    </xf>
    <xf numFmtId="0" fontId="0" fillId="0" borderId="46" xfId="0" applyBorder="1" applyAlignment="1">
      <alignment horizontal="center" vertical="center"/>
    </xf>
    <xf numFmtId="0" fontId="0" fillId="0" borderId="71" xfId="0" applyBorder="1" applyAlignment="1">
      <alignment horizontal="center" vertical="center"/>
    </xf>
    <xf numFmtId="0" fontId="5" fillId="2" borderId="69" xfId="0" applyFont="1" applyFill="1" applyBorder="1" applyAlignment="1">
      <alignment vertical="center" wrapText="1"/>
    </xf>
    <xf numFmtId="0" fontId="0" fillId="0" borderId="19" xfId="0" applyBorder="1" applyAlignment="1">
      <alignment vertical="center" wrapText="1"/>
    </xf>
    <xf numFmtId="0" fontId="0" fillId="0" borderId="62" xfId="0" applyBorder="1" applyAlignment="1">
      <alignment vertical="center" wrapText="1"/>
    </xf>
    <xf numFmtId="0" fontId="0" fillId="0" borderId="27" xfId="0" applyBorder="1" applyAlignment="1">
      <alignment vertical="center" wrapText="1"/>
    </xf>
    <xf numFmtId="0" fontId="0" fillId="0" borderId="0" xfId="0" applyAlignment="1">
      <alignment vertical="center" wrapText="1"/>
    </xf>
    <xf numFmtId="0" fontId="0" fillId="0" borderId="63" xfId="0" applyBorder="1" applyAlignment="1">
      <alignment vertical="center" wrapText="1"/>
    </xf>
    <xf numFmtId="0" fontId="0" fillId="0" borderId="73" xfId="0" applyBorder="1" applyAlignment="1">
      <alignment vertical="center" wrapText="1"/>
    </xf>
    <xf numFmtId="0" fontId="0" fillId="0" borderId="46" xfId="0" applyBorder="1" applyAlignment="1">
      <alignment vertical="center" wrapText="1"/>
    </xf>
    <xf numFmtId="0" fontId="0" fillId="0" borderId="65" xfId="0" applyBorder="1" applyAlignment="1">
      <alignment vertical="center" wrapText="1"/>
    </xf>
    <xf numFmtId="0" fontId="5" fillId="2" borderId="3" xfId="0" applyFont="1" applyFill="1" applyBorder="1" applyAlignment="1">
      <alignment horizontal="distributed" vertical="center" wrapText="1"/>
    </xf>
    <xf numFmtId="0" fontId="5" fillId="2" borderId="4" xfId="0" applyFont="1" applyFill="1" applyBorder="1" applyAlignment="1">
      <alignment horizontal="distributed" vertical="center" wrapText="1"/>
    </xf>
    <xf numFmtId="0" fontId="5" fillId="6" borderId="0" xfId="0" applyFont="1" applyFill="1" applyBorder="1" applyAlignment="1">
      <alignment horizontal="distributed" vertical="center" wrapText="1"/>
    </xf>
    <xf numFmtId="0" fontId="5" fillId="6" borderId="0" xfId="0" applyFont="1" applyFill="1" applyBorder="1" applyAlignment="1">
      <alignment vertical="center" wrapText="1"/>
    </xf>
    <xf numFmtId="0" fontId="5" fillId="2" borderId="32"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51" xfId="0" applyFont="1" applyFill="1" applyBorder="1" applyAlignment="1">
      <alignment horizontal="center" vertical="center" shrinkToFit="1"/>
    </xf>
    <xf numFmtId="0" fontId="0" fillId="2" borderId="66" xfId="0" applyFill="1" applyBorder="1" applyAlignment="1">
      <alignment vertical="center"/>
    </xf>
    <xf numFmtId="0" fontId="0" fillId="2" borderId="67" xfId="0" applyFill="1" applyBorder="1" applyAlignment="1">
      <alignment vertical="center"/>
    </xf>
    <xf numFmtId="0" fontId="5" fillId="2" borderId="14"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0" fillId="2" borderId="66" xfId="0" applyFill="1" applyBorder="1" applyAlignment="1">
      <alignment horizontal="center" vertical="center" shrinkToFit="1"/>
    </xf>
    <xf numFmtId="0" fontId="0" fillId="2" borderId="67" xfId="0" applyFill="1" applyBorder="1" applyAlignment="1">
      <alignment horizontal="center" vertical="center" shrinkToFit="1"/>
    </xf>
    <xf numFmtId="0" fontId="0" fillId="2" borderId="62" xfId="0" applyFill="1" applyBorder="1">
      <alignment vertical="center"/>
    </xf>
    <xf numFmtId="0" fontId="0" fillId="2" borderId="32" xfId="0" applyFill="1" applyBorder="1">
      <alignment vertical="center"/>
    </xf>
    <xf numFmtId="0" fontId="0" fillId="2" borderId="63" xfId="0" applyFill="1" applyBorder="1">
      <alignment vertical="center"/>
    </xf>
    <xf numFmtId="0" fontId="0" fillId="2" borderId="64" xfId="0" applyFill="1" applyBorder="1">
      <alignment vertical="center"/>
    </xf>
    <xf numFmtId="0" fontId="0" fillId="2" borderId="65" xfId="0" applyFill="1" applyBorder="1">
      <alignment vertical="center"/>
    </xf>
    <xf numFmtId="0" fontId="5" fillId="2" borderId="11"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28" fillId="6" borderId="0" xfId="0" applyFont="1" applyFill="1" applyAlignment="1">
      <alignment horizontal="center" vertical="center" wrapText="1"/>
    </xf>
    <xf numFmtId="0" fontId="28" fillId="6" borderId="0" xfId="0" applyFont="1" applyFill="1" applyAlignment="1">
      <alignment horizontal="center" vertical="center"/>
    </xf>
    <xf numFmtId="0" fontId="0" fillId="4" borderId="26" xfId="0" applyFill="1" applyBorder="1" applyAlignment="1">
      <alignment horizontal="left" vertical="center"/>
    </xf>
    <xf numFmtId="0" fontId="0" fillId="4" borderId="1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textRotation="255"/>
    </xf>
    <xf numFmtId="0" fontId="0" fillId="0" borderId="24" xfId="0" applyBorder="1" applyAlignment="1">
      <alignment horizontal="center" vertical="center" textRotation="255"/>
    </xf>
    <xf numFmtId="0" fontId="0" fillId="0" borderId="36" xfId="0" applyBorder="1" applyAlignment="1">
      <alignment horizontal="center" vertical="center" textRotation="255"/>
    </xf>
    <xf numFmtId="0" fontId="0" fillId="6" borderId="17" xfId="0" applyFill="1" applyBorder="1" applyAlignment="1">
      <alignment horizontal="center" vertical="center"/>
    </xf>
    <xf numFmtId="0" fontId="0" fillId="6" borderId="53" xfId="0" applyFill="1" applyBorder="1" applyAlignment="1">
      <alignment horizontal="center" vertical="center"/>
    </xf>
    <xf numFmtId="0" fontId="0" fillId="6" borderId="15" xfId="0" applyFill="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29" fillId="6" borderId="0" xfId="0" applyFont="1" applyFill="1" applyAlignment="1">
      <alignment horizontal="left" vertical="top" wrapText="1"/>
    </xf>
    <xf numFmtId="0" fontId="29" fillId="6" borderId="0" xfId="0" applyFont="1" applyFill="1" applyAlignment="1">
      <alignment horizontal="left" vertical="top"/>
    </xf>
    <xf numFmtId="0" fontId="0" fillId="6" borderId="0" xfId="0" applyFill="1" applyAlignment="1">
      <alignment vertical="center" wrapText="1"/>
    </xf>
    <xf numFmtId="0" fontId="0" fillId="6" borderId="0" xfId="0" applyFill="1">
      <alignment vertical="center"/>
    </xf>
    <xf numFmtId="0" fontId="0" fillId="0" borderId="17" xfId="0" applyBorder="1" applyAlignment="1">
      <alignment horizontal="center" vertical="center"/>
    </xf>
    <xf numFmtId="0" fontId="0" fillId="0" borderId="53" xfId="0" applyBorder="1" applyAlignment="1">
      <alignment horizontal="center" vertical="center"/>
    </xf>
    <xf numFmtId="0" fontId="0" fillId="0" borderId="15" xfId="0" applyBorder="1" applyAlignment="1">
      <alignment horizontal="center" vertical="center"/>
    </xf>
    <xf numFmtId="0" fontId="11" fillId="6" borderId="17" xfId="0" applyFont="1" applyFill="1" applyBorder="1" applyAlignment="1">
      <alignment horizontal="center" vertical="center" wrapText="1"/>
    </xf>
    <xf numFmtId="0" fontId="11" fillId="6" borderId="5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4" fillId="0" borderId="95" xfId="3" applyBorder="1" applyAlignment="1">
      <alignment horizontal="left" vertical="center"/>
    </xf>
    <xf numFmtId="0" fontId="4" fillId="0" borderId="77" xfId="3" applyBorder="1" applyAlignment="1">
      <alignment horizontal="left" vertical="center"/>
    </xf>
    <xf numFmtId="0" fontId="0" fillId="0" borderId="37" xfId="3" applyFont="1" applyBorder="1" applyAlignment="1">
      <alignment horizontal="left" vertical="center"/>
    </xf>
    <xf numFmtId="0" fontId="0" fillId="0" borderId="12" xfId="3" applyFont="1" applyBorder="1" applyAlignment="1">
      <alignment horizontal="left" vertical="center"/>
    </xf>
    <xf numFmtId="0" fontId="4" fillId="0" borderId="12" xfId="3" applyBorder="1" applyAlignment="1">
      <alignment horizontal="left" vertical="center"/>
    </xf>
    <xf numFmtId="0" fontId="0" fillId="0" borderId="52" xfId="3" applyFont="1" applyBorder="1" applyAlignment="1">
      <alignment horizontal="center" vertical="center" textRotation="255"/>
    </xf>
    <xf numFmtId="0" fontId="4" fillId="0" borderId="42" xfId="3" applyBorder="1" applyAlignment="1">
      <alignment horizontal="center" vertical="center" textRotation="255"/>
    </xf>
    <xf numFmtId="0" fontId="4" fillId="0" borderId="43" xfId="3" applyBorder="1" applyAlignment="1">
      <alignment horizontal="center" vertical="center" textRotation="255"/>
    </xf>
    <xf numFmtId="0" fontId="0" fillId="0" borderId="102" xfId="3" applyFont="1" applyBorder="1" applyAlignment="1">
      <alignment horizontal="center" vertical="center" textRotation="255"/>
    </xf>
    <xf numFmtId="0" fontId="0" fillId="0" borderId="103" xfId="3" applyFont="1" applyBorder="1" applyAlignment="1">
      <alignment horizontal="center" vertical="center" textRotation="255"/>
    </xf>
    <xf numFmtId="0" fontId="0" fillId="0" borderId="104" xfId="3" applyFont="1" applyBorder="1" applyAlignment="1">
      <alignment horizontal="center" vertical="center" textRotation="255"/>
    </xf>
    <xf numFmtId="0" fontId="4" fillId="0" borderId="37" xfId="3" applyBorder="1" applyAlignment="1">
      <alignment horizontal="left" vertical="center"/>
    </xf>
    <xf numFmtId="0" fontId="4" fillId="0" borderId="12" xfId="3" applyBorder="1">
      <alignment vertical="center"/>
    </xf>
    <xf numFmtId="0" fontId="4" fillId="0" borderId="3" xfId="3" applyBorder="1">
      <alignment vertical="center"/>
    </xf>
    <xf numFmtId="0" fontId="18" fillId="4" borderId="92" xfId="0" applyFont="1" applyFill="1" applyBorder="1" applyAlignment="1" applyProtection="1">
      <alignment horizontal="center" vertical="center"/>
      <protection locked="0"/>
    </xf>
    <xf numFmtId="0" fontId="18" fillId="4" borderId="90" xfId="0" applyFont="1" applyFill="1" applyBorder="1" applyAlignment="1" applyProtection="1">
      <alignment horizontal="center" vertical="center"/>
      <protection locked="0"/>
    </xf>
    <xf numFmtId="0" fontId="18" fillId="4" borderId="88" xfId="0" applyFont="1" applyFill="1" applyBorder="1" applyAlignment="1" applyProtection="1">
      <alignment horizontal="center" vertical="center"/>
      <protection locked="0"/>
    </xf>
    <xf numFmtId="0" fontId="18" fillId="4" borderId="93" xfId="0" applyFont="1" applyFill="1" applyBorder="1" applyAlignment="1" applyProtection="1">
      <alignment horizontal="center" vertical="center"/>
      <protection locked="0"/>
    </xf>
    <xf numFmtId="0" fontId="18" fillId="4" borderId="91" xfId="0" applyFont="1" applyFill="1" applyBorder="1" applyAlignment="1" applyProtection="1">
      <alignment horizontal="center" vertical="center"/>
      <protection locked="0"/>
    </xf>
    <xf numFmtId="0" fontId="18" fillId="4" borderId="89"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8" fillId="4" borderId="29" xfId="0" applyFont="1" applyFill="1" applyBorder="1" applyAlignment="1" applyProtection="1">
      <alignment horizontal="center" vertical="center"/>
      <protection locked="0"/>
    </xf>
    <xf numFmtId="0" fontId="18" fillId="4" borderId="30" xfId="0" applyFont="1" applyFill="1" applyBorder="1" applyAlignment="1" applyProtection="1">
      <alignment horizontal="center" vertical="center"/>
      <protection locked="0"/>
    </xf>
    <xf numFmtId="0" fontId="18" fillId="4" borderId="69" xfId="0" applyFont="1" applyFill="1" applyBorder="1" applyAlignment="1" applyProtection="1">
      <alignment horizontal="center" vertical="center" wrapText="1"/>
      <protection locked="0"/>
    </xf>
    <xf numFmtId="0" fontId="18" fillId="4" borderId="19" xfId="0" applyFont="1" applyFill="1" applyBorder="1" applyAlignment="1" applyProtection="1">
      <alignment horizontal="center" vertical="center" wrapText="1"/>
      <protection locked="0"/>
    </xf>
    <xf numFmtId="0" fontId="18" fillId="4" borderId="68" xfId="0" applyFont="1" applyFill="1" applyBorder="1" applyAlignment="1" applyProtection="1">
      <alignment horizontal="center" vertical="center" wrapText="1"/>
      <protection locked="0"/>
    </xf>
    <xf numFmtId="0" fontId="18" fillId="4" borderId="29" xfId="0" applyFont="1" applyFill="1" applyBorder="1" applyAlignment="1" applyProtection="1">
      <alignment horizontal="center" vertical="center" wrapText="1"/>
      <protection locked="0"/>
    </xf>
    <xf numFmtId="0" fontId="18" fillId="4" borderId="30" xfId="0" applyFont="1" applyFill="1" applyBorder="1" applyAlignment="1" applyProtection="1">
      <alignment horizontal="center" vertical="center" wrapText="1"/>
      <protection locked="0"/>
    </xf>
    <xf numFmtId="0" fontId="18" fillId="4" borderId="31" xfId="0"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protection locked="0"/>
    </xf>
    <xf numFmtId="177" fontId="11" fillId="4" borderId="20" xfId="0" applyNumberFormat="1" applyFont="1" applyFill="1" applyBorder="1" applyAlignment="1" applyProtection="1">
      <alignment horizontal="center" vertical="center" shrinkToFit="1"/>
      <protection locked="0"/>
    </xf>
    <xf numFmtId="177" fontId="11" fillId="4" borderId="66" xfId="0" applyNumberFormat="1" applyFont="1" applyFill="1" applyBorder="1" applyAlignment="1" applyProtection="1">
      <alignment horizontal="center" vertical="center" shrinkToFit="1"/>
      <protection locked="0"/>
    </xf>
    <xf numFmtId="177" fontId="11" fillId="4" borderId="10" xfId="0" applyNumberFormat="1" applyFont="1" applyFill="1" applyBorder="1" applyAlignment="1" applyProtection="1">
      <alignment horizontal="center" vertical="center" shrinkToFit="1"/>
      <protection locked="0"/>
    </xf>
    <xf numFmtId="0" fontId="18" fillId="4" borderId="50" xfId="0" applyFont="1" applyFill="1" applyBorder="1" applyAlignment="1" applyProtection="1">
      <alignment horizontal="center" vertical="center"/>
      <protection locked="0"/>
    </xf>
    <xf numFmtId="0" fontId="18" fillId="4" borderId="15" xfId="0" applyFont="1" applyFill="1" applyBorder="1" applyAlignment="1" applyProtection="1">
      <alignment horizontal="center" vertical="center"/>
      <protection locked="0"/>
    </xf>
    <xf numFmtId="0" fontId="18" fillId="4" borderId="17" xfId="0" applyFont="1" applyFill="1" applyBorder="1" applyAlignment="1" applyProtection="1">
      <alignment horizontal="center" vertical="center"/>
      <protection locked="0"/>
    </xf>
    <xf numFmtId="0" fontId="18" fillId="4" borderId="17" xfId="0" applyFont="1" applyFill="1" applyBorder="1" applyAlignment="1" applyProtection="1">
      <alignment horizontal="left" vertical="center"/>
      <protection locked="0"/>
    </xf>
    <xf numFmtId="0" fontId="18" fillId="4" borderId="15" xfId="0" applyFont="1" applyFill="1" applyBorder="1" applyAlignment="1" applyProtection="1">
      <alignment horizontal="left" vertical="center"/>
      <protection locked="0"/>
    </xf>
    <xf numFmtId="0" fontId="18" fillId="4" borderId="17" xfId="0" applyFont="1" applyFill="1" applyBorder="1" applyAlignment="1" applyProtection="1">
      <alignment horizontal="center" vertical="center" shrinkToFit="1"/>
      <protection locked="0"/>
    </xf>
    <xf numFmtId="0" fontId="18" fillId="4" borderId="53" xfId="0" applyFont="1" applyFill="1" applyBorder="1" applyAlignment="1" applyProtection="1">
      <alignment horizontal="center" vertical="center" shrinkToFit="1"/>
      <protection locked="0"/>
    </xf>
    <xf numFmtId="0" fontId="18" fillId="4" borderId="15" xfId="0" applyFont="1" applyFill="1" applyBorder="1" applyAlignment="1" applyProtection="1">
      <alignment horizontal="center" vertical="center" shrinkToFit="1"/>
      <protection locked="0"/>
    </xf>
    <xf numFmtId="0" fontId="18" fillId="4" borderId="53" xfId="0" applyFont="1" applyFill="1" applyBorder="1" applyAlignment="1" applyProtection="1">
      <alignment horizontal="center" vertical="center"/>
      <protection locked="0"/>
    </xf>
    <xf numFmtId="0" fontId="18" fillId="4" borderId="54"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0" fontId="18" fillId="4" borderId="100" xfId="0" applyFont="1" applyFill="1" applyBorder="1" applyAlignment="1" applyProtection="1">
      <alignment horizontal="center" vertical="center"/>
      <protection locked="0"/>
    </xf>
    <xf numFmtId="0" fontId="18" fillId="4" borderId="87" xfId="0" applyFont="1" applyFill="1" applyBorder="1" applyAlignment="1" applyProtection="1">
      <alignment horizontal="center" vertical="center"/>
      <protection locked="0"/>
    </xf>
    <xf numFmtId="0" fontId="18" fillId="4" borderId="85" xfId="0" applyFont="1" applyFill="1" applyBorder="1" applyAlignment="1" applyProtection="1">
      <alignment horizontal="center" vertical="center"/>
      <protection locked="0"/>
    </xf>
    <xf numFmtId="0" fontId="18" fillId="4" borderId="85" xfId="0" applyFont="1" applyFill="1" applyBorder="1" applyAlignment="1" applyProtection="1">
      <alignment horizontal="left" vertical="center"/>
      <protection locked="0"/>
    </xf>
    <xf numFmtId="0" fontId="18" fillId="4" borderId="87" xfId="0" applyFont="1" applyFill="1" applyBorder="1" applyAlignment="1" applyProtection="1">
      <alignment horizontal="left" vertical="center"/>
      <protection locked="0"/>
    </xf>
    <xf numFmtId="0" fontId="18" fillId="4" borderId="85" xfId="0" applyFont="1" applyFill="1" applyBorder="1" applyAlignment="1" applyProtection="1">
      <alignment horizontal="center" vertical="center" shrinkToFit="1"/>
      <protection locked="0"/>
    </xf>
    <xf numFmtId="0" fontId="18" fillId="4" borderId="86" xfId="0" applyFont="1" applyFill="1" applyBorder="1" applyAlignment="1" applyProtection="1">
      <alignment horizontal="center" vertical="center" shrinkToFit="1"/>
      <protection locked="0"/>
    </xf>
    <xf numFmtId="0" fontId="18" fillId="4" borderId="87" xfId="0" applyFont="1" applyFill="1" applyBorder="1" applyAlignment="1" applyProtection="1">
      <alignment horizontal="center" vertical="center" shrinkToFit="1"/>
      <protection locked="0"/>
    </xf>
    <xf numFmtId="0" fontId="18" fillId="4" borderId="78" xfId="0" applyFont="1" applyFill="1" applyBorder="1" applyAlignment="1" applyProtection="1">
      <alignment horizontal="center" vertical="center"/>
      <protection locked="0"/>
    </xf>
    <xf numFmtId="0" fontId="18" fillId="4" borderId="79" xfId="0" applyFont="1" applyFill="1" applyBorder="1" applyAlignment="1" applyProtection="1">
      <alignment horizontal="center" vertical="center"/>
      <protection locked="0"/>
    </xf>
    <xf numFmtId="0" fontId="18" fillId="4" borderId="73" xfId="0" applyFont="1" applyFill="1" applyBorder="1" applyAlignment="1" applyProtection="1">
      <alignment horizontal="center" vertical="center" shrinkToFit="1"/>
      <protection locked="0"/>
    </xf>
    <xf numFmtId="0" fontId="18" fillId="4" borderId="46" xfId="0" applyFont="1" applyFill="1" applyBorder="1" applyAlignment="1" applyProtection="1">
      <alignment horizontal="center" vertical="center" shrinkToFit="1"/>
      <protection locked="0"/>
    </xf>
    <xf numFmtId="0" fontId="18" fillId="4" borderId="71" xfId="0" applyFont="1" applyFill="1" applyBorder="1" applyAlignment="1" applyProtection="1">
      <alignment horizontal="center" vertical="center" shrinkToFit="1"/>
      <protection locked="0"/>
    </xf>
    <xf numFmtId="0" fontId="5" fillId="4" borderId="24" xfId="0" applyFont="1" applyFill="1" applyBorder="1" applyAlignment="1" applyProtection="1">
      <alignment vertical="center"/>
      <protection locked="0"/>
    </xf>
    <xf numFmtId="0" fontId="5" fillId="4" borderId="25" xfId="0" applyFont="1" applyFill="1" applyBorder="1" applyAlignment="1" applyProtection="1">
      <alignment vertical="center"/>
      <protection locked="0"/>
    </xf>
    <xf numFmtId="0" fontId="5" fillId="4" borderId="20" xfId="0" applyFont="1" applyFill="1" applyBorder="1" applyAlignment="1" applyProtection="1">
      <alignment horizontal="center" vertical="center" wrapText="1"/>
      <protection locked="0"/>
    </xf>
    <xf numFmtId="0" fontId="5" fillId="4" borderId="66" xfId="0" applyFont="1" applyFill="1" applyBorder="1" applyAlignment="1" applyProtection="1">
      <alignment horizontal="center" vertical="center" wrapText="1"/>
      <protection locked="0"/>
    </xf>
    <xf numFmtId="0" fontId="5" fillId="4" borderId="67" xfId="0" applyFont="1" applyFill="1" applyBorder="1" applyAlignment="1" applyProtection="1">
      <alignment horizontal="center" vertical="center" wrapText="1"/>
      <protection locked="0"/>
    </xf>
    <xf numFmtId="177" fontId="0" fillId="4" borderId="21" xfId="0" applyNumberFormat="1" applyFill="1" applyBorder="1" applyAlignment="1" applyProtection="1">
      <alignment horizontal="center" vertical="center"/>
      <protection locked="0"/>
    </xf>
    <xf numFmtId="177" fontId="0" fillId="4" borderId="56" xfId="0" applyNumberFormat="1" applyFill="1" applyBorder="1" applyAlignment="1" applyProtection="1">
      <alignment horizontal="center" vertical="center"/>
      <protection locked="0"/>
    </xf>
    <xf numFmtId="177" fontId="0" fillId="4" borderId="48" xfId="0" applyNumberForma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48"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protection locked="0"/>
    </xf>
    <xf numFmtId="0" fontId="5" fillId="4" borderId="39" xfId="0" applyFont="1" applyFill="1" applyBorder="1" applyAlignment="1" applyProtection="1">
      <alignment horizontal="center" vertical="center"/>
      <protection locked="0"/>
    </xf>
    <xf numFmtId="0" fontId="5" fillId="4" borderId="50" xfId="0" applyFont="1" applyFill="1" applyBorder="1" applyAlignment="1" applyProtection="1">
      <alignment vertical="center" wrapText="1"/>
      <protection locked="0"/>
    </xf>
    <xf numFmtId="0" fontId="5" fillId="4" borderId="50" xfId="0" applyFont="1" applyFill="1" applyBorder="1" applyProtection="1">
      <alignment vertical="center"/>
      <protection locked="0"/>
    </xf>
    <xf numFmtId="0" fontId="5" fillId="4" borderId="53" xfId="0" applyFont="1" applyFill="1" applyBorder="1" applyProtection="1">
      <alignment vertical="center"/>
      <protection locked="0"/>
    </xf>
    <xf numFmtId="0" fontId="5" fillId="4" borderId="54" xfId="0" applyFont="1" applyFill="1" applyBorder="1" applyProtection="1">
      <alignment vertical="center"/>
      <protection locked="0"/>
    </xf>
    <xf numFmtId="0" fontId="5" fillId="4" borderId="51" xfId="0" applyFont="1" applyFill="1" applyBorder="1" applyProtection="1">
      <alignment vertical="center"/>
      <protection locked="0"/>
    </xf>
    <xf numFmtId="0" fontId="5" fillId="4" borderId="66" xfId="0" applyFont="1" applyFill="1" applyBorder="1" applyProtection="1">
      <alignment vertical="center"/>
      <protection locked="0"/>
    </xf>
    <xf numFmtId="0" fontId="5" fillId="4" borderId="67" xfId="0" applyFont="1" applyFill="1" applyBorder="1" applyProtection="1">
      <alignment vertical="center"/>
      <protection locked="0"/>
    </xf>
    <xf numFmtId="0" fontId="9" fillId="4" borderId="0" xfId="0" applyFont="1" applyFill="1" applyProtection="1">
      <alignment vertical="center"/>
      <protection locked="0"/>
    </xf>
    <xf numFmtId="0" fontId="0" fillId="4" borderId="1" xfId="0" applyFill="1" applyBorder="1" applyProtection="1">
      <alignment vertical="center"/>
      <protection locked="0"/>
    </xf>
    <xf numFmtId="0" fontId="0" fillId="4" borderId="16" xfId="0" applyFill="1" applyBorder="1" applyProtection="1">
      <alignment vertical="center"/>
      <protection locked="0"/>
    </xf>
    <xf numFmtId="0" fontId="0" fillId="4" borderId="13" xfId="0" applyFill="1" applyBorder="1" applyProtection="1">
      <alignment vertical="center"/>
      <protection locked="0"/>
    </xf>
    <xf numFmtId="0" fontId="0" fillId="4" borderId="1" xfId="0" applyFill="1" applyBorder="1" applyProtection="1">
      <alignment vertical="center"/>
      <protection locked="0"/>
    </xf>
    <xf numFmtId="0" fontId="0" fillId="4" borderId="16" xfId="0" applyFill="1" applyBorder="1" applyProtection="1">
      <alignment vertical="center"/>
      <protection locked="0"/>
    </xf>
    <xf numFmtId="0" fontId="0" fillId="4" borderId="26" xfId="0" applyFill="1" applyBorder="1" applyProtection="1">
      <alignment vertical="center"/>
      <protection locked="0"/>
    </xf>
    <xf numFmtId="0" fontId="0" fillId="4" borderId="29" xfId="0" applyFill="1" applyBorder="1" applyProtection="1">
      <alignment vertical="center"/>
      <protection locked="0"/>
    </xf>
    <xf numFmtId="0" fontId="0" fillId="4" borderId="30" xfId="0" applyFill="1" applyBorder="1" applyProtection="1">
      <alignment vertical="center"/>
      <protection locked="0"/>
    </xf>
    <xf numFmtId="0" fontId="0" fillId="4" borderId="26"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13" xfId="0" applyFill="1" applyBorder="1" applyAlignment="1" applyProtection="1">
      <alignment horizontal="left" vertical="center" wrapText="1"/>
      <protection locked="0"/>
    </xf>
    <xf numFmtId="0" fontId="0" fillId="4" borderId="13" xfId="0" applyFill="1" applyBorder="1" applyAlignment="1" applyProtection="1">
      <alignment horizontal="left" vertical="center"/>
      <protection locked="0"/>
    </xf>
    <xf numFmtId="0" fontId="0" fillId="4" borderId="13" xfId="0" applyFill="1" applyBorder="1" applyAlignment="1" applyProtection="1">
      <alignment horizontal="center" vertical="center"/>
      <protection locked="0"/>
    </xf>
  </cellXfs>
  <cellStyles count="9">
    <cellStyle name="ハイパーリンク" xfId="8" builtinId="8"/>
    <cellStyle name="桁区切り" xfId="1" builtinId="6"/>
    <cellStyle name="桁区切り 2" xfId="7" xr:uid="{76DA239B-56A0-4B77-88FE-40931EB46DF7}"/>
    <cellStyle name="標準" xfId="0" builtinId="0"/>
    <cellStyle name="標準 2" xfId="3" xr:uid="{00000000-0005-0000-0000-000002000000}"/>
    <cellStyle name="標準 3" xfId="4" xr:uid="{00000000-0005-0000-0000-000003000000}"/>
    <cellStyle name="標準 4" xfId="5" xr:uid="{00000000-0005-0000-0000-000004000000}"/>
    <cellStyle name="標準 5" xfId="6" xr:uid="{9BF1FCD5-759E-4862-99F0-5D196EDA491C}"/>
    <cellStyle name="標準_請求書・明細書等" xfId="2" xr:uid="{00000000-0005-0000-0000-000005000000}"/>
  </cellStyles>
  <dxfs count="0"/>
  <tableStyles count="0" defaultTableStyle="TableStyleMedium2" defaultPivotStyle="PivotStyleLight16"/>
  <colors>
    <mruColors>
      <color rgb="FFFDE9D9"/>
      <color rgb="FFFFCC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9525</xdr:colOff>
      <xdr:row>13</xdr:row>
      <xdr:rowOff>161925</xdr:rowOff>
    </xdr:from>
    <xdr:to>
      <xdr:col>41</xdr:col>
      <xdr:colOff>38100</xdr:colOff>
      <xdr:row>13</xdr:row>
      <xdr:rowOff>419100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24600" y="3305175"/>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R0401_03_nyuuryokuhojosheet_lock_A.xlsx"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18"/>
  <sheetViews>
    <sheetView tabSelected="1" workbookViewId="0">
      <selection activeCell="B1" sqref="B1:E1"/>
    </sheetView>
  </sheetViews>
  <sheetFormatPr defaultRowHeight="13.5"/>
  <cols>
    <col min="1" max="1" width="9" style="74"/>
    <col min="2" max="2" width="5.25" style="74" bestFit="1" customWidth="1"/>
    <col min="3" max="3" width="13.125" style="74" bestFit="1" customWidth="1"/>
    <col min="4" max="4" width="40.875" style="74" bestFit="1" customWidth="1"/>
    <col min="5" max="5" width="28.875" style="74" customWidth="1"/>
    <col min="6" max="16384" width="9" style="74"/>
  </cols>
  <sheetData>
    <row r="1" spans="2:5" ht="26.25" customHeight="1">
      <c r="B1" s="219" t="s">
        <v>185</v>
      </c>
      <c r="C1" s="219"/>
      <c r="D1" s="219"/>
      <c r="E1" s="219"/>
    </row>
    <row r="2" spans="2:5" ht="18" customHeight="1">
      <c r="B2" s="232" t="s">
        <v>210</v>
      </c>
      <c r="C2" s="232"/>
      <c r="D2" s="232"/>
      <c r="E2" s="232"/>
    </row>
    <row r="3" spans="2:5" ht="10.5" customHeight="1">
      <c r="B3" s="180"/>
      <c r="C3" s="180"/>
      <c r="D3" s="180"/>
      <c r="E3" s="180"/>
    </row>
    <row r="4" spans="2:5" ht="14.25">
      <c r="B4" s="223" t="s">
        <v>174</v>
      </c>
      <c r="C4" s="223"/>
      <c r="D4" s="223"/>
      <c r="E4" s="223"/>
    </row>
    <row r="5" spans="2:5" ht="25.5" customHeight="1" thickBot="1">
      <c r="B5" s="224" t="s">
        <v>212</v>
      </c>
      <c r="C5" s="224"/>
      <c r="D5" s="224"/>
      <c r="E5" s="224"/>
    </row>
    <row r="6" spans="2:5" ht="14.25" thickBot="1">
      <c r="B6" s="75" t="s">
        <v>70</v>
      </c>
      <c r="C6" s="75" t="s">
        <v>71</v>
      </c>
      <c r="D6" s="75" t="s">
        <v>72</v>
      </c>
      <c r="E6" s="75" t="s">
        <v>73</v>
      </c>
    </row>
    <row r="7" spans="2:5" ht="92.25" customHeight="1">
      <c r="B7" s="215" t="s">
        <v>222</v>
      </c>
      <c r="C7" s="216" t="s">
        <v>211</v>
      </c>
      <c r="D7" s="217" t="s">
        <v>221</v>
      </c>
      <c r="E7" s="218" t="s">
        <v>228</v>
      </c>
    </row>
    <row r="8" spans="2:5" ht="63.75" customHeight="1">
      <c r="B8" s="214" t="s">
        <v>78</v>
      </c>
      <c r="C8" s="200" t="s">
        <v>66</v>
      </c>
      <c r="D8" s="81" t="s">
        <v>213</v>
      </c>
      <c r="E8" s="80" t="s">
        <v>214</v>
      </c>
    </row>
    <row r="9" spans="2:5" ht="63.75" customHeight="1">
      <c r="B9" s="78" t="s">
        <v>223</v>
      </c>
      <c r="C9" s="200" t="s">
        <v>66</v>
      </c>
      <c r="D9" s="86" t="s">
        <v>215</v>
      </c>
      <c r="E9" s="80" t="s">
        <v>170</v>
      </c>
    </row>
    <row r="10" spans="2:5" ht="63" customHeight="1">
      <c r="B10" s="78" t="s">
        <v>224</v>
      </c>
      <c r="C10" s="200" t="s">
        <v>67</v>
      </c>
      <c r="D10" s="86" t="s">
        <v>216</v>
      </c>
      <c r="E10" s="80" t="s">
        <v>172</v>
      </c>
    </row>
    <row r="11" spans="2:5" ht="94.5" customHeight="1">
      <c r="B11" s="78" t="s">
        <v>225</v>
      </c>
      <c r="C11" s="200" t="s">
        <v>68</v>
      </c>
      <c r="D11" s="86" t="s">
        <v>217</v>
      </c>
      <c r="E11" s="80" t="s">
        <v>171</v>
      </c>
    </row>
    <row r="12" spans="2:5" ht="63" customHeight="1">
      <c r="B12" s="78" t="s">
        <v>226</v>
      </c>
      <c r="C12" s="200" t="s">
        <v>66</v>
      </c>
      <c r="D12" s="81" t="s">
        <v>69</v>
      </c>
      <c r="E12" s="79"/>
    </row>
    <row r="13" spans="2:5" ht="70.5" customHeight="1" thickBot="1">
      <c r="B13" s="82" t="s">
        <v>227</v>
      </c>
      <c r="C13" s="193" t="s">
        <v>67</v>
      </c>
      <c r="D13" s="85" t="s">
        <v>173</v>
      </c>
      <c r="E13" s="83"/>
    </row>
    <row r="14" spans="2:5" ht="15" customHeight="1">
      <c r="B14" s="181"/>
      <c r="C14" s="182"/>
      <c r="D14" s="183"/>
      <c r="E14" s="182"/>
    </row>
    <row r="15" spans="2:5" ht="15" thickBot="1">
      <c r="B15" s="225" t="s">
        <v>74</v>
      </c>
      <c r="C15" s="225"/>
      <c r="D15" s="225"/>
      <c r="E15" s="84"/>
    </row>
    <row r="16" spans="2:5" ht="53.25" customHeight="1">
      <c r="B16" s="76" t="s">
        <v>77</v>
      </c>
      <c r="C16" s="226" t="s">
        <v>218</v>
      </c>
      <c r="D16" s="227"/>
      <c r="E16" s="228"/>
    </row>
    <row r="17" spans="2:5" ht="57.75" customHeight="1">
      <c r="B17" s="78" t="s">
        <v>78</v>
      </c>
      <c r="C17" s="229" t="s">
        <v>219</v>
      </c>
      <c r="D17" s="230"/>
      <c r="E17" s="231"/>
    </row>
    <row r="18" spans="2:5" ht="60.75" customHeight="1" thickBot="1">
      <c r="B18" s="82" t="s">
        <v>79</v>
      </c>
      <c r="C18" s="220" t="s">
        <v>220</v>
      </c>
      <c r="D18" s="221"/>
      <c r="E18" s="222"/>
    </row>
  </sheetData>
  <sheetProtection algorithmName="SHA-512" hashValue="TEafHs0QTkj7m//PTKr3fB0OtwvTOsLNL9uQDTQ3tpakbD5pAfH2mweRUwHNsNt6JbYyX2HeLV0z0Q7tKSXt0A==" saltValue="4ym8k2FdLqF1TmxjK1tRIg==" spinCount="100000" sheet="1" objects="1" scenarios="1"/>
  <mergeCells count="8">
    <mergeCell ref="B1:E1"/>
    <mergeCell ref="C18:E18"/>
    <mergeCell ref="B4:E4"/>
    <mergeCell ref="B5:E5"/>
    <mergeCell ref="B15:D15"/>
    <mergeCell ref="C16:E16"/>
    <mergeCell ref="C17:E17"/>
    <mergeCell ref="B2:E2"/>
  </mergeCells>
  <phoneticPr fontId="6"/>
  <hyperlinks>
    <hyperlink ref="E7" r:id="rId1" xr:uid="{9B52ABA3-A2D8-4A3B-82A6-4B866DB28243}"/>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2:BE65"/>
  <sheetViews>
    <sheetView view="pageBreakPreview" topLeftCell="A4" zoomScaleNormal="100" zoomScaleSheetLayoutView="100" workbookViewId="0">
      <selection activeCell="AK9" sqref="AK9:AT12"/>
    </sheetView>
  </sheetViews>
  <sheetFormatPr defaultColWidth="2.125" defaultRowHeight="12"/>
  <cols>
    <col min="1" max="1" width="2.5" style="7" customWidth="1"/>
    <col min="2" max="9" width="2.125" style="4"/>
    <col min="10" max="15" width="2.375" style="4" bestFit="1" customWidth="1"/>
    <col min="16" max="48" width="2.125" style="4"/>
    <col min="49" max="49" width="6.5" style="4" bestFit="1" customWidth="1"/>
    <col min="50" max="16384" width="2.125" style="4"/>
  </cols>
  <sheetData>
    <row r="2" spans="1:57">
      <c r="A2" s="140" t="s">
        <v>167</v>
      </c>
    </row>
    <row r="4" spans="1:57" ht="18" customHeight="1">
      <c r="B4" s="645" t="s">
        <v>183</v>
      </c>
      <c r="C4" s="645"/>
      <c r="D4" s="645"/>
      <c r="E4" s="645"/>
      <c r="F4" s="645"/>
      <c r="G4" s="645"/>
      <c r="H4" s="645"/>
      <c r="I4" s="645"/>
      <c r="J4" s="645"/>
      <c r="K4" s="645"/>
      <c r="L4" s="645"/>
      <c r="M4" s="645"/>
      <c r="N4" s="645"/>
      <c r="O4" s="645"/>
      <c r="P4" s="645"/>
      <c r="Q4" s="645"/>
      <c r="R4" s="645"/>
      <c r="S4" s="645"/>
      <c r="T4" s="645"/>
      <c r="U4" s="645"/>
      <c r="V4" s="645"/>
      <c r="W4" s="645"/>
      <c r="X4" s="645"/>
      <c r="Y4" s="645"/>
      <c r="Z4" s="645"/>
      <c r="AA4" s="645"/>
      <c r="AB4" s="645"/>
      <c r="AC4" s="645"/>
      <c r="AD4" s="645"/>
      <c r="AE4" s="645"/>
      <c r="AF4" s="645"/>
      <c r="AG4" s="645"/>
      <c r="AH4" s="645"/>
      <c r="AI4" s="645"/>
      <c r="AJ4" s="645"/>
      <c r="AK4" s="645"/>
      <c r="AL4" s="645"/>
      <c r="AM4" s="645"/>
      <c r="AN4" s="645"/>
      <c r="AO4" s="645"/>
      <c r="AP4" s="645"/>
      <c r="AQ4" s="645"/>
      <c r="AR4" s="645"/>
      <c r="AS4" s="645"/>
      <c r="AT4" s="645"/>
      <c r="AU4" s="184"/>
      <c r="AV4" s="184"/>
      <c r="AW4" s="184"/>
      <c r="AX4" s="184"/>
      <c r="AY4" s="184"/>
      <c r="AZ4" s="184"/>
      <c r="BA4" s="184"/>
      <c r="BB4" s="184"/>
      <c r="BC4" s="184"/>
      <c r="BD4" s="184"/>
      <c r="BE4" s="184"/>
    </row>
    <row r="5" spans="1:57" ht="7.5" customHeight="1" thickBot="1"/>
    <row r="6" spans="1:57" ht="15" customHeight="1" thickBot="1">
      <c r="B6" s="5"/>
      <c r="C6" s="5"/>
      <c r="D6" s="5"/>
      <c r="E6" s="5"/>
      <c r="F6" s="5"/>
      <c r="G6" s="5"/>
      <c r="H6" s="5"/>
      <c r="I6" s="5"/>
      <c r="J6" s="2"/>
      <c r="K6" s="2"/>
      <c r="L6" s="2"/>
      <c r="M6" s="2"/>
      <c r="N6" s="2"/>
      <c r="O6" s="2"/>
      <c r="AK6" s="484" t="str">
        <f>IF(利用者一覧!D4="","",利用者一覧!D4)</f>
        <v/>
      </c>
      <c r="AL6" s="486"/>
      <c r="AM6" s="8" t="str">
        <f>IF(利用者一覧!F4="","",利用者一覧!F4)</f>
        <v/>
      </c>
      <c r="AN6" s="8" t="str">
        <f>IF(利用者一覧!G4="","",利用者一覧!G4)</f>
        <v/>
      </c>
      <c r="AO6" s="691" t="s">
        <v>0</v>
      </c>
      <c r="AP6" s="486"/>
      <c r="AQ6" s="8" t="str">
        <f>IF(利用者一覧!I4="","",利用者一覧!I4)</f>
        <v/>
      </c>
      <c r="AR6" s="8" t="str">
        <f>IF(利用者一覧!J4="","",利用者一覧!J4)</f>
        <v/>
      </c>
      <c r="AS6" s="691" t="s">
        <v>1</v>
      </c>
      <c r="AT6" s="692"/>
    </row>
    <row r="7" spans="1:57" ht="7.5" customHeight="1" thickBot="1">
      <c r="B7" s="5"/>
      <c r="C7" s="5"/>
      <c r="D7" s="5"/>
      <c r="E7" s="5"/>
      <c r="F7" s="5"/>
      <c r="G7" s="5"/>
      <c r="H7" s="5"/>
      <c r="I7" s="5"/>
      <c r="J7" s="2"/>
      <c r="K7" s="2"/>
      <c r="L7" s="2"/>
      <c r="M7" s="2"/>
      <c r="N7" s="2"/>
      <c r="O7" s="2"/>
      <c r="AI7" s="6"/>
      <c r="AJ7" s="6"/>
      <c r="AK7" s="6"/>
    </row>
    <row r="8" spans="1:57" ht="15" customHeight="1" thickBot="1">
      <c r="B8" s="693" t="s">
        <v>17</v>
      </c>
      <c r="C8" s="694"/>
      <c r="D8" s="694"/>
      <c r="E8" s="694"/>
      <c r="F8" s="694"/>
      <c r="G8" s="694"/>
      <c r="H8" s="694"/>
      <c r="I8" s="694"/>
      <c r="J8" s="1">
        <v>2</v>
      </c>
      <c r="K8" s="1">
        <v>6</v>
      </c>
      <c r="L8" s="1">
        <v>1</v>
      </c>
      <c r="M8" s="1">
        <v>0</v>
      </c>
      <c r="N8" s="1">
        <v>0</v>
      </c>
      <c r="O8" s="1">
        <v>8</v>
      </c>
      <c r="P8" s="20"/>
      <c r="Q8" s="20"/>
      <c r="R8" s="20"/>
      <c r="S8" s="21"/>
      <c r="AD8" s="695" t="s">
        <v>2</v>
      </c>
      <c r="AE8" s="696"/>
      <c r="AF8" s="696"/>
      <c r="AG8" s="696"/>
      <c r="AH8" s="696"/>
      <c r="AI8" s="696"/>
      <c r="AJ8" s="696"/>
      <c r="AK8" s="128" t="str">
        <f>IF(利用者一覧!D3="","",利用者一覧!D3)</f>
        <v/>
      </c>
      <c r="AL8" s="129" t="str">
        <f>IF(利用者一覧!E3="","",利用者一覧!E3)</f>
        <v/>
      </c>
      <c r="AM8" s="129" t="str">
        <f>IF(利用者一覧!F3="","",利用者一覧!F3)</f>
        <v/>
      </c>
      <c r="AN8" s="129" t="str">
        <f>IF(利用者一覧!G3="","",利用者一覧!G3)</f>
        <v/>
      </c>
      <c r="AO8" s="129" t="str">
        <f>IF(利用者一覧!H3="","",利用者一覧!H3)</f>
        <v/>
      </c>
      <c r="AP8" s="129" t="str">
        <f>IF(利用者一覧!I3="","",利用者一覧!I3)</f>
        <v/>
      </c>
      <c r="AQ8" s="129" t="str">
        <f>IF(利用者一覧!J3="","",利用者一覧!J3)</f>
        <v/>
      </c>
      <c r="AR8" s="129" t="str">
        <f>IF(利用者一覧!K3="","",利用者一覧!K3)</f>
        <v/>
      </c>
      <c r="AS8" s="129" t="str">
        <f>IF(利用者一覧!L3="","",利用者一覧!L3)</f>
        <v/>
      </c>
      <c r="AT8" s="130" t="str">
        <f>IF(利用者一覧!M3="","",利用者一覧!M3)</f>
        <v/>
      </c>
    </row>
    <row r="9" spans="1:57" ht="30" customHeight="1">
      <c r="B9" s="717" t="s">
        <v>180</v>
      </c>
      <c r="C9" s="463"/>
      <c r="D9" s="463"/>
      <c r="E9" s="463"/>
      <c r="F9" s="463"/>
      <c r="G9" s="463"/>
      <c r="H9" s="463"/>
      <c r="I9" s="718"/>
      <c r="J9" s="816"/>
      <c r="K9" s="816"/>
      <c r="L9" s="816"/>
      <c r="M9" s="816"/>
      <c r="N9" s="816"/>
      <c r="O9" s="816"/>
      <c r="P9" s="816"/>
      <c r="Q9" s="816"/>
      <c r="R9" s="816"/>
      <c r="S9" s="817"/>
      <c r="AA9" s="2"/>
      <c r="AB9" s="2"/>
      <c r="AC9" s="2"/>
      <c r="AD9" s="697" t="s">
        <v>181</v>
      </c>
      <c r="AE9" s="653"/>
      <c r="AF9" s="653"/>
      <c r="AG9" s="653"/>
      <c r="AH9" s="653"/>
      <c r="AI9" s="653"/>
      <c r="AJ9" s="464"/>
      <c r="AK9" s="704" t="str">
        <f>IF(請求書!W13="","",請求書!W13)</f>
        <v/>
      </c>
      <c r="AL9" s="705"/>
      <c r="AM9" s="705"/>
      <c r="AN9" s="705"/>
      <c r="AO9" s="705"/>
      <c r="AP9" s="705"/>
      <c r="AQ9" s="705"/>
      <c r="AR9" s="705"/>
      <c r="AS9" s="705"/>
      <c r="AT9" s="706"/>
    </row>
    <row r="10" spans="1:57" ht="30" customHeight="1" thickBot="1">
      <c r="B10" s="713" t="s">
        <v>23</v>
      </c>
      <c r="C10" s="714"/>
      <c r="D10" s="714"/>
      <c r="E10" s="714"/>
      <c r="F10" s="714"/>
      <c r="G10" s="714"/>
      <c r="H10" s="714"/>
      <c r="I10" s="714"/>
      <c r="J10" s="818"/>
      <c r="K10" s="819"/>
      <c r="L10" s="819"/>
      <c r="M10" s="819"/>
      <c r="N10" s="819"/>
      <c r="O10" s="819"/>
      <c r="P10" s="819"/>
      <c r="Q10" s="819"/>
      <c r="R10" s="819"/>
      <c r="S10" s="820"/>
      <c r="AD10" s="698"/>
      <c r="AE10" s="699"/>
      <c r="AF10" s="699"/>
      <c r="AG10" s="699"/>
      <c r="AH10" s="699"/>
      <c r="AI10" s="699"/>
      <c r="AJ10" s="700"/>
      <c r="AK10" s="707"/>
      <c r="AL10" s="708"/>
      <c r="AM10" s="708"/>
      <c r="AN10" s="708"/>
      <c r="AO10" s="708"/>
      <c r="AP10" s="708"/>
      <c r="AQ10" s="708"/>
      <c r="AR10" s="708"/>
      <c r="AS10" s="708"/>
      <c r="AT10" s="709"/>
    </row>
    <row r="11" spans="1:57" ht="15" customHeight="1">
      <c r="B11" s="715"/>
      <c r="C11" s="715"/>
      <c r="D11" s="715"/>
      <c r="E11" s="715"/>
      <c r="F11" s="715"/>
      <c r="G11" s="715"/>
      <c r="H11" s="715"/>
      <c r="I11" s="715"/>
      <c r="J11" s="716"/>
      <c r="K11" s="716"/>
      <c r="L11" s="716"/>
      <c r="M11" s="716"/>
      <c r="N11" s="716"/>
      <c r="O11" s="716"/>
      <c r="P11" s="716"/>
      <c r="Q11" s="716"/>
      <c r="R11" s="716"/>
      <c r="S11" s="716"/>
      <c r="AD11" s="698"/>
      <c r="AE11" s="699"/>
      <c r="AF11" s="699"/>
      <c r="AG11" s="699"/>
      <c r="AH11" s="699"/>
      <c r="AI11" s="699"/>
      <c r="AJ11" s="700"/>
      <c r="AK11" s="707"/>
      <c r="AL11" s="708"/>
      <c r="AM11" s="708"/>
      <c r="AN11" s="708"/>
      <c r="AO11" s="708"/>
      <c r="AP11" s="708"/>
      <c r="AQ11" s="708"/>
      <c r="AR11" s="708"/>
      <c r="AS11" s="708"/>
      <c r="AT11" s="709"/>
    </row>
    <row r="12" spans="1:57" ht="15" customHeight="1" thickBot="1">
      <c r="B12" s="715"/>
      <c r="C12" s="715"/>
      <c r="D12" s="715"/>
      <c r="E12" s="715"/>
      <c r="F12" s="715"/>
      <c r="G12" s="715"/>
      <c r="H12" s="715"/>
      <c r="I12" s="715"/>
      <c r="J12" s="716"/>
      <c r="K12" s="716"/>
      <c r="L12" s="716"/>
      <c r="M12" s="716"/>
      <c r="N12" s="716"/>
      <c r="O12" s="716"/>
      <c r="P12" s="716"/>
      <c r="Q12" s="716"/>
      <c r="R12" s="716"/>
      <c r="S12" s="716"/>
      <c r="AD12" s="701"/>
      <c r="AE12" s="702"/>
      <c r="AF12" s="702"/>
      <c r="AG12" s="702"/>
      <c r="AH12" s="702"/>
      <c r="AI12" s="702"/>
      <c r="AJ12" s="703"/>
      <c r="AK12" s="710"/>
      <c r="AL12" s="711"/>
      <c r="AM12" s="711"/>
      <c r="AN12" s="711"/>
      <c r="AO12" s="711"/>
      <c r="AP12" s="711"/>
      <c r="AQ12" s="711"/>
      <c r="AR12" s="711"/>
      <c r="AS12" s="711"/>
      <c r="AT12" s="712"/>
    </row>
    <row r="13" spans="1:57" ht="15" customHeight="1" thickBot="1">
      <c r="B13" s="2"/>
      <c r="C13" s="2"/>
      <c r="D13" s="2"/>
      <c r="E13" s="2"/>
      <c r="F13" s="2"/>
      <c r="G13" s="2"/>
      <c r="H13" s="2"/>
      <c r="I13" s="2"/>
      <c r="J13" s="2"/>
      <c r="K13" s="2"/>
      <c r="L13" s="2"/>
      <c r="M13" s="2"/>
      <c r="N13" s="2"/>
      <c r="O13" s="2"/>
      <c r="P13" s="2"/>
      <c r="Q13" s="2"/>
      <c r="R13" s="2"/>
    </row>
    <row r="14" spans="1:57" ht="15" customHeight="1" thickBot="1">
      <c r="B14" s="666" t="s">
        <v>161</v>
      </c>
      <c r="C14" s="667"/>
      <c r="D14" s="667"/>
      <c r="E14" s="667"/>
      <c r="F14" s="667"/>
      <c r="G14" s="667"/>
      <c r="H14" s="667"/>
      <c r="I14" s="667"/>
      <c r="J14" s="667"/>
      <c r="K14" s="667"/>
      <c r="L14" s="667"/>
      <c r="M14" s="667"/>
      <c r="N14" s="667"/>
      <c r="O14" s="667"/>
      <c r="P14" s="667"/>
      <c r="Q14" s="667"/>
      <c r="R14" s="667"/>
      <c r="S14" s="667"/>
      <c r="T14" s="667"/>
      <c r="U14" s="667"/>
      <c r="V14" s="667"/>
      <c r="W14" s="667"/>
      <c r="X14" s="667"/>
      <c r="Y14" s="667"/>
      <c r="Z14" s="667"/>
      <c r="AA14" s="668"/>
      <c r="AB14" s="821"/>
      <c r="AC14" s="822"/>
      <c r="AD14" s="822"/>
      <c r="AE14" s="822"/>
      <c r="AF14" s="822"/>
      <c r="AG14" s="823"/>
      <c r="AH14" s="2"/>
      <c r="AI14" s="2"/>
      <c r="AJ14" s="5"/>
      <c r="AK14" s="5"/>
      <c r="AL14" s="5"/>
      <c r="AM14" s="5"/>
      <c r="AN14" s="5"/>
      <c r="AO14" s="5"/>
      <c r="AP14" s="5"/>
      <c r="AQ14" s="5"/>
      <c r="AR14" s="5"/>
      <c r="AS14" s="5"/>
      <c r="AT14" s="5"/>
    </row>
    <row r="15" spans="1:57" ht="9.9499999999999993" customHeight="1" thickBot="1">
      <c r="B15" s="2"/>
      <c r="C15" s="2"/>
      <c r="D15" s="2"/>
      <c r="E15" s="2"/>
      <c r="F15" s="2"/>
      <c r="G15" s="2"/>
      <c r="H15" s="2"/>
      <c r="I15" s="2"/>
      <c r="J15" s="2"/>
      <c r="K15" s="2"/>
      <c r="L15" s="2"/>
      <c r="M15" s="2"/>
      <c r="N15" s="2"/>
      <c r="O15" s="2"/>
      <c r="P15" s="2"/>
      <c r="Q15" s="2"/>
      <c r="R15" s="2"/>
    </row>
    <row r="16" spans="1:57" ht="15" customHeight="1" thickBot="1">
      <c r="B16" s="649" t="s">
        <v>3</v>
      </c>
      <c r="C16" s="650"/>
      <c r="D16" s="650"/>
      <c r="E16" s="650"/>
      <c r="F16" s="650"/>
      <c r="G16" s="650"/>
      <c r="H16" s="650"/>
      <c r="I16" s="650"/>
      <c r="J16" s="650"/>
      <c r="K16" s="650"/>
      <c r="L16" s="650"/>
      <c r="M16" s="824"/>
      <c r="N16" s="825"/>
    </row>
    <row r="17" spans="1:48" ht="15" customHeight="1">
      <c r="B17" s="660" t="s">
        <v>4</v>
      </c>
      <c r="C17" s="661"/>
      <c r="D17" s="661"/>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K17" s="661"/>
      <c r="AL17" s="661"/>
      <c r="AM17" s="661"/>
      <c r="AN17" s="661"/>
      <c r="AO17" s="661"/>
      <c r="AP17" s="661"/>
      <c r="AQ17" s="661"/>
      <c r="AR17" s="661"/>
      <c r="AS17" s="661"/>
      <c r="AT17" s="662"/>
    </row>
    <row r="18" spans="1:48" ht="15" customHeight="1">
      <c r="B18" s="663" t="s">
        <v>5</v>
      </c>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c r="AP18" s="664"/>
      <c r="AQ18" s="664"/>
      <c r="AR18" s="664"/>
      <c r="AS18" s="664"/>
      <c r="AT18" s="665"/>
    </row>
    <row r="19" spans="1:48" ht="15" customHeight="1" thickBot="1">
      <c r="B19" s="669" t="s">
        <v>18</v>
      </c>
      <c r="C19" s="670"/>
      <c r="D19" s="670"/>
      <c r="E19" s="670"/>
      <c r="F19" s="670"/>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670"/>
      <c r="AS19" s="670"/>
      <c r="AT19" s="671"/>
    </row>
    <row r="20" spans="1:48" ht="15" customHeight="1" thickBot="1"/>
    <row r="21" spans="1:48" ht="20.100000000000001" customHeight="1" thickBot="1">
      <c r="B21" s="672" t="s">
        <v>6</v>
      </c>
      <c r="C21" s="673"/>
      <c r="D21" s="676" t="s">
        <v>7</v>
      </c>
      <c r="E21" s="677"/>
      <c r="F21" s="677"/>
      <c r="G21" s="677"/>
      <c r="H21" s="677"/>
      <c r="I21" s="677"/>
      <c r="J21" s="678"/>
      <c r="K21" s="649">
        <v>1</v>
      </c>
      <c r="L21" s="650"/>
      <c r="M21" s="650"/>
      <c r="N21" s="650"/>
      <c r="O21" s="650"/>
      <c r="P21" s="651"/>
      <c r="Q21" s="649">
        <v>2</v>
      </c>
      <c r="R21" s="650"/>
      <c r="S21" s="650"/>
      <c r="T21" s="650"/>
      <c r="U21" s="650"/>
      <c r="V21" s="441"/>
      <c r="W21" s="649">
        <v>3</v>
      </c>
      <c r="X21" s="650"/>
      <c r="Y21" s="650"/>
      <c r="Z21" s="650"/>
      <c r="AA21" s="650"/>
      <c r="AB21" s="651"/>
      <c r="AC21" s="464">
        <v>4</v>
      </c>
      <c r="AD21" s="650"/>
      <c r="AE21" s="650"/>
      <c r="AF21" s="650"/>
      <c r="AG21" s="650"/>
      <c r="AH21" s="651"/>
      <c r="AI21" s="649">
        <v>5</v>
      </c>
      <c r="AJ21" s="650"/>
      <c r="AK21" s="650"/>
      <c r="AL21" s="650"/>
      <c r="AM21" s="650"/>
      <c r="AN21" s="651"/>
      <c r="AO21" s="649">
        <v>6</v>
      </c>
      <c r="AP21" s="650"/>
      <c r="AQ21" s="650"/>
      <c r="AR21" s="650"/>
      <c r="AS21" s="650"/>
      <c r="AT21" s="651"/>
    </row>
    <row r="22" spans="1:48" ht="20.100000000000001" customHeight="1">
      <c r="B22" s="674"/>
      <c r="C22" s="675"/>
      <c r="D22" s="682" t="s">
        <v>8</v>
      </c>
      <c r="E22" s="683"/>
      <c r="F22" s="683"/>
      <c r="G22" s="683"/>
      <c r="H22" s="683"/>
      <c r="I22" s="683"/>
      <c r="J22" s="684"/>
      <c r="K22" s="826"/>
      <c r="L22" s="827"/>
      <c r="M22" s="827"/>
      <c r="N22" s="827"/>
      <c r="O22" s="827"/>
      <c r="P22" s="828"/>
      <c r="Q22" s="826"/>
      <c r="R22" s="827"/>
      <c r="S22" s="827"/>
      <c r="T22" s="827"/>
      <c r="U22" s="827"/>
      <c r="V22" s="829"/>
      <c r="W22" s="826"/>
      <c r="X22" s="827"/>
      <c r="Y22" s="827"/>
      <c r="Z22" s="827"/>
      <c r="AA22" s="827"/>
      <c r="AB22" s="828"/>
      <c r="AC22" s="830"/>
      <c r="AD22" s="827"/>
      <c r="AE22" s="827"/>
      <c r="AF22" s="827"/>
      <c r="AG22" s="827"/>
      <c r="AH22" s="828"/>
      <c r="AI22" s="826"/>
      <c r="AJ22" s="827"/>
      <c r="AK22" s="827"/>
      <c r="AL22" s="827"/>
      <c r="AM22" s="827"/>
      <c r="AN22" s="828"/>
      <c r="AO22" s="826"/>
      <c r="AP22" s="827"/>
      <c r="AQ22" s="827"/>
      <c r="AR22" s="827"/>
      <c r="AS22" s="827"/>
      <c r="AT22" s="828"/>
    </row>
    <row r="23" spans="1:48" ht="69.95" customHeight="1">
      <c r="B23" s="674"/>
      <c r="C23" s="675"/>
      <c r="D23" s="685" t="s">
        <v>9</v>
      </c>
      <c r="E23" s="686"/>
      <c r="F23" s="686"/>
      <c r="G23" s="686"/>
      <c r="H23" s="686"/>
      <c r="I23" s="686"/>
      <c r="J23" s="687"/>
      <c r="K23" s="831"/>
      <c r="L23" s="268"/>
      <c r="M23" s="268"/>
      <c r="N23" s="268"/>
      <c r="O23" s="268"/>
      <c r="P23" s="269"/>
      <c r="Q23" s="831"/>
      <c r="R23" s="268"/>
      <c r="S23" s="268"/>
      <c r="T23" s="268"/>
      <c r="U23" s="268"/>
      <c r="V23" s="269"/>
      <c r="W23" s="831"/>
      <c r="X23" s="268"/>
      <c r="Y23" s="268"/>
      <c r="Z23" s="268"/>
      <c r="AA23" s="268"/>
      <c r="AB23" s="269"/>
      <c r="AC23" s="831"/>
      <c r="AD23" s="268"/>
      <c r="AE23" s="268"/>
      <c r="AF23" s="268"/>
      <c r="AG23" s="268"/>
      <c r="AH23" s="269"/>
      <c r="AI23" s="831"/>
      <c r="AJ23" s="268"/>
      <c r="AK23" s="268"/>
      <c r="AL23" s="268"/>
      <c r="AM23" s="268"/>
      <c r="AN23" s="269"/>
      <c r="AO23" s="831"/>
      <c r="AP23" s="268"/>
      <c r="AQ23" s="268"/>
      <c r="AR23" s="268"/>
      <c r="AS23" s="268"/>
      <c r="AT23" s="269"/>
      <c r="AU23" s="73"/>
    </row>
    <row r="24" spans="1:48" ht="15" customHeight="1">
      <c r="A24" s="10"/>
      <c r="B24" s="674"/>
      <c r="C24" s="675"/>
      <c r="D24" s="685" t="s">
        <v>10</v>
      </c>
      <c r="E24" s="686"/>
      <c r="F24" s="686"/>
      <c r="G24" s="686"/>
      <c r="H24" s="686"/>
      <c r="I24" s="686"/>
      <c r="J24" s="687"/>
      <c r="K24" s="832"/>
      <c r="L24" s="833"/>
      <c r="M24" s="833"/>
      <c r="N24" s="833"/>
      <c r="O24" s="833"/>
      <c r="P24" s="834"/>
      <c r="Q24" s="832"/>
      <c r="R24" s="833"/>
      <c r="S24" s="833"/>
      <c r="T24" s="833"/>
      <c r="U24" s="833"/>
      <c r="V24" s="834"/>
      <c r="W24" s="832"/>
      <c r="X24" s="833"/>
      <c r="Y24" s="833"/>
      <c r="Z24" s="833"/>
      <c r="AA24" s="833"/>
      <c r="AB24" s="834"/>
      <c r="AC24" s="832"/>
      <c r="AD24" s="833"/>
      <c r="AE24" s="833"/>
      <c r="AF24" s="833"/>
      <c r="AG24" s="833"/>
      <c r="AH24" s="834"/>
      <c r="AI24" s="832"/>
      <c r="AJ24" s="833"/>
      <c r="AK24" s="833"/>
      <c r="AL24" s="833"/>
      <c r="AM24" s="833"/>
      <c r="AN24" s="834"/>
      <c r="AO24" s="832"/>
      <c r="AP24" s="833"/>
      <c r="AQ24" s="833"/>
      <c r="AR24" s="833"/>
      <c r="AS24" s="833"/>
      <c r="AT24" s="834"/>
      <c r="AV24" s="16"/>
    </row>
    <row r="25" spans="1:48" ht="15" customHeight="1">
      <c r="A25" s="10"/>
      <c r="B25" s="674"/>
      <c r="C25" s="675"/>
      <c r="D25" s="688" t="s">
        <v>11</v>
      </c>
      <c r="E25" s="689"/>
      <c r="F25" s="689"/>
      <c r="G25" s="689"/>
      <c r="H25" s="689"/>
      <c r="I25" s="689"/>
      <c r="J25" s="690"/>
      <c r="K25" s="646">
        <f>K24*10/100</f>
        <v>0</v>
      </c>
      <c r="L25" s="647"/>
      <c r="M25" s="647"/>
      <c r="N25" s="647"/>
      <c r="O25" s="647"/>
      <c r="P25" s="648"/>
      <c r="Q25" s="646">
        <f t="shared" ref="Q25" si="0">Q24*10/100</f>
        <v>0</v>
      </c>
      <c r="R25" s="647"/>
      <c r="S25" s="647"/>
      <c r="T25" s="647"/>
      <c r="U25" s="647"/>
      <c r="V25" s="648"/>
      <c r="W25" s="646">
        <f t="shared" ref="W25" si="1">W24*10/100</f>
        <v>0</v>
      </c>
      <c r="X25" s="647"/>
      <c r="Y25" s="647"/>
      <c r="Z25" s="647"/>
      <c r="AA25" s="647"/>
      <c r="AB25" s="648"/>
      <c r="AC25" s="646">
        <f t="shared" ref="AC25" si="2">AC24*10/100</f>
        <v>0</v>
      </c>
      <c r="AD25" s="647"/>
      <c r="AE25" s="647"/>
      <c r="AF25" s="647"/>
      <c r="AG25" s="647"/>
      <c r="AH25" s="648"/>
      <c r="AI25" s="646">
        <f t="shared" ref="AI25" si="3">AI24*10/100</f>
        <v>0</v>
      </c>
      <c r="AJ25" s="647"/>
      <c r="AK25" s="647"/>
      <c r="AL25" s="647"/>
      <c r="AM25" s="647"/>
      <c r="AN25" s="648"/>
      <c r="AO25" s="646">
        <f t="shared" ref="AO25" si="4">AO24*10/100</f>
        <v>0</v>
      </c>
      <c r="AP25" s="647"/>
      <c r="AQ25" s="647"/>
      <c r="AR25" s="647"/>
      <c r="AS25" s="647"/>
      <c r="AT25" s="648"/>
      <c r="AV25" s="16"/>
    </row>
    <row r="26" spans="1:48" ht="15" customHeight="1" thickBot="1">
      <c r="A26" s="10"/>
      <c r="B26" s="674"/>
      <c r="C26" s="675"/>
      <c r="D26" s="719" t="s">
        <v>12</v>
      </c>
      <c r="E26" s="720"/>
      <c r="F26" s="720"/>
      <c r="G26" s="720"/>
      <c r="H26" s="720"/>
      <c r="I26" s="720"/>
      <c r="J26" s="721"/>
      <c r="K26" s="832"/>
      <c r="L26" s="833"/>
      <c r="M26" s="833"/>
      <c r="N26" s="833"/>
      <c r="O26" s="833"/>
      <c r="P26" s="834"/>
      <c r="Q26" s="832"/>
      <c r="R26" s="833"/>
      <c r="S26" s="833"/>
      <c r="T26" s="833"/>
      <c r="U26" s="833"/>
      <c r="V26" s="834"/>
      <c r="W26" s="832"/>
      <c r="X26" s="833"/>
      <c r="Y26" s="833"/>
      <c r="Z26" s="833"/>
      <c r="AA26" s="833"/>
      <c r="AB26" s="834"/>
      <c r="AC26" s="832"/>
      <c r="AD26" s="833"/>
      <c r="AE26" s="833"/>
      <c r="AF26" s="833"/>
      <c r="AG26" s="833"/>
      <c r="AH26" s="834"/>
      <c r="AI26" s="832"/>
      <c r="AJ26" s="833"/>
      <c r="AK26" s="833"/>
      <c r="AL26" s="833"/>
      <c r="AM26" s="833"/>
      <c r="AN26" s="834"/>
      <c r="AO26" s="832"/>
      <c r="AP26" s="833"/>
      <c r="AQ26" s="833"/>
      <c r="AR26" s="833"/>
      <c r="AS26" s="833"/>
      <c r="AT26" s="834"/>
      <c r="AV26" s="16"/>
    </row>
    <row r="27" spans="1:48" ht="15" customHeight="1" thickBot="1">
      <c r="B27" s="12"/>
      <c r="C27" s="12"/>
      <c r="D27" s="13"/>
      <c r="E27" s="13"/>
      <c r="F27" s="13"/>
      <c r="G27" s="13"/>
      <c r="H27" s="13"/>
      <c r="I27" s="13"/>
      <c r="J27" s="13"/>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row>
    <row r="28" spans="1:48" ht="20.100000000000001" customHeight="1" thickBot="1">
      <c r="B28" s="672" t="s">
        <v>6</v>
      </c>
      <c r="C28" s="726"/>
      <c r="D28" s="676" t="s">
        <v>7</v>
      </c>
      <c r="E28" s="677"/>
      <c r="F28" s="677"/>
      <c r="G28" s="677"/>
      <c r="H28" s="677"/>
      <c r="I28" s="677"/>
      <c r="J28" s="731"/>
      <c r="K28" s="649">
        <v>7</v>
      </c>
      <c r="L28" s="650"/>
      <c r="M28" s="650"/>
      <c r="N28" s="650"/>
      <c r="O28" s="650"/>
      <c r="P28" s="651"/>
      <c r="Q28" s="649">
        <v>8</v>
      </c>
      <c r="R28" s="650"/>
      <c r="S28" s="650"/>
      <c r="T28" s="650"/>
      <c r="U28" s="650"/>
      <c r="V28" s="441"/>
      <c r="W28" s="649">
        <v>9</v>
      </c>
      <c r="X28" s="650"/>
      <c r="Y28" s="650"/>
      <c r="Z28" s="650"/>
      <c r="AA28" s="650"/>
      <c r="AB28" s="651"/>
      <c r="AC28" s="464">
        <v>10</v>
      </c>
      <c r="AD28" s="650"/>
      <c r="AE28" s="650"/>
      <c r="AF28" s="650"/>
      <c r="AG28" s="650"/>
      <c r="AH28" s="651"/>
      <c r="AI28" s="649">
        <v>11</v>
      </c>
      <c r="AJ28" s="650"/>
      <c r="AK28" s="650"/>
      <c r="AL28" s="650"/>
      <c r="AM28" s="650"/>
      <c r="AN28" s="651"/>
      <c r="AO28" s="652" t="s">
        <v>13</v>
      </c>
      <c r="AP28" s="653"/>
      <c r="AQ28" s="653"/>
      <c r="AR28" s="653"/>
      <c r="AS28" s="653"/>
      <c r="AT28" s="475"/>
    </row>
    <row r="29" spans="1:48" ht="20.100000000000001" customHeight="1">
      <c r="B29" s="727"/>
      <c r="C29" s="728"/>
      <c r="D29" s="682" t="s">
        <v>8</v>
      </c>
      <c r="E29" s="683"/>
      <c r="F29" s="683"/>
      <c r="G29" s="683"/>
      <c r="H29" s="683"/>
      <c r="I29" s="683"/>
      <c r="J29" s="732"/>
      <c r="K29" s="826"/>
      <c r="L29" s="827"/>
      <c r="M29" s="827"/>
      <c r="N29" s="827"/>
      <c r="O29" s="827"/>
      <c r="P29" s="828"/>
      <c r="Q29" s="826"/>
      <c r="R29" s="827"/>
      <c r="S29" s="827"/>
      <c r="T29" s="827"/>
      <c r="U29" s="827"/>
      <c r="V29" s="829"/>
      <c r="W29" s="826"/>
      <c r="X29" s="827"/>
      <c r="Y29" s="827"/>
      <c r="Z29" s="827"/>
      <c r="AA29" s="827"/>
      <c r="AB29" s="828"/>
      <c r="AC29" s="830"/>
      <c r="AD29" s="827"/>
      <c r="AE29" s="827"/>
      <c r="AF29" s="827"/>
      <c r="AG29" s="827"/>
      <c r="AH29" s="828"/>
      <c r="AI29" s="826"/>
      <c r="AJ29" s="827"/>
      <c r="AK29" s="827"/>
      <c r="AL29" s="827"/>
      <c r="AM29" s="827"/>
      <c r="AN29" s="828"/>
      <c r="AO29" s="654"/>
      <c r="AP29" s="655"/>
      <c r="AQ29" s="655"/>
      <c r="AR29" s="655"/>
      <c r="AS29" s="655"/>
      <c r="AT29" s="656"/>
    </row>
    <row r="30" spans="1:48" ht="69.95" customHeight="1">
      <c r="B30" s="727"/>
      <c r="C30" s="728"/>
      <c r="D30" s="685" t="s">
        <v>9</v>
      </c>
      <c r="E30" s="686"/>
      <c r="F30" s="686"/>
      <c r="G30" s="686"/>
      <c r="H30" s="686"/>
      <c r="I30" s="686"/>
      <c r="J30" s="722"/>
      <c r="K30" s="831"/>
      <c r="L30" s="268"/>
      <c r="M30" s="268"/>
      <c r="N30" s="268"/>
      <c r="O30" s="268"/>
      <c r="P30" s="269"/>
      <c r="Q30" s="831"/>
      <c r="R30" s="268"/>
      <c r="S30" s="268"/>
      <c r="T30" s="268"/>
      <c r="U30" s="268"/>
      <c r="V30" s="269"/>
      <c r="W30" s="831"/>
      <c r="X30" s="268"/>
      <c r="Y30" s="268"/>
      <c r="Z30" s="268"/>
      <c r="AA30" s="268"/>
      <c r="AB30" s="269"/>
      <c r="AC30" s="831"/>
      <c r="AD30" s="268"/>
      <c r="AE30" s="268"/>
      <c r="AF30" s="268"/>
      <c r="AG30" s="268"/>
      <c r="AH30" s="269"/>
      <c r="AI30" s="831"/>
      <c r="AJ30" s="268"/>
      <c r="AK30" s="268"/>
      <c r="AL30" s="268"/>
      <c r="AM30" s="268"/>
      <c r="AN30" s="269"/>
      <c r="AO30" s="657"/>
      <c r="AP30" s="658"/>
      <c r="AQ30" s="658"/>
      <c r="AR30" s="658"/>
      <c r="AS30" s="658"/>
      <c r="AT30" s="659"/>
    </row>
    <row r="31" spans="1:48" ht="15" customHeight="1">
      <c r="A31" s="10"/>
      <c r="B31" s="727"/>
      <c r="C31" s="728"/>
      <c r="D31" s="685" t="s">
        <v>10</v>
      </c>
      <c r="E31" s="686"/>
      <c r="F31" s="686"/>
      <c r="G31" s="686"/>
      <c r="H31" s="686"/>
      <c r="I31" s="686"/>
      <c r="J31" s="722"/>
      <c r="K31" s="832"/>
      <c r="L31" s="833"/>
      <c r="M31" s="833"/>
      <c r="N31" s="833"/>
      <c r="O31" s="833"/>
      <c r="P31" s="834"/>
      <c r="Q31" s="832"/>
      <c r="R31" s="833"/>
      <c r="S31" s="833"/>
      <c r="T31" s="833"/>
      <c r="U31" s="833"/>
      <c r="V31" s="834"/>
      <c r="W31" s="832"/>
      <c r="X31" s="833"/>
      <c r="Y31" s="833"/>
      <c r="Z31" s="833"/>
      <c r="AA31" s="833"/>
      <c r="AB31" s="834"/>
      <c r="AC31" s="832"/>
      <c r="AD31" s="833"/>
      <c r="AE31" s="833"/>
      <c r="AF31" s="833"/>
      <c r="AG31" s="833"/>
      <c r="AH31" s="834"/>
      <c r="AI31" s="832"/>
      <c r="AJ31" s="833"/>
      <c r="AK31" s="833"/>
      <c r="AL31" s="833"/>
      <c r="AM31" s="833"/>
      <c r="AN31" s="834"/>
      <c r="AO31" s="646">
        <f>SUM(K24:AT24,K31:AN31)</f>
        <v>0</v>
      </c>
      <c r="AP31" s="647"/>
      <c r="AQ31" s="647"/>
      <c r="AR31" s="647"/>
      <c r="AS31" s="647"/>
      <c r="AT31" s="648"/>
    </row>
    <row r="32" spans="1:48" ht="15" customHeight="1">
      <c r="A32" s="10"/>
      <c r="B32" s="727"/>
      <c r="C32" s="728"/>
      <c r="D32" s="688" t="s">
        <v>11</v>
      </c>
      <c r="E32" s="689"/>
      <c r="F32" s="689"/>
      <c r="G32" s="689"/>
      <c r="H32" s="689"/>
      <c r="I32" s="689"/>
      <c r="J32" s="723"/>
      <c r="K32" s="646">
        <f>K31*10/100</f>
        <v>0</v>
      </c>
      <c r="L32" s="647"/>
      <c r="M32" s="647"/>
      <c r="N32" s="647"/>
      <c r="O32" s="647"/>
      <c r="P32" s="648"/>
      <c r="Q32" s="646">
        <f t="shared" ref="Q32" si="5">Q31*10/100</f>
        <v>0</v>
      </c>
      <c r="R32" s="647"/>
      <c r="S32" s="647"/>
      <c r="T32" s="647"/>
      <c r="U32" s="647"/>
      <c r="V32" s="648"/>
      <c r="W32" s="646">
        <f t="shared" ref="W32" si="6">W31*10/100</f>
        <v>0</v>
      </c>
      <c r="X32" s="647"/>
      <c r="Y32" s="647"/>
      <c r="Z32" s="647"/>
      <c r="AA32" s="647"/>
      <c r="AB32" s="648"/>
      <c r="AC32" s="646">
        <f t="shared" ref="AC32" si="7">AC31*10/100</f>
        <v>0</v>
      </c>
      <c r="AD32" s="647"/>
      <c r="AE32" s="647"/>
      <c r="AF32" s="647"/>
      <c r="AG32" s="647"/>
      <c r="AH32" s="648"/>
      <c r="AI32" s="646">
        <f t="shared" ref="AI32" si="8">AI31*10/100</f>
        <v>0</v>
      </c>
      <c r="AJ32" s="647"/>
      <c r="AK32" s="647"/>
      <c r="AL32" s="647"/>
      <c r="AM32" s="647"/>
      <c r="AN32" s="648"/>
      <c r="AO32" s="646">
        <f>ROUNDDOWN(AO31*10/100,0)</f>
        <v>0</v>
      </c>
      <c r="AP32" s="647"/>
      <c r="AQ32" s="647"/>
      <c r="AR32" s="647"/>
      <c r="AS32" s="647"/>
      <c r="AT32" s="648"/>
    </row>
    <row r="33" spans="1:49" ht="15" customHeight="1" thickBot="1">
      <c r="A33" s="10"/>
      <c r="B33" s="729"/>
      <c r="C33" s="730"/>
      <c r="D33" s="719" t="s">
        <v>12</v>
      </c>
      <c r="E33" s="724"/>
      <c r="F33" s="724"/>
      <c r="G33" s="724"/>
      <c r="H33" s="724"/>
      <c r="I33" s="724"/>
      <c r="J33" s="725"/>
      <c r="K33" s="835"/>
      <c r="L33" s="836"/>
      <c r="M33" s="836"/>
      <c r="N33" s="836"/>
      <c r="O33" s="836"/>
      <c r="P33" s="837"/>
      <c r="Q33" s="835"/>
      <c r="R33" s="836"/>
      <c r="S33" s="836"/>
      <c r="T33" s="836"/>
      <c r="U33" s="836"/>
      <c r="V33" s="837"/>
      <c r="W33" s="835"/>
      <c r="X33" s="836"/>
      <c r="Y33" s="836"/>
      <c r="Z33" s="836"/>
      <c r="AA33" s="836"/>
      <c r="AB33" s="837"/>
      <c r="AC33" s="835"/>
      <c r="AD33" s="836"/>
      <c r="AE33" s="836"/>
      <c r="AF33" s="836"/>
      <c r="AG33" s="836"/>
      <c r="AH33" s="837"/>
      <c r="AI33" s="835"/>
      <c r="AJ33" s="836"/>
      <c r="AK33" s="836"/>
      <c r="AL33" s="836"/>
      <c r="AM33" s="836"/>
      <c r="AN33" s="837"/>
      <c r="AO33" s="679">
        <f>SUM(K26:AT26,K33:AN33)</f>
        <v>0</v>
      </c>
      <c r="AP33" s="680"/>
      <c r="AQ33" s="680"/>
      <c r="AR33" s="680"/>
      <c r="AS33" s="680"/>
      <c r="AT33" s="681"/>
      <c r="AW33" s="4" t="b">
        <f>IF(AO33=AB14,TRUE,IF(AO33&lt;AB14,TRUE,FALSE))</f>
        <v>1</v>
      </c>
    </row>
    <row r="34" spans="1:49" ht="15" customHeight="1">
      <c r="A34" s="10"/>
      <c r="B34" s="17"/>
      <c r="C34" s="17"/>
      <c r="D34" s="18"/>
      <c r="E34" s="18"/>
      <c r="F34" s="18"/>
      <c r="G34" s="18"/>
      <c r="H34" s="18"/>
      <c r="I34" s="18"/>
      <c r="J34" s="18"/>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row>
    <row r="35" spans="1:49" s="15" customFormat="1" ht="15" customHeight="1">
      <c r="A35" s="14"/>
      <c r="T35" s="15" t="s">
        <v>14</v>
      </c>
    </row>
    <row r="36" spans="1:49" s="15" customFormat="1" ht="9.9499999999999993" customHeight="1">
      <c r="A36" s="14"/>
    </row>
    <row r="37" spans="1:49" s="15" customFormat="1" ht="15" customHeight="1">
      <c r="A37" s="14"/>
      <c r="T37" s="838"/>
      <c r="U37" s="838"/>
      <c r="V37" s="838"/>
      <c r="W37" s="838"/>
      <c r="X37" s="838" t="s">
        <v>0</v>
      </c>
      <c r="Y37" s="838"/>
      <c r="Z37" s="838"/>
      <c r="AA37" s="838" t="s">
        <v>15</v>
      </c>
      <c r="AB37" s="838"/>
      <c r="AC37" s="838"/>
      <c r="AD37" s="838" t="s">
        <v>16</v>
      </c>
      <c r="AE37" s="838"/>
    </row>
    <row r="38" spans="1:49" s="15" customFormat="1" ht="9.9499999999999993" customHeight="1">
      <c r="A38" s="14"/>
    </row>
    <row r="39" spans="1:49" s="15" customFormat="1" ht="15" customHeight="1">
      <c r="A39" s="14"/>
      <c r="AE39" s="15" t="s">
        <v>182</v>
      </c>
      <c r="AJ39" s="838"/>
      <c r="AK39" s="838"/>
      <c r="AL39" s="838"/>
      <c r="AM39" s="838"/>
      <c r="AN39" s="838"/>
      <c r="AO39" s="838"/>
      <c r="AP39" s="838"/>
      <c r="AQ39" s="838"/>
      <c r="AR39" s="838"/>
      <c r="AS39" s="838"/>
      <c r="AT39" s="838"/>
      <c r="AU39" s="838"/>
    </row>
    <row r="40" spans="1:49" s="15" customFormat="1" ht="20.100000000000001" customHeight="1">
      <c r="A40" s="14"/>
    </row>
    <row r="41" spans="1:49" ht="16.5" customHeight="1">
      <c r="B41" s="19"/>
      <c r="C41" s="19"/>
    </row>
    <row r="42" spans="1:49" ht="16.5" customHeight="1"/>
    <row r="43" spans="1:49" ht="16.5" customHeight="1"/>
    <row r="44" spans="1:49" ht="16.5" customHeight="1"/>
    <row r="45" spans="1:49" ht="16.5" customHeight="1"/>
    <row r="46" spans="1:49" ht="16.5" customHeight="1"/>
    <row r="47" spans="1:49" ht="16.5" customHeight="1"/>
    <row r="48" spans="1:49"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sheetData>
  <sheetProtection algorithmName="SHA-512" hashValue="w7kjLQw2bQVRugbSgVQl+lTL3Wo3ixkNDXP7UbKLfPSZQkNmQ3tvr/ZaJg8+Jpw8q2DWLLbIxOPj6V7H7pSb/w==" saltValue="2cISwty0lkqiHt5ZLaCSog==" spinCount="100000" sheet="1" objects="1" scenarios="1"/>
  <mergeCells count="104">
    <mergeCell ref="Q32:V32"/>
    <mergeCell ref="D32:J32"/>
    <mergeCell ref="D33:J33"/>
    <mergeCell ref="B28:C33"/>
    <mergeCell ref="D28:J28"/>
    <mergeCell ref="D29:J29"/>
    <mergeCell ref="D30:J30"/>
    <mergeCell ref="K31:P31"/>
    <mergeCell ref="K32:P32"/>
    <mergeCell ref="K33:P33"/>
    <mergeCell ref="K29:P29"/>
    <mergeCell ref="K30:P30"/>
    <mergeCell ref="D26:J26"/>
    <mergeCell ref="AC22:AH22"/>
    <mergeCell ref="K22:P22"/>
    <mergeCell ref="Q22:V22"/>
    <mergeCell ref="W22:AB22"/>
    <mergeCell ref="K26:P26"/>
    <mergeCell ref="Q30:V30"/>
    <mergeCell ref="Q28:V28"/>
    <mergeCell ref="D31:J31"/>
    <mergeCell ref="Q31:V31"/>
    <mergeCell ref="W28:AB28"/>
    <mergeCell ref="AC28:AH28"/>
    <mergeCell ref="K24:P24"/>
    <mergeCell ref="K25:P25"/>
    <mergeCell ref="Q24:V24"/>
    <mergeCell ref="W24:AB24"/>
    <mergeCell ref="AC24:AH24"/>
    <mergeCell ref="Q21:V21"/>
    <mergeCell ref="W21:AB21"/>
    <mergeCell ref="AC21:AH21"/>
    <mergeCell ref="AI21:AN21"/>
    <mergeCell ref="AO21:AT21"/>
    <mergeCell ref="AI22:AN22"/>
    <mergeCell ref="AO22:AT22"/>
    <mergeCell ref="D23:J23"/>
    <mergeCell ref="K23:P23"/>
    <mergeCell ref="Q23:V23"/>
    <mergeCell ref="W23:AB23"/>
    <mergeCell ref="AC23:AH23"/>
    <mergeCell ref="AK6:AL6"/>
    <mergeCell ref="AO6:AP6"/>
    <mergeCell ref="AS6:AT6"/>
    <mergeCell ref="B16:L16"/>
    <mergeCell ref="M16:N16"/>
    <mergeCell ref="B8:I8"/>
    <mergeCell ref="AD8:AJ8"/>
    <mergeCell ref="AD9:AJ12"/>
    <mergeCell ref="AK9:AT12"/>
    <mergeCell ref="B10:I10"/>
    <mergeCell ref="J10:S10"/>
    <mergeCell ref="B11:I12"/>
    <mergeCell ref="J11:S12"/>
    <mergeCell ref="B9:I9"/>
    <mergeCell ref="AB14:AG14"/>
    <mergeCell ref="B17:AT17"/>
    <mergeCell ref="B18:AT18"/>
    <mergeCell ref="B14:AA14"/>
    <mergeCell ref="B19:AT19"/>
    <mergeCell ref="B21:C26"/>
    <mergeCell ref="D21:J21"/>
    <mergeCell ref="K21:P21"/>
    <mergeCell ref="AI33:AN33"/>
    <mergeCell ref="AO33:AT33"/>
    <mergeCell ref="AC31:AH31"/>
    <mergeCell ref="AI31:AN31"/>
    <mergeCell ref="AO31:AT31"/>
    <mergeCell ref="AI23:AN23"/>
    <mergeCell ref="AO23:AT23"/>
    <mergeCell ref="D22:J22"/>
    <mergeCell ref="D24:J24"/>
    <mergeCell ref="D25:J25"/>
    <mergeCell ref="AI24:AN24"/>
    <mergeCell ref="AO24:AT24"/>
    <mergeCell ref="Q25:V25"/>
    <mergeCell ref="W25:AB25"/>
    <mergeCell ref="AC25:AH25"/>
    <mergeCell ref="AI25:AN25"/>
    <mergeCell ref="K28:P28"/>
    <mergeCell ref="B4:AT4"/>
    <mergeCell ref="W32:AB32"/>
    <mergeCell ref="AC32:AH32"/>
    <mergeCell ref="AI32:AN32"/>
    <mergeCell ref="AO32:AT32"/>
    <mergeCell ref="W31:AB31"/>
    <mergeCell ref="Q33:V33"/>
    <mergeCell ref="W33:AB33"/>
    <mergeCell ref="AO25:AT25"/>
    <mergeCell ref="Q26:V26"/>
    <mergeCell ref="W26:AB26"/>
    <mergeCell ref="AC26:AH26"/>
    <mergeCell ref="AI26:AN26"/>
    <mergeCell ref="AO26:AT26"/>
    <mergeCell ref="AI28:AN28"/>
    <mergeCell ref="AO28:AT30"/>
    <mergeCell ref="W29:AB29"/>
    <mergeCell ref="AC29:AH29"/>
    <mergeCell ref="AI29:AN29"/>
    <mergeCell ref="W30:AB30"/>
    <mergeCell ref="AC30:AH30"/>
    <mergeCell ref="AI30:AN30"/>
    <mergeCell ref="Q29:V29"/>
    <mergeCell ref="AC33:AH33"/>
  </mergeCells>
  <phoneticPr fontId="6"/>
  <dataValidations count="1">
    <dataValidation type="list" allowBlank="1" showInputMessage="1" showErrorMessage="1" sqref="M16:N16" xr:uid="{B4B8D494-21F9-4FC0-9D8E-DC411297DF5E}">
      <formula1>"1,2,3"</formula1>
    </dataValidation>
  </dataValidations>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20C6CCA-E520-4614-9F04-D3A38DC61907}">
          <x14:formula1>
            <xm:f>'R0410~単価表など'!$E$31:$E$34</xm:f>
          </x14:formula1>
          <xm:sqref>AB14:AG14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9237-8F07-488E-A9D2-7038B3005BF5}">
  <sheetPr>
    <tabColor rgb="FFFFFF00"/>
  </sheetPr>
  <dimension ref="A1:AX89"/>
  <sheetViews>
    <sheetView view="pageBreakPreview" topLeftCell="A10" zoomScaleNormal="100" zoomScaleSheetLayoutView="100" workbookViewId="0">
      <selection activeCell="X26" sqref="X26:AK28"/>
    </sheetView>
  </sheetViews>
  <sheetFormatPr defaultRowHeight="13.5"/>
  <cols>
    <col min="1" max="10" width="2.125" customWidth="1"/>
    <col min="11" max="14" width="3.375" customWidth="1"/>
    <col min="15" max="37" width="2.625" customWidth="1"/>
    <col min="38" max="41" width="2.125" customWidth="1"/>
    <col min="42" max="44" width="2.625" customWidth="1"/>
    <col min="45" max="52" width="2.125" customWidth="1"/>
  </cols>
  <sheetData>
    <row r="1" spans="1:45" s="134" customFormat="1">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row>
    <row r="2" spans="1:45" s="134" customFormat="1">
      <c r="A2" s="170" t="s">
        <v>168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row>
    <row r="3" spans="1:45">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row>
    <row r="4" spans="1:45" ht="15.75" customHeight="1">
      <c r="A4" s="170"/>
      <c r="B4" s="170"/>
      <c r="C4" s="171"/>
      <c r="D4" s="733" t="s">
        <v>163</v>
      </c>
      <c r="E4" s="73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734"/>
      <c r="AL4" s="734"/>
      <c r="AM4" s="170"/>
      <c r="AN4" s="170"/>
      <c r="AO4" s="170"/>
    </row>
    <row r="5" spans="1:45" ht="15.75" customHeight="1">
      <c r="A5" s="170"/>
      <c r="B5" s="170"/>
      <c r="C5" s="170"/>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170"/>
      <c r="AN5" s="170"/>
      <c r="AO5" s="170"/>
    </row>
    <row r="6" spans="1:45">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row>
    <row r="7" spans="1:45">
      <c r="A7" s="170"/>
      <c r="B7" s="170"/>
      <c r="C7" s="170" t="s">
        <v>113</v>
      </c>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row>
    <row r="8" spans="1:45">
      <c r="A8" s="170"/>
      <c r="B8" s="170"/>
      <c r="C8" s="170" t="s">
        <v>114</v>
      </c>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row>
    <row r="9" spans="1:45">
      <c r="A9" s="170"/>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row>
    <row r="10" spans="1:45">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33"/>
      <c r="AR10" s="133"/>
      <c r="AS10" s="133"/>
    </row>
    <row r="11" spans="1:45" ht="45" customHeight="1">
      <c r="A11" s="170"/>
      <c r="B11" s="170"/>
      <c r="C11" s="170"/>
      <c r="D11" s="170"/>
      <c r="E11" s="170"/>
      <c r="F11" s="170"/>
      <c r="G11" s="170"/>
      <c r="H11" s="170"/>
      <c r="I11" s="170"/>
      <c r="J11" s="170"/>
      <c r="K11" s="170"/>
      <c r="L11" s="170"/>
      <c r="M11" s="170"/>
      <c r="N11" s="170"/>
      <c r="O11" s="170"/>
      <c r="P11" s="170"/>
      <c r="Q11" s="170"/>
      <c r="R11" s="740" t="s">
        <v>115</v>
      </c>
      <c r="S11" s="752" t="s">
        <v>116</v>
      </c>
      <c r="T11" s="753"/>
      <c r="U11" s="753"/>
      <c r="V11" s="753"/>
      <c r="W11" s="753"/>
      <c r="X11" s="754"/>
      <c r="Y11" s="743" t="str">
        <f>IF(請求書!W11="","",請求書!W11)</f>
        <v/>
      </c>
      <c r="Z11" s="744"/>
      <c r="AA11" s="744"/>
      <c r="AB11" s="744"/>
      <c r="AC11" s="744"/>
      <c r="AD11" s="744"/>
      <c r="AE11" s="744"/>
      <c r="AF11" s="744"/>
      <c r="AG11" s="744"/>
      <c r="AH11" s="744"/>
      <c r="AI11" s="744"/>
      <c r="AJ11" s="744"/>
      <c r="AK11" s="745"/>
      <c r="AL11" s="170"/>
      <c r="AM11" s="170"/>
      <c r="AN11" s="170"/>
      <c r="AO11" s="172"/>
      <c r="AP11" s="172"/>
      <c r="AQ11" s="133"/>
      <c r="AR11" s="133"/>
      <c r="AS11" s="133"/>
    </row>
    <row r="12" spans="1:45" ht="45" customHeight="1">
      <c r="A12" s="170"/>
      <c r="B12" s="170"/>
      <c r="C12" s="170"/>
      <c r="D12" s="170"/>
      <c r="E12" s="170"/>
      <c r="F12" s="170"/>
      <c r="G12" s="170"/>
      <c r="H12" s="170"/>
      <c r="I12" s="170"/>
      <c r="J12" s="170"/>
      <c r="K12" s="170"/>
      <c r="L12" s="170"/>
      <c r="M12" s="170"/>
      <c r="N12" s="170"/>
      <c r="O12" s="170"/>
      <c r="P12" s="170"/>
      <c r="Q12" s="170"/>
      <c r="R12" s="741"/>
      <c r="S12" s="755" t="s">
        <v>184</v>
      </c>
      <c r="T12" s="756"/>
      <c r="U12" s="756"/>
      <c r="V12" s="756"/>
      <c r="W12" s="756"/>
      <c r="X12" s="757"/>
      <c r="Y12" s="743" t="str">
        <f>IF(請求書!W13="","",請求書!W13)</f>
        <v/>
      </c>
      <c r="Z12" s="744"/>
      <c r="AA12" s="744"/>
      <c r="AB12" s="744"/>
      <c r="AC12" s="744"/>
      <c r="AD12" s="744"/>
      <c r="AE12" s="744"/>
      <c r="AF12" s="744"/>
      <c r="AG12" s="744"/>
      <c r="AH12" s="744"/>
      <c r="AI12" s="744"/>
      <c r="AJ12" s="744"/>
      <c r="AK12" s="745"/>
      <c r="AL12" s="170"/>
      <c r="AM12" s="170"/>
      <c r="AN12" s="170"/>
      <c r="AO12" s="172"/>
      <c r="AP12" s="172"/>
      <c r="AQ12" s="133"/>
      <c r="AR12" s="133"/>
      <c r="AS12" s="133"/>
    </row>
    <row r="13" spans="1:45" ht="45" customHeight="1">
      <c r="A13" s="170"/>
      <c r="B13" s="170"/>
      <c r="C13" s="170"/>
      <c r="D13" s="170"/>
      <c r="E13" s="170"/>
      <c r="F13" s="170"/>
      <c r="G13" s="170"/>
      <c r="H13" s="170"/>
      <c r="I13" s="170"/>
      <c r="J13" s="170"/>
      <c r="K13" s="170"/>
      <c r="L13" s="170"/>
      <c r="M13" s="170"/>
      <c r="N13" s="170"/>
      <c r="O13" s="170"/>
      <c r="P13" s="170"/>
      <c r="Q13" s="170"/>
      <c r="R13" s="742"/>
      <c r="S13" s="752" t="s">
        <v>117</v>
      </c>
      <c r="T13" s="753"/>
      <c r="U13" s="753"/>
      <c r="V13" s="753"/>
      <c r="W13" s="753"/>
      <c r="X13" s="754"/>
      <c r="Y13" s="743" t="str">
        <f>IF(請求書!W14="","",請求書!W14)</f>
        <v/>
      </c>
      <c r="Z13" s="744"/>
      <c r="AA13" s="744"/>
      <c r="AB13" s="744"/>
      <c r="AC13" s="744"/>
      <c r="AD13" s="744"/>
      <c r="AE13" s="744"/>
      <c r="AF13" s="744"/>
      <c r="AG13" s="744"/>
      <c r="AH13" s="744"/>
      <c r="AI13" s="744"/>
      <c r="AJ13" s="744"/>
      <c r="AK13" s="745"/>
      <c r="AL13" s="170"/>
      <c r="AM13" s="170"/>
      <c r="AN13" s="170"/>
      <c r="AO13" s="172"/>
      <c r="AP13" s="172"/>
      <c r="AQ13" s="133"/>
      <c r="AR13" s="133"/>
      <c r="AS13" s="133"/>
    </row>
    <row r="14" spans="1:45" s="170" customFormat="1">
      <c r="AQ14" s="172"/>
      <c r="AR14" s="172"/>
      <c r="AS14" s="172"/>
    </row>
    <row r="15" spans="1:45" s="170" customFormat="1"/>
    <row r="16" spans="1:45" s="170" customFormat="1">
      <c r="E16" s="750" t="s">
        <v>133</v>
      </c>
      <c r="F16" s="751"/>
      <c r="G16" s="751"/>
      <c r="H16" s="751"/>
      <c r="I16" s="751"/>
      <c r="J16" s="751"/>
      <c r="K16" s="751"/>
      <c r="L16" s="751"/>
      <c r="M16" s="751"/>
      <c r="N16" s="751"/>
      <c r="O16" s="751"/>
      <c r="P16" s="751"/>
      <c r="Q16" s="751"/>
      <c r="R16" s="751"/>
      <c r="S16" s="751"/>
      <c r="T16" s="751"/>
      <c r="U16" s="751"/>
      <c r="V16" s="751"/>
      <c r="W16" s="751"/>
      <c r="X16" s="751"/>
      <c r="Y16" s="751"/>
      <c r="Z16" s="751"/>
      <c r="AA16" s="751"/>
      <c r="AB16" s="751"/>
      <c r="AC16" s="751"/>
      <c r="AD16" s="751"/>
      <c r="AE16" s="751"/>
      <c r="AF16" s="751"/>
      <c r="AG16" s="751"/>
      <c r="AH16" s="751"/>
      <c r="AI16" s="751"/>
      <c r="AJ16" s="751"/>
      <c r="AK16" s="751"/>
    </row>
    <row r="17" spans="1:50" s="170" customFormat="1">
      <c r="E17" s="751"/>
      <c r="F17" s="751"/>
      <c r="G17" s="751"/>
      <c r="H17" s="751"/>
      <c r="I17" s="751"/>
      <c r="J17" s="751"/>
      <c r="K17" s="751"/>
      <c r="L17" s="751"/>
      <c r="M17" s="751"/>
      <c r="N17" s="751"/>
      <c r="O17" s="751"/>
      <c r="P17" s="751"/>
      <c r="Q17" s="751"/>
      <c r="R17" s="751"/>
      <c r="S17" s="751"/>
      <c r="T17" s="751"/>
      <c r="U17" s="751"/>
      <c r="V17" s="751"/>
      <c r="W17" s="751"/>
      <c r="X17" s="751"/>
      <c r="Y17" s="751"/>
      <c r="Z17" s="751"/>
      <c r="AA17" s="751"/>
      <c r="AB17" s="751"/>
      <c r="AC17" s="751"/>
      <c r="AD17" s="751"/>
      <c r="AE17" s="751"/>
      <c r="AF17" s="751"/>
      <c r="AG17" s="751"/>
      <c r="AH17" s="751"/>
      <c r="AI17" s="751"/>
      <c r="AJ17" s="751"/>
      <c r="AK17" s="751"/>
    </row>
    <row r="18" spans="1:50" s="170" customFormat="1">
      <c r="F18" s="173"/>
    </row>
    <row r="19" spans="1:50" s="170" customFormat="1"/>
    <row r="20" spans="1:50" ht="20.25" customHeight="1">
      <c r="A20" s="170"/>
      <c r="B20" s="170"/>
      <c r="C20" s="170"/>
      <c r="D20" s="170"/>
      <c r="E20" s="740" t="s">
        <v>118</v>
      </c>
      <c r="F20" s="747" t="s">
        <v>119</v>
      </c>
      <c r="G20" s="747"/>
      <c r="H20" s="747"/>
      <c r="I20" s="747"/>
      <c r="J20" s="747"/>
      <c r="K20" s="746" t="s">
        <v>123</v>
      </c>
      <c r="L20" s="747"/>
      <c r="M20" s="747"/>
      <c r="N20" s="747"/>
      <c r="O20" s="839"/>
      <c r="P20" s="839"/>
      <c r="Q20" s="839"/>
      <c r="R20" s="839"/>
      <c r="S20" s="839"/>
      <c r="T20" s="839"/>
      <c r="U20" s="839"/>
      <c r="V20" s="839"/>
      <c r="W20" s="840"/>
      <c r="X20" s="841"/>
      <c r="Y20" s="841"/>
      <c r="Z20" s="841"/>
      <c r="AA20" s="841"/>
      <c r="AB20" s="841"/>
      <c r="AC20" s="841"/>
      <c r="AD20" s="841"/>
      <c r="AE20" s="841"/>
      <c r="AF20" s="841"/>
      <c r="AG20" s="841"/>
      <c r="AH20" s="841"/>
      <c r="AI20" s="172"/>
      <c r="AJ20" s="172"/>
      <c r="AK20" s="172"/>
      <c r="AL20" s="172"/>
      <c r="AM20" s="172"/>
      <c r="AN20" s="172"/>
      <c r="AO20" s="172"/>
      <c r="AP20" s="50"/>
      <c r="AQ20" s="50"/>
      <c r="AR20" s="50"/>
      <c r="AS20" s="50"/>
    </row>
    <row r="21" spans="1:50" ht="20.25" customHeight="1">
      <c r="A21" s="170"/>
      <c r="B21" s="170"/>
      <c r="C21" s="170"/>
      <c r="D21" s="170"/>
      <c r="E21" s="741"/>
      <c r="F21" s="747"/>
      <c r="G21" s="747"/>
      <c r="H21" s="747"/>
      <c r="I21" s="747"/>
      <c r="J21" s="747"/>
      <c r="K21" s="747"/>
      <c r="L21" s="747"/>
      <c r="M21" s="747"/>
      <c r="N21" s="747"/>
      <c r="O21" s="841"/>
      <c r="P21" s="841"/>
      <c r="Q21" s="841"/>
      <c r="R21" s="841"/>
      <c r="S21" s="841"/>
      <c r="T21" s="841"/>
      <c r="U21" s="841"/>
      <c r="V21" s="841"/>
      <c r="W21" s="841"/>
      <c r="X21" s="841"/>
      <c r="Y21" s="174"/>
      <c r="Z21" s="174"/>
      <c r="AA21" s="174"/>
      <c r="AB21" s="174"/>
      <c r="AC21" s="174"/>
      <c r="AD21" s="174"/>
      <c r="AE21" s="174"/>
      <c r="AF21" s="174"/>
      <c r="AG21" s="174"/>
      <c r="AH21" s="175"/>
      <c r="AI21" s="172"/>
      <c r="AJ21" s="172"/>
      <c r="AK21" s="172"/>
      <c r="AL21" s="172"/>
      <c r="AM21" s="172"/>
      <c r="AN21" s="172"/>
      <c r="AO21" s="172"/>
      <c r="AP21" s="50"/>
      <c r="AQ21" s="50"/>
      <c r="AR21" s="50"/>
      <c r="AS21" s="50"/>
    </row>
    <row r="22" spans="1:50" ht="30.75" customHeight="1">
      <c r="A22" s="170"/>
      <c r="B22" s="170"/>
      <c r="C22" s="170"/>
      <c r="D22" s="170"/>
      <c r="E22" s="741"/>
      <c r="F22" s="747"/>
      <c r="G22" s="747"/>
      <c r="H22" s="747"/>
      <c r="I22" s="747"/>
      <c r="J22" s="747"/>
      <c r="K22" s="739" t="s">
        <v>120</v>
      </c>
      <c r="L22" s="739"/>
      <c r="M22" s="739"/>
      <c r="N22" s="739"/>
      <c r="O22" s="842"/>
      <c r="P22" s="842"/>
      <c r="Q22" s="842"/>
      <c r="R22" s="842"/>
      <c r="S22" s="842"/>
      <c r="T22" s="842"/>
      <c r="U22" s="842"/>
      <c r="V22" s="842"/>
      <c r="W22" s="842"/>
      <c r="X22" s="842"/>
      <c r="Y22" s="842"/>
      <c r="Z22" s="842"/>
      <c r="AA22" s="842"/>
      <c r="AB22" s="842"/>
      <c r="AC22" s="842"/>
      <c r="AD22" s="842"/>
      <c r="AE22" s="842"/>
      <c r="AF22" s="842"/>
      <c r="AG22" s="842"/>
      <c r="AH22" s="842"/>
      <c r="AI22" s="172"/>
      <c r="AJ22" s="172"/>
      <c r="AK22" s="172"/>
      <c r="AL22" s="172"/>
      <c r="AM22" s="172"/>
      <c r="AN22" s="172"/>
      <c r="AO22" s="172"/>
      <c r="AP22" s="50"/>
      <c r="AQ22" s="50"/>
      <c r="AR22" s="50"/>
      <c r="AS22" s="50"/>
      <c r="AT22" s="50"/>
      <c r="AU22" s="50"/>
      <c r="AV22" s="50"/>
      <c r="AW22" s="50"/>
      <c r="AX22" s="50"/>
    </row>
    <row r="23" spans="1:50" ht="18" customHeight="1">
      <c r="A23" s="170"/>
      <c r="B23" s="170"/>
      <c r="C23" s="170"/>
      <c r="D23" s="170"/>
      <c r="E23" s="741"/>
      <c r="F23" s="747" t="s">
        <v>121</v>
      </c>
      <c r="G23" s="747"/>
      <c r="H23" s="747"/>
      <c r="I23" s="747"/>
      <c r="J23" s="747"/>
      <c r="K23" s="843"/>
      <c r="L23" s="844"/>
      <c r="M23" s="844"/>
      <c r="N23" s="844"/>
      <c r="O23" s="844"/>
      <c r="P23" s="844"/>
      <c r="Q23" s="844"/>
      <c r="R23" s="844"/>
      <c r="S23" s="844"/>
      <c r="T23" s="844"/>
      <c r="U23" s="844"/>
      <c r="V23" s="735" t="s">
        <v>124</v>
      </c>
      <c r="W23" s="735"/>
      <c r="X23" s="847"/>
      <c r="Y23" s="847"/>
      <c r="Z23" s="847"/>
      <c r="AA23" s="847"/>
      <c r="AB23" s="847"/>
      <c r="AC23" s="847"/>
      <c r="AD23" s="847"/>
      <c r="AE23" s="847"/>
      <c r="AF23" s="847"/>
      <c r="AG23" s="847"/>
      <c r="AH23" s="847"/>
      <c r="AI23" s="847"/>
      <c r="AJ23" s="735" t="s">
        <v>126</v>
      </c>
      <c r="AK23" s="736"/>
      <c r="AL23" s="170"/>
      <c r="AM23" s="170"/>
      <c r="AN23" s="170"/>
      <c r="AO23" s="170"/>
    </row>
    <row r="24" spans="1:50" ht="18" customHeight="1">
      <c r="A24" s="170"/>
      <c r="B24" s="170"/>
      <c r="C24" s="170"/>
      <c r="D24" s="170"/>
      <c r="E24" s="741"/>
      <c r="F24" s="747"/>
      <c r="G24" s="747"/>
      <c r="H24" s="747"/>
      <c r="I24" s="747"/>
      <c r="J24" s="747"/>
      <c r="K24" s="845"/>
      <c r="L24" s="846"/>
      <c r="M24" s="846"/>
      <c r="N24" s="846"/>
      <c r="O24" s="846"/>
      <c r="P24" s="846"/>
      <c r="Q24" s="846"/>
      <c r="R24" s="846"/>
      <c r="S24" s="846"/>
      <c r="T24" s="846"/>
      <c r="U24" s="846"/>
      <c r="V24" s="737" t="s">
        <v>125</v>
      </c>
      <c r="W24" s="737"/>
      <c r="X24" s="848"/>
      <c r="Y24" s="848"/>
      <c r="Z24" s="848"/>
      <c r="AA24" s="848"/>
      <c r="AB24" s="848"/>
      <c r="AC24" s="848"/>
      <c r="AD24" s="848"/>
      <c r="AE24" s="848"/>
      <c r="AF24" s="848"/>
      <c r="AG24" s="848"/>
      <c r="AH24" s="848"/>
      <c r="AI24" s="848"/>
      <c r="AJ24" s="737" t="s">
        <v>127</v>
      </c>
      <c r="AK24" s="738"/>
      <c r="AL24" s="170"/>
      <c r="AM24" s="170"/>
      <c r="AN24" s="170"/>
      <c r="AO24" s="170"/>
    </row>
    <row r="25" spans="1:50" ht="20.25" customHeight="1">
      <c r="A25" s="170"/>
      <c r="B25" s="170"/>
      <c r="C25" s="170"/>
      <c r="D25" s="170"/>
      <c r="E25" s="741"/>
      <c r="F25" s="747" t="s">
        <v>122</v>
      </c>
      <c r="G25" s="747"/>
      <c r="H25" s="747"/>
      <c r="I25" s="747"/>
      <c r="J25" s="747"/>
      <c r="K25" s="747" t="s">
        <v>128</v>
      </c>
      <c r="L25" s="747"/>
      <c r="M25" s="747"/>
      <c r="N25" s="747"/>
      <c r="O25" s="747" t="s">
        <v>132</v>
      </c>
      <c r="P25" s="747"/>
      <c r="Q25" s="747"/>
      <c r="R25" s="747"/>
      <c r="S25" s="747"/>
      <c r="T25" s="747"/>
      <c r="U25" s="747"/>
      <c r="V25" s="747"/>
      <c r="W25" s="747"/>
      <c r="X25" s="747" t="s">
        <v>130</v>
      </c>
      <c r="Y25" s="747"/>
      <c r="Z25" s="747"/>
      <c r="AA25" s="747"/>
      <c r="AB25" s="747"/>
      <c r="AC25" s="747"/>
      <c r="AD25" s="747"/>
      <c r="AE25" s="747"/>
      <c r="AF25" s="747"/>
      <c r="AG25" s="747"/>
      <c r="AH25" s="747"/>
      <c r="AI25" s="747"/>
      <c r="AJ25" s="747"/>
      <c r="AK25" s="747"/>
      <c r="AL25" s="170"/>
      <c r="AM25" s="170"/>
      <c r="AN25" s="170"/>
      <c r="AO25" s="170"/>
    </row>
    <row r="26" spans="1:50" ht="20.25" customHeight="1">
      <c r="A26" s="170"/>
      <c r="B26" s="170"/>
      <c r="C26" s="170"/>
      <c r="D26" s="170"/>
      <c r="E26" s="741"/>
      <c r="F26" s="747"/>
      <c r="G26" s="747"/>
      <c r="H26" s="747"/>
      <c r="I26" s="747"/>
      <c r="J26" s="747"/>
      <c r="K26" s="841"/>
      <c r="L26" s="841"/>
      <c r="M26" s="841"/>
      <c r="N26" s="841"/>
      <c r="O26" s="849" t="s">
        <v>131</v>
      </c>
      <c r="P26" s="850"/>
      <c r="Q26" s="850"/>
      <c r="R26" s="850"/>
      <c r="S26" s="850"/>
      <c r="T26" s="850"/>
      <c r="U26" s="850"/>
      <c r="V26" s="850"/>
      <c r="W26" s="850"/>
      <c r="X26" s="851"/>
      <c r="Y26" s="851"/>
      <c r="Z26" s="851"/>
      <c r="AA26" s="851"/>
      <c r="AB26" s="851"/>
      <c r="AC26" s="851"/>
      <c r="AD26" s="851"/>
      <c r="AE26" s="851"/>
      <c r="AF26" s="851"/>
      <c r="AG26" s="851"/>
      <c r="AH26" s="851"/>
      <c r="AI26" s="851"/>
      <c r="AJ26" s="851"/>
      <c r="AK26" s="851"/>
      <c r="AL26" s="170"/>
      <c r="AM26" s="170"/>
      <c r="AN26" s="170"/>
      <c r="AO26" s="170"/>
    </row>
    <row r="27" spans="1:50" ht="20.25" customHeight="1">
      <c r="A27" s="170"/>
      <c r="B27" s="170"/>
      <c r="C27" s="170"/>
      <c r="D27" s="170"/>
      <c r="E27" s="741"/>
      <c r="F27" s="747"/>
      <c r="G27" s="747"/>
      <c r="H27" s="747"/>
      <c r="I27" s="747"/>
      <c r="J27" s="747"/>
      <c r="K27" s="747" t="s">
        <v>129</v>
      </c>
      <c r="L27" s="747"/>
      <c r="M27" s="747"/>
      <c r="N27" s="747"/>
      <c r="O27" s="850"/>
      <c r="P27" s="850"/>
      <c r="Q27" s="850"/>
      <c r="R27" s="850"/>
      <c r="S27" s="850"/>
      <c r="T27" s="850"/>
      <c r="U27" s="850"/>
      <c r="V27" s="850"/>
      <c r="W27" s="850"/>
      <c r="X27" s="851"/>
      <c r="Y27" s="851"/>
      <c r="Z27" s="851"/>
      <c r="AA27" s="851"/>
      <c r="AB27" s="851"/>
      <c r="AC27" s="851"/>
      <c r="AD27" s="851"/>
      <c r="AE27" s="851"/>
      <c r="AF27" s="851"/>
      <c r="AG27" s="851"/>
      <c r="AH27" s="851"/>
      <c r="AI27" s="851"/>
      <c r="AJ27" s="851"/>
      <c r="AK27" s="851"/>
      <c r="AL27" s="170"/>
      <c r="AM27" s="170"/>
      <c r="AN27" s="170"/>
      <c r="AO27" s="170"/>
    </row>
    <row r="28" spans="1:50" ht="20.25" customHeight="1">
      <c r="A28" s="170"/>
      <c r="B28" s="170"/>
      <c r="C28" s="170"/>
      <c r="D28" s="170"/>
      <c r="E28" s="742"/>
      <c r="F28" s="747"/>
      <c r="G28" s="747"/>
      <c r="H28" s="747"/>
      <c r="I28" s="747"/>
      <c r="J28" s="747"/>
      <c r="K28" s="132"/>
      <c r="L28" s="841"/>
      <c r="M28" s="841"/>
      <c r="N28" s="841"/>
      <c r="O28" s="850"/>
      <c r="P28" s="850"/>
      <c r="Q28" s="850"/>
      <c r="R28" s="850"/>
      <c r="S28" s="850"/>
      <c r="T28" s="850"/>
      <c r="U28" s="850"/>
      <c r="V28" s="850"/>
      <c r="W28" s="850"/>
      <c r="X28" s="851"/>
      <c r="Y28" s="851"/>
      <c r="Z28" s="851"/>
      <c r="AA28" s="851"/>
      <c r="AB28" s="851"/>
      <c r="AC28" s="851"/>
      <c r="AD28" s="851"/>
      <c r="AE28" s="851"/>
      <c r="AF28" s="851"/>
      <c r="AG28" s="851"/>
      <c r="AH28" s="851"/>
      <c r="AI28" s="851"/>
      <c r="AJ28" s="851"/>
      <c r="AK28" s="851"/>
      <c r="AL28" s="170"/>
      <c r="AM28" s="170"/>
      <c r="AN28" s="170"/>
      <c r="AO28" s="170"/>
    </row>
    <row r="29" spans="1:50" s="170" customFormat="1"/>
    <row r="30" spans="1:50" s="170" customFormat="1"/>
    <row r="31" spans="1:50" s="170" customFormat="1"/>
    <row r="32" spans="1:50" s="170" customFormat="1">
      <c r="E32" s="748" t="s">
        <v>162</v>
      </c>
      <c r="F32" s="749"/>
      <c r="G32" s="749"/>
      <c r="H32" s="749"/>
      <c r="I32" s="749"/>
      <c r="J32" s="749"/>
      <c r="K32" s="749"/>
      <c r="L32" s="749"/>
      <c r="M32" s="749"/>
      <c r="N32" s="749"/>
      <c r="O32" s="749"/>
      <c r="P32" s="749"/>
      <c r="Q32" s="749"/>
      <c r="R32" s="749"/>
      <c r="S32" s="749"/>
      <c r="T32" s="749"/>
      <c r="U32" s="749"/>
      <c r="V32" s="749"/>
      <c r="W32" s="749"/>
      <c r="X32" s="749"/>
      <c r="Y32" s="749"/>
      <c r="Z32" s="749"/>
      <c r="AA32" s="749"/>
      <c r="AB32" s="749"/>
      <c r="AC32" s="749"/>
      <c r="AD32" s="749"/>
      <c r="AE32" s="749"/>
      <c r="AF32" s="749"/>
      <c r="AG32" s="749"/>
      <c r="AH32" s="749"/>
      <c r="AI32" s="749"/>
      <c r="AJ32" s="749"/>
      <c r="AK32" s="749"/>
    </row>
    <row r="33" spans="5:41" s="170" customFormat="1">
      <c r="E33" s="749"/>
      <c r="F33" s="749"/>
      <c r="G33" s="749"/>
      <c r="H33" s="749"/>
      <c r="I33" s="749"/>
      <c r="J33" s="749"/>
      <c r="K33" s="749"/>
      <c r="L33" s="749"/>
      <c r="M33" s="749"/>
      <c r="N33" s="749"/>
      <c r="O33" s="749"/>
      <c r="P33" s="749"/>
      <c r="Q33" s="749"/>
      <c r="R33" s="749"/>
      <c r="S33" s="749"/>
      <c r="T33" s="749"/>
      <c r="U33" s="749"/>
      <c r="V33" s="749"/>
      <c r="W33" s="749"/>
      <c r="X33" s="749"/>
      <c r="Y33" s="749"/>
      <c r="Z33" s="749"/>
      <c r="AA33" s="749"/>
      <c r="AB33" s="749"/>
      <c r="AC33" s="749"/>
      <c r="AD33" s="749"/>
      <c r="AE33" s="749"/>
      <c r="AF33" s="749"/>
      <c r="AG33" s="749"/>
      <c r="AH33" s="749"/>
      <c r="AI33" s="749"/>
      <c r="AJ33" s="749"/>
      <c r="AK33" s="749"/>
    </row>
    <row r="34" spans="5:41" s="170" customFormat="1">
      <c r="E34" s="749"/>
      <c r="F34" s="749"/>
      <c r="G34" s="749"/>
      <c r="H34" s="749"/>
      <c r="I34" s="749"/>
      <c r="J34" s="749"/>
      <c r="K34" s="749"/>
      <c r="L34" s="749"/>
      <c r="M34" s="749"/>
      <c r="N34" s="749"/>
      <c r="O34" s="749"/>
      <c r="P34" s="749"/>
      <c r="Q34" s="749"/>
      <c r="R34" s="749"/>
      <c r="S34" s="749"/>
      <c r="T34" s="749"/>
      <c r="U34" s="749"/>
      <c r="V34" s="749"/>
      <c r="W34" s="749"/>
      <c r="X34" s="749"/>
      <c r="Y34" s="749"/>
      <c r="Z34" s="749"/>
      <c r="AA34" s="749"/>
      <c r="AB34" s="749"/>
      <c r="AC34" s="749"/>
      <c r="AD34" s="749"/>
      <c r="AE34" s="749"/>
      <c r="AF34" s="749"/>
      <c r="AG34" s="749"/>
      <c r="AH34" s="749"/>
      <c r="AI34" s="749"/>
      <c r="AJ34" s="749"/>
      <c r="AK34" s="749"/>
    </row>
    <row r="35" spans="5:41" s="170" customFormat="1">
      <c r="E35" s="749"/>
      <c r="F35" s="749"/>
      <c r="G35" s="749"/>
      <c r="H35" s="749"/>
      <c r="I35" s="749"/>
      <c r="J35" s="749"/>
      <c r="K35" s="749"/>
      <c r="L35" s="749"/>
      <c r="M35" s="749"/>
      <c r="N35" s="749"/>
      <c r="O35" s="749"/>
      <c r="P35" s="749"/>
      <c r="Q35" s="749"/>
      <c r="R35" s="749"/>
      <c r="S35" s="749"/>
      <c r="T35" s="749"/>
      <c r="U35" s="749"/>
      <c r="V35" s="749"/>
      <c r="W35" s="749"/>
      <c r="X35" s="749"/>
      <c r="Y35" s="749"/>
      <c r="Z35" s="749"/>
      <c r="AA35" s="749"/>
      <c r="AB35" s="749"/>
      <c r="AC35" s="749"/>
      <c r="AD35" s="749"/>
      <c r="AE35" s="749"/>
      <c r="AF35" s="749"/>
      <c r="AG35" s="749"/>
      <c r="AH35" s="749"/>
      <c r="AI35" s="749"/>
      <c r="AJ35" s="749"/>
      <c r="AK35" s="749"/>
    </row>
    <row r="36" spans="5:41" s="170" customFormat="1">
      <c r="E36" s="749"/>
      <c r="F36" s="749"/>
      <c r="G36" s="749"/>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row>
    <row r="37" spans="5:41" s="170" customFormat="1"/>
    <row r="38" spans="5:41" s="170" customFormat="1"/>
    <row r="39" spans="5:41" s="170" customFormat="1"/>
    <row r="40" spans="5:41" s="170" customFormat="1"/>
    <row r="41" spans="5:41" s="170" customFormat="1"/>
    <row r="42" spans="5:41">
      <c r="AL42" s="170"/>
      <c r="AM42" s="170"/>
      <c r="AN42" s="170"/>
      <c r="AO42" s="170"/>
    </row>
    <row r="43" spans="5:41">
      <c r="AL43" s="170"/>
      <c r="AM43" s="170"/>
      <c r="AN43" s="170"/>
      <c r="AO43" s="170"/>
    </row>
    <row r="44" spans="5:41">
      <c r="AL44" s="170"/>
      <c r="AM44" s="170"/>
      <c r="AN44" s="170"/>
      <c r="AO44" s="170"/>
    </row>
    <row r="45" spans="5:41">
      <c r="AL45" s="170"/>
      <c r="AM45" s="170"/>
      <c r="AN45" s="170"/>
      <c r="AO45" s="170"/>
    </row>
    <row r="46" spans="5:41">
      <c r="AL46" s="170"/>
      <c r="AM46" s="170"/>
      <c r="AN46" s="170"/>
      <c r="AO46" s="170"/>
    </row>
    <row r="47" spans="5:41">
      <c r="AL47" s="170"/>
      <c r="AM47" s="170"/>
      <c r="AN47" s="170"/>
      <c r="AO47" s="170"/>
    </row>
    <row r="48" spans="5:41">
      <c r="AL48" s="170"/>
      <c r="AM48" s="170"/>
      <c r="AN48" s="170"/>
      <c r="AO48" s="170"/>
    </row>
    <row r="49" spans="38:41">
      <c r="AL49" s="170"/>
      <c r="AM49" s="170"/>
      <c r="AN49" s="170"/>
      <c r="AO49" s="170"/>
    </row>
    <row r="50" spans="38:41">
      <c r="AL50" s="170"/>
      <c r="AM50" s="170"/>
      <c r="AN50" s="170"/>
      <c r="AO50" s="170"/>
    </row>
    <row r="51" spans="38:41">
      <c r="AL51" s="170"/>
      <c r="AM51" s="170"/>
      <c r="AN51" s="170"/>
      <c r="AO51" s="170"/>
    </row>
    <row r="52" spans="38:41">
      <c r="AL52" s="170"/>
      <c r="AM52" s="170"/>
      <c r="AN52" s="170"/>
      <c r="AO52" s="170"/>
    </row>
    <row r="53" spans="38:41">
      <c r="AL53" s="170"/>
      <c r="AM53" s="170"/>
      <c r="AN53" s="170"/>
      <c r="AO53" s="170"/>
    </row>
    <row r="54" spans="38:41">
      <c r="AL54" s="170"/>
      <c r="AM54" s="170"/>
      <c r="AN54" s="170"/>
      <c r="AO54" s="170"/>
    </row>
    <row r="55" spans="38:41">
      <c r="AL55" s="170"/>
      <c r="AM55" s="170"/>
      <c r="AN55" s="170"/>
      <c r="AO55" s="170"/>
    </row>
    <row r="56" spans="38:41">
      <c r="AL56" s="170"/>
      <c r="AM56" s="170"/>
      <c r="AN56" s="170"/>
      <c r="AO56" s="170"/>
    </row>
    <row r="57" spans="38:41">
      <c r="AL57" s="170"/>
      <c r="AM57" s="170"/>
      <c r="AN57" s="170"/>
      <c r="AO57" s="170"/>
    </row>
    <row r="58" spans="38:41">
      <c r="AL58" s="170"/>
      <c r="AM58" s="170"/>
      <c r="AN58" s="170"/>
      <c r="AO58" s="170"/>
    </row>
    <row r="59" spans="38:41">
      <c r="AL59" s="170"/>
      <c r="AM59" s="170"/>
      <c r="AN59" s="170"/>
      <c r="AO59" s="170"/>
    </row>
    <row r="60" spans="38:41">
      <c r="AL60" s="170"/>
      <c r="AM60" s="170"/>
      <c r="AN60" s="170"/>
      <c r="AO60" s="170"/>
    </row>
    <row r="61" spans="38:41">
      <c r="AL61" s="170"/>
      <c r="AM61" s="170"/>
      <c r="AN61" s="170"/>
      <c r="AO61" s="170"/>
    </row>
    <row r="62" spans="38:41">
      <c r="AL62" s="170"/>
      <c r="AM62" s="170"/>
      <c r="AN62" s="170"/>
      <c r="AO62" s="170"/>
    </row>
    <row r="63" spans="38:41">
      <c r="AL63" s="170"/>
      <c r="AM63" s="170"/>
      <c r="AN63" s="170"/>
      <c r="AO63" s="170"/>
    </row>
    <row r="64" spans="38:41">
      <c r="AL64" s="170"/>
      <c r="AM64" s="170"/>
      <c r="AN64" s="170"/>
      <c r="AO64" s="170"/>
    </row>
    <row r="65" spans="38:41">
      <c r="AL65" s="170"/>
      <c r="AM65" s="170"/>
      <c r="AN65" s="170"/>
      <c r="AO65" s="170"/>
    </row>
    <row r="66" spans="38:41">
      <c r="AL66" s="170"/>
      <c r="AM66" s="170"/>
      <c r="AN66" s="170"/>
      <c r="AO66" s="170"/>
    </row>
    <row r="67" spans="38:41">
      <c r="AL67" s="170"/>
      <c r="AM67" s="170"/>
      <c r="AN67" s="170"/>
      <c r="AO67" s="170"/>
    </row>
    <row r="68" spans="38:41">
      <c r="AL68" s="170"/>
      <c r="AM68" s="170"/>
      <c r="AN68" s="170"/>
      <c r="AO68" s="170"/>
    </row>
    <row r="69" spans="38:41">
      <c r="AL69" s="170"/>
      <c r="AM69" s="170"/>
      <c r="AN69" s="170"/>
      <c r="AO69" s="170"/>
    </row>
    <row r="70" spans="38:41">
      <c r="AL70" s="170"/>
      <c r="AM70" s="170"/>
      <c r="AN70" s="170"/>
      <c r="AO70" s="170"/>
    </row>
    <row r="71" spans="38:41">
      <c r="AL71" s="170"/>
      <c r="AM71" s="170"/>
      <c r="AN71" s="170"/>
      <c r="AO71" s="170"/>
    </row>
    <row r="72" spans="38:41">
      <c r="AL72" s="170"/>
      <c r="AM72" s="170"/>
      <c r="AN72" s="170"/>
      <c r="AO72" s="170"/>
    </row>
    <row r="73" spans="38:41">
      <c r="AL73" s="170"/>
      <c r="AM73" s="170"/>
      <c r="AN73" s="170"/>
      <c r="AO73" s="170"/>
    </row>
    <row r="74" spans="38:41">
      <c r="AL74" s="170"/>
      <c r="AM74" s="170"/>
      <c r="AN74" s="170"/>
      <c r="AO74" s="170"/>
    </row>
    <row r="75" spans="38:41">
      <c r="AL75" s="170"/>
      <c r="AM75" s="170"/>
      <c r="AN75" s="170"/>
      <c r="AO75" s="170"/>
    </row>
    <row r="76" spans="38:41">
      <c r="AL76" s="170"/>
      <c r="AM76" s="170"/>
      <c r="AN76" s="170"/>
      <c r="AO76" s="170"/>
    </row>
    <row r="77" spans="38:41">
      <c r="AL77" s="170"/>
      <c r="AM77" s="170"/>
      <c r="AN77" s="170"/>
      <c r="AO77" s="170"/>
    </row>
    <row r="78" spans="38:41">
      <c r="AL78" s="170"/>
      <c r="AM78" s="170"/>
      <c r="AN78" s="170"/>
      <c r="AO78" s="170"/>
    </row>
    <row r="79" spans="38:41">
      <c r="AL79" s="170"/>
      <c r="AM79" s="170"/>
      <c r="AN79" s="170"/>
      <c r="AO79" s="170"/>
    </row>
    <row r="80" spans="38:41">
      <c r="AL80" s="170"/>
      <c r="AM80" s="170"/>
      <c r="AN80" s="170"/>
      <c r="AO80" s="170"/>
    </row>
    <row r="81" spans="38:41">
      <c r="AL81" s="170"/>
      <c r="AM81" s="170"/>
      <c r="AN81" s="170"/>
      <c r="AO81" s="170"/>
    </row>
    <row r="82" spans="38:41">
      <c r="AL82" s="170"/>
      <c r="AM82" s="170"/>
      <c r="AN82" s="170"/>
      <c r="AO82" s="170"/>
    </row>
    <row r="83" spans="38:41">
      <c r="AL83" s="170"/>
      <c r="AM83" s="170"/>
      <c r="AN83" s="170"/>
      <c r="AO83" s="170"/>
    </row>
    <row r="84" spans="38:41">
      <c r="AL84" s="170"/>
      <c r="AM84" s="170"/>
      <c r="AN84" s="170"/>
      <c r="AO84" s="170"/>
    </row>
    <row r="85" spans="38:41">
      <c r="AL85" s="170"/>
      <c r="AM85" s="170"/>
      <c r="AN85" s="170"/>
      <c r="AO85" s="170"/>
    </row>
    <row r="86" spans="38:41">
      <c r="AL86" s="170"/>
      <c r="AM86" s="170"/>
      <c r="AN86" s="170"/>
      <c r="AO86" s="170"/>
    </row>
    <row r="87" spans="38:41">
      <c r="AL87" s="170"/>
      <c r="AM87" s="170"/>
      <c r="AN87" s="170"/>
      <c r="AO87" s="170"/>
    </row>
    <row r="88" spans="38:41">
      <c r="AL88" s="170"/>
      <c r="AM88" s="170"/>
      <c r="AN88" s="170"/>
      <c r="AO88" s="170"/>
    </row>
    <row r="89" spans="38:41">
      <c r="AL89" s="170"/>
      <c r="AM89" s="170"/>
      <c r="AN89" s="170"/>
      <c r="AO89" s="170"/>
    </row>
  </sheetData>
  <sheetProtection algorithmName="SHA-512" hashValue="yZ28ichG2KDB6cYW2gaCHtaj7/U5YJ4YbU/v2SVhycb3TEn1RcAL709+G4DmrtRa1E9/ZrHP0VJLbpNnrFmNCQ==" saltValue="mnmpLO5YXI3PKUidw/8T4w==" spinCount="100000" sheet="1" objects="1" scenarios="1"/>
  <mergeCells count="35">
    <mergeCell ref="E32:AK36"/>
    <mergeCell ref="E16:AK17"/>
    <mergeCell ref="S13:X13"/>
    <mergeCell ref="S11:X11"/>
    <mergeCell ref="S12:X12"/>
    <mergeCell ref="AF26:AG28"/>
    <mergeCell ref="AH26:AI28"/>
    <mergeCell ref="AJ26:AK28"/>
    <mergeCell ref="X25:AK25"/>
    <mergeCell ref="X23:AI24"/>
    <mergeCell ref="E20:E28"/>
    <mergeCell ref="K25:N25"/>
    <mergeCell ref="Z26:AA28"/>
    <mergeCell ref="AB26:AC28"/>
    <mergeCell ref="AD26:AE28"/>
    <mergeCell ref="F23:J24"/>
    <mergeCell ref="K27:N27"/>
    <mergeCell ref="O25:W25"/>
    <mergeCell ref="O26:W28"/>
    <mergeCell ref="F25:J28"/>
    <mergeCell ref="X26:Y28"/>
    <mergeCell ref="D4:AL5"/>
    <mergeCell ref="AJ23:AK23"/>
    <mergeCell ref="AJ24:AK24"/>
    <mergeCell ref="V23:W23"/>
    <mergeCell ref="V24:W24"/>
    <mergeCell ref="K22:N22"/>
    <mergeCell ref="R11:R13"/>
    <mergeCell ref="Y11:AK11"/>
    <mergeCell ref="Y12:AK12"/>
    <mergeCell ref="Y13:AK13"/>
    <mergeCell ref="K20:N21"/>
    <mergeCell ref="O22:AH22"/>
    <mergeCell ref="K23:U24"/>
    <mergeCell ref="F20:J22"/>
  </mergeCells>
  <phoneticPr fontId="6"/>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85E3-E31C-4F69-B1D1-F3AADA08FE85}">
  <dimension ref="A1:E34"/>
  <sheetViews>
    <sheetView workbookViewId="0">
      <selection activeCell="B17" sqref="B17:B23"/>
    </sheetView>
  </sheetViews>
  <sheetFormatPr defaultRowHeight="13.5"/>
  <cols>
    <col min="1" max="1" width="9" style="84"/>
    <col min="2" max="2" width="53.875" style="84" customWidth="1"/>
    <col min="3" max="3" width="41.875" style="84" customWidth="1"/>
    <col min="4" max="4" width="53.625" style="84" customWidth="1"/>
    <col min="5" max="16384" width="9" style="84"/>
  </cols>
  <sheetData>
    <row r="1" spans="1:5" ht="14.25" thickBot="1">
      <c r="A1" s="203" t="s">
        <v>209</v>
      </c>
    </row>
    <row r="2" spans="1:5" ht="14.25" thickBot="1">
      <c r="A2" s="212" t="s">
        <v>192</v>
      </c>
      <c r="B2" s="185" t="s">
        <v>134</v>
      </c>
      <c r="C2" s="186" t="s">
        <v>150</v>
      </c>
      <c r="D2" s="186" t="s">
        <v>135</v>
      </c>
      <c r="E2" s="187" t="s">
        <v>97</v>
      </c>
    </row>
    <row r="3" spans="1:5" ht="13.5" customHeight="1">
      <c r="A3" s="766" t="s">
        <v>190</v>
      </c>
      <c r="B3" s="769" t="s">
        <v>90</v>
      </c>
      <c r="C3" s="204" t="s">
        <v>142</v>
      </c>
      <c r="D3" s="77" t="s">
        <v>136</v>
      </c>
      <c r="E3" s="188">
        <v>2100</v>
      </c>
    </row>
    <row r="4" spans="1:5">
      <c r="A4" s="767"/>
      <c r="B4" s="762"/>
      <c r="C4" s="81" t="s">
        <v>157</v>
      </c>
      <c r="D4" s="81" t="s">
        <v>153</v>
      </c>
      <c r="E4" s="189">
        <v>1050</v>
      </c>
    </row>
    <row r="5" spans="1:5">
      <c r="A5" s="767"/>
      <c r="B5" s="762"/>
      <c r="C5" s="81" t="s">
        <v>143</v>
      </c>
      <c r="D5" s="81" t="s">
        <v>137</v>
      </c>
      <c r="E5" s="190">
        <v>2900</v>
      </c>
    </row>
    <row r="6" spans="1:5">
      <c r="A6" s="767"/>
      <c r="B6" s="762"/>
      <c r="C6" s="205" t="s">
        <v>158</v>
      </c>
      <c r="D6" s="81" t="s">
        <v>154</v>
      </c>
      <c r="E6" s="190">
        <v>1450</v>
      </c>
    </row>
    <row r="7" spans="1:5">
      <c r="A7" s="767"/>
      <c r="B7" s="762"/>
      <c r="C7" s="81" t="s">
        <v>144</v>
      </c>
      <c r="D7" s="81" t="s">
        <v>138</v>
      </c>
      <c r="E7" s="190">
        <v>2300</v>
      </c>
    </row>
    <row r="8" spans="1:5">
      <c r="A8" s="767"/>
      <c r="B8" s="762"/>
      <c r="C8" s="81" t="s">
        <v>159</v>
      </c>
      <c r="D8" s="81" t="s">
        <v>155</v>
      </c>
      <c r="E8" s="190">
        <v>1150</v>
      </c>
    </row>
    <row r="9" spans="1:5">
      <c r="A9" s="767"/>
      <c r="B9" s="762"/>
      <c r="C9" s="81" t="s">
        <v>145</v>
      </c>
      <c r="D9" s="81" t="s">
        <v>139</v>
      </c>
      <c r="E9" s="190">
        <v>3100</v>
      </c>
    </row>
    <row r="10" spans="1:5">
      <c r="A10" s="767"/>
      <c r="B10" s="762"/>
      <c r="C10" s="81" t="s">
        <v>160</v>
      </c>
      <c r="D10" s="81" t="s">
        <v>156</v>
      </c>
      <c r="E10" s="190">
        <v>1550</v>
      </c>
    </row>
    <row r="11" spans="1:5">
      <c r="A11" s="767"/>
      <c r="B11" s="770" t="s">
        <v>148</v>
      </c>
      <c r="C11" s="81" t="s">
        <v>147</v>
      </c>
      <c r="D11" s="81" t="s">
        <v>140</v>
      </c>
      <c r="E11" s="190">
        <v>2000</v>
      </c>
    </row>
    <row r="12" spans="1:5">
      <c r="A12" s="767"/>
      <c r="B12" s="770"/>
      <c r="C12" s="81" t="s">
        <v>186</v>
      </c>
      <c r="D12" s="81" t="s">
        <v>186</v>
      </c>
      <c r="E12" s="191">
        <v>1100</v>
      </c>
    </row>
    <row r="13" spans="1:5">
      <c r="A13" s="767"/>
      <c r="B13" s="770"/>
      <c r="C13" s="81" t="s">
        <v>187</v>
      </c>
      <c r="D13" s="81" t="s">
        <v>187</v>
      </c>
      <c r="E13" s="191">
        <v>700</v>
      </c>
    </row>
    <row r="14" spans="1:5">
      <c r="A14" s="767"/>
      <c r="B14" s="770" t="s">
        <v>149</v>
      </c>
      <c r="C14" s="81" t="s">
        <v>146</v>
      </c>
      <c r="D14" s="81" t="s">
        <v>141</v>
      </c>
      <c r="E14" s="191">
        <v>2700</v>
      </c>
    </row>
    <row r="15" spans="1:5" ht="14.25" thickBot="1">
      <c r="A15" s="767"/>
      <c r="B15" s="771"/>
      <c r="C15" s="194" t="s">
        <v>188</v>
      </c>
      <c r="D15" s="194" t="s">
        <v>189</v>
      </c>
      <c r="E15" s="202">
        <v>1600</v>
      </c>
    </row>
    <row r="16" spans="1:5" ht="14.25" thickBot="1">
      <c r="A16" s="768"/>
      <c r="B16" s="210" t="s">
        <v>76</v>
      </c>
      <c r="C16" s="210" t="s">
        <v>96</v>
      </c>
      <c r="D16" s="210" t="s">
        <v>76</v>
      </c>
      <c r="E16" s="211">
        <v>1500</v>
      </c>
    </row>
    <row r="17" spans="1:5">
      <c r="A17" s="763" t="s">
        <v>208</v>
      </c>
      <c r="B17" s="760" t="s">
        <v>90</v>
      </c>
      <c r="C17" s="206" t="s">
        <v>193</v>
      </c>
      <c r="D17" s="206" t="s">
        <v>194</v>
      </c>
      <c r="E17" s="207">
        <v>260</v>
      </c>
    </row>
    <row r="18" spans="1:5">
      <c r="A18" s="764"/>
      <c r="B18" s="761"/>
      <c r="C18" s="192" t="s">
        <v>195</v>
      </c>
      <c r="D18" s="192" t="s">
        <v>196</v>
      </c>
      <c r="E18" s="191">
        <v>360</v>
      </c>
    </row>
    <row r="19" spans="1:5">
      <c r="A19" s="764"/>
      <c r="B19" s="761"/>
      <c r="C19" s="192" t="s">
        <v>197</v>
      </c>
      <c r="D19" s="192" t="s">
        <v>198</v>
      </c>
      <c r="E19" s="191">
        <v>280</v>
      </c>
    </row>
    <row r="20" spans="1:5">
      <c r="A20" s="764"/>
      <c r="B20" s="761"/>
      <c r="C20" s="192" t="s">
        <v>199</v>
      </c>
      <c r="D20" s="192" t="s">
        <v>200</v>
      </c>
      <c r="E20" s="191">
        <v>380</v>
      </c>
    </row>
    <row r="21" spans="1:5">
      <c r="A21" s="764"/>
      <c r="B21" s="761" t="s">
        <v>206</v>
      </c>
      <c r="C21" s="192" t="s">
        <v>201</v>
      </c>
      <c r="D21" s="192" t="s">
        <v>202</v>
      </c>
      <c r="E21" s="191">
        <v>380</v>
      </c>
    </row>
    <row r="22" spans="1:5">
      <c r="A22" s="764"/>
      <c r="B22" s="762"/>
      <c r="C22" s="192" t="s">
        <v>203</v>
      </c>
      <c r="D22" s="192" t="s">
        <v>202</v>
      </c>
      <c r="E22" s="191">
        <v>170</v>
      </c>
    </row>
    <row r="23" spans="1:5" ht="14.25" thickBot="1">
      <c r="A23" s="765"/>
      <c r="B23" s="208" t="s">
        <v>207</v>
      </c>
      <c r="C23" s="194" t="s">
        <v>204</v>
      </c>
      <c r="D23" s="194" t="s">
        <v>205</v>
      </c>
      <c r="E23" s="202">
        <v>530</v>
      </c>
    </row>
    <row r="24" spans="1:5">
      <c r="A24" s="213"/>
    </row>
    <row r="25" spans="1:5" hidden="1">
      <c r="B25" s="758" t="s">
        <v>98</v>
      </c>
      <c r="C25" s="199" t="s">
        <v>99</v>
      </c>
      <c r="D25" s="199" t="s">
        <v>110</v>
      </c>
      <c r="E25" s="209">
        <v>3000</v>
      </c>
    </row>
    <row r="26" spans="1:5" hidden="1">
      <c r="B26" s="758"/>
      <c r="C26" s="81" t="s">
        <v>100</v>
      </c>
      <c r="D26" s="81" t="s">
        <v>111</v>
      </c>
      <c r="E26" s="196">
        <v>6000</v>
      </c>
    </row>
    <row r="27" spans="1:5" hidden="1">
      <c r="B27" s="758"/>
      <c r="C27" s="81" t="s">
        <v>101</v>
      </c>
      <c r="D27" s="81" t="s">
        <v>109</v>
      </c>
      <c r="E27" s="196">
        <v>1500</v>
      </c>
    </row>
    <row r="28" spans="1:5" ht="14.25" hidden="1" thickBot="1">
      <c r="B28" s="759"/>
      <c r="C28" s="194" t="s">
        <v>102</v>
      </c>
      <c r="D28" s="194" t="s">
        <v>112</v>
      </c>
      <c r="E28" s="195">
        <v>3000</v>
      </c>
    </row>
    <row r="30" spans="1:5" ht="14.25" thickBot="1">
      <c r="B30" s="84" t="s">
        <v>11</v>
      </c>
    </row>
    <row r="31" spans="1:5">
      <c r="B31" s="197" t="s">
        <v>91</v>
      </c>
      <c r="C31" s="77" t="s">
        <v>92</v>
      </c>
      <c r="D31" s="77" t="s">
        <v>92</v>
      </c>
      <c r="E31" s="188">
        <v>0</v>
      </c>
    </row>
    <row r="32" spans="1:5">
      <c r="B32" s="198" t="s">
        <v>106</v>
      </c>
      <c r="C32" s="199" t="s">
        <v>92</v>
      </c>
      <c r="D32" s="199" t="s">
        <v>92</v>
      </c>
      <c r="E32" s="189">
        <v>4600</v>
      </c>
    </row>
    <row r="33" spans="2:5">
      <c r="B33" s="200" t="s">
        <v>107</v>
      </c>
      <c r="C33" s="81" t="s">
        <v>92</v>
      </c>
      <c r="D33" s="81" t="s">
        <v>92</v>
      </c>
      <c r="E33" s="190">
        <v>9300</v>
      </c>
    </row>
    <row r="34" spans="2:5" ht="14.25" thickBot="1">
      <c r="B34" s="201" t="s">
        <v>105</v>
      </c>
      <c r="C34" s="194" t="s">
        <v>92</v>
      </c>
      <c r="D34" s="194" t="s">
        <v>92</v>
      </c>
      <c r="E34" s="202">
        <v>37200</v>
      </c>
    </row>
  </sheetData>
  <sheetProtection algorithmName="SHA-512" hashValue="jRS6JXyxT9Fju/Y06wAnnUxL2i93Dwl83LT32wQ4jMedoNDqV2jBmVnOPWrYV75B4MR37yrBQQUP3aJzebZNDw==" saltValue="aKDBnoVjZBhjvPlJ7CvSWA==" spinCount="100000" sheet="1" selectLockedCells="1" selectUnlockedCells="1"/>
  <mergeCells count="8">
    <mergeCell ref="B25:B28"/>
    <mergeCell ref="B17:B20"/>
    <mergeCell ref="B21:B22"/>
    <mergeCell ref="A17:A23"/>
    <mergeCell ref="A3:A16"/>
    <mergeCell ref="B3:B10"/>
    <mergeCell ref="B11:B13"/>
    <mergeCell ref="B14:B15"/>
  </mergeCells>
  <phoneticPr fontId="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T13"/>
  <sheetViews>
    <sheetView zoomScaleNormal="100" workbookViewId="0">
      <selection activeCell="N7" sqref="N7"/>
    </sheetView>
  </sheetViews>
  <sheetFormatPr defaultRowHeight="13.5"/>
  <cols>
    <col min="1" max="1" width="5.125" style="52" customWidth="1"/>
    <col min="2" max="2" width="5.125" style="112" customWidth="1"/>
    <col min="3" max="3" width="19.875" customWidth="1"/>
    <col min="4" max="13" width="2.625" customWidth="1"/>
    <col min="14" max="14" width="15" customWidth="1"/>
    <col min="15" max="16" width="14.625" customWidth="1"/>
    <col min="17" max="21" width="2.75" customWidth="1"/>
  </cols>
  <sheetData>
    <row r="1" spans="1:20" ht="31.5" customHeight="1">
      <c r="A1" s="238" t="s">
        <v>85</v>
      </c>
      <c r="B1" s="238"/>
      <c r="C1" s="238"/>
      <c r="D1" s="238"/>
      <c r="E1" s="238"/>
      <c r="F1" s="238"/>
      <c r="G1" s="238"/>
      <c r="H1" s="238"/>
      <c r="I1" s="238"/>
      <c r="J1" s="238"/>
      <c r="K1" s="238"/>
      <c r="L1" s="238"/>
      <c r="M1" s="238"/>
      <c r="N1" s="238"/>
      <c r="O1" s="110" t="s">
        <v>86</v>
      </c>
      <c r="P1" s="110"/>
    </row>
    <row r="2" spans="1:20" ht="11.25" customHeight="1" thickBot="1">
      <c r="C2" s="52"/>
      <c r="D2" s="52"/>
      <c r="E2" s="52"/>
      <c r="F2" s="52"/>
      <c r="G2" s="52"/>
      <c r="H2" s="52"/>
      <c r="I2" s="52"/>
      <c r="J2" s="52"/>
      <c r="K2" s="52"/>
      <c r="L2" s="52"/>
      <c r="M2" s="52"/>
      <c r="N2" s="52"/>
      <c r="O2" s="52"/>
      <c r="P2" s="52"/>
    </row>
    <row r="3" spans="1:20" ht="20.25" customHeight="1" thickBot="1">
      <c r="C3" s="55" t="s">
        <v>63</v>
      </c>
      <c r="D3" s="69"/>
      <c r="E3" s="70"/>
      <c r="F3" s="70"/>
      <c r="G3" s="70"/>
      <c r="H3" s="70"/>
      <c r="I3" s="70"/>
      <c r="J3" s="70"/>
      <c r="K3" s="70"/>
      <c r="L3" s="70"/>
      <c r="M3" s="71"/>
    </row>
    <row r="4" spans="1:20" ht="20.25" customHeight="1" thickBot="1">
      <c r="C4" s="58" t="s">
        <v>64</v>
      </c>
      <c r="D4" s="236"/>
      <c r="E4" s="237"/>
      <c r="F4" s="70"/>
      <c r="G4" s="70"/>
      <c r="H4" s="54" t="s">
        <v>0</v>
      </c>
      <c r="I4" s="70"/>
      <c r="J4" s="70"/>
      <c r="K4" s="59" t="s">
        <v>15</v>
      </c>
      <c r="L4" s="111"/>
      <c r="M4" s="51"/>
    </row>
    <row r="5" spans="1:20" ht="14.25" thickBot="1"/>
    <row r="6" spans="1:20" s="52" customFormat="1" ht="18" customHeight="1" thickBot="1">
      <c r="B6" s="60"/>
      <c r="C6" s="72" t="s">
        <v>87</v>
      </c>
      <c r="D6" s="233" t="s">
        <v>108</v>
      </c>
      <c r="E6" s="234"/>
      <c r="F6" s="234"/>
      <c r="G6" s="234"/>
      <c r="H6" s="234"/>
      <c r="I6" s="234"/>
      <c r="J6" s="234"/>
      <c r="K6" s="234"/>
      <c r="L6" s="234"/>
      <c r="M6" s="235"/>
      <c r="N6" s="61" t="s">
        <v>45</v>
      </c>
      <c r="O6" s="60" t="s">
        <v>11</v>
      </c>
    </row>
    <row r="7" spans="1:20" ht="21.75" customHeight="1">
      <c r="B7" s="125">
        <v>1</v>
      </c>
      <c r="C7" s="64"/>
      <c r="D7" s="113"/>
      <c r="E7" s="114"/>
      <c r="F7" s="114"/>
      <c r="G7" s="114"/>
      <c r="H7" s="114"/>
      <c r="I7" s="114"/>
      <c r="J7" s="114"/>
      <c r="K7" s="114"/>
      <c r="L7" s="114"/>
      <c r="M7" s="115"/>
      <c r="N7" s="62">
        <f>明細書①!R46</f>
        <v>0</v>
      </c>
      <c r="O7" s="56">
        <f>明細書①!R45</f>
        <v>0</v>
      </c>
    </row>
    <row r="8" spans="1:20" ht="21.75" customHeight="1">
      <c r="B8" s="126">
        <v>2</v>
      </c>
      <c r="C8" s="67"/>
      <c r="D8" s="65"/>
      <c r="E8" s="66"/>
      <c r="F8" s="66"/>
      <c r="G8" s="66"/>
      <c r="H8" s="66"/>
      <c r="I8" s="66"/>
      <c r="J8" s="66"/>
      <c r="K8" s="66"/>
      <c r="L8" s="66"/>
      <c r="M8" s="116"/>
      <c r="N8" s="63">
        <f>明細書②!R46</f>
        <v>0</v>
      </c>
      <c r="O8" s="57">
        <f>明細書②!R45</f>
        <v>0</v>
      </c>
      <c r="P8" s="50"/>
      <c r="Q8" s="50"/>
      <c r="R8" s="50"/>
      <c r="S8" s="50"/>
      <c r="T8" s="50"/>
    </row>
    <row r="9" spans="1:20" ht="21.75" customHeight="1">
      <c r="B9" s="126">
        <v>3</v>
      </c>
      <c r="C9" s="67"/>
      <c r="D9" s="65"/>
      <c r="E9" s="66"/>
      <c r="F9" s="66"/>
      <c r="G9" s="66"/>
      <c r="H9" s="66"/>
      <c r="I9" s="66"/>
      <c r="J9" s="66"/>
      <c r="K9" s="66"/>
      <c r="L9" s="66"/>
      <c r="M9" s="116"/>
      <c r="N9" s="63">
        <f>明細書③!R46</f>
        <v>0</v>
      </c>
      <c r="O9" s="57">
        <f>明細書③!R45</f>
        <v>0</v>
      </c>
      <c r="P9" s="50"/>
      <c r="Q9" s="50"/>
      <c r="R9" s="50"/>
      <c r="S9" s="50"/>
      <c r="T9" s="50"/>
    </row>
    <row r="10" spans="1:20" ht="21.75" customHeight="1">
      <c r="B10" s="126">
        <v>4</v>
      </c>
      <c r="C10" s="67"/>
      <c r="D10" s="65"/>
      <c r="E10" s="66"/>
      <c r="F10" s="66"/>
      <c r="G10" s="66"/>
      <c r="H10" s="66"/>
      <c r="I10" s="66"/>
      <c r="J10" s="66"/>
      <c r="K10" s="66"/>
      <c r="L10" s="66"/>
      <c r="M10" s="116"/>
      <c r="N10" s="63">
        <f>明細書④!R46</f>
        <v>0</v>
      </c>
      <c r="O10" s="57">
        <f>明細書④!R45</f>
        <v>0</v>
      </c>
      <c r="P10" s="50"/>
      <c r="Q10" s="50"/>
      <c r="R10" s="50"/>
      <c r="S10" s="50"/>
      <c r="T10" s="50"/>
    </row>
    <row r="11" spans="1:20" ht="21.75" customHeight="1" thickBot="1">
      <c r="B11" s="127">
        <v>5</v>
      </c>
      <c r="C11" s="68"/>
      <c r="D11" s="117"/>
      <c r="E11" s="118"/>
      <c r="F11" s="118"/>
      <c r="G11" s="118"/>
      <c r="H11" s="118"/>
      <c r="I11" s="118"/>
      <c r="J11" s="118"/>
      <c r="K11" s="118"/>
      <c r="L11" s="118"/>
      <c r="M11" s="119"/>
      <c r="N11" s="120">
        <f>明細書⑤!R46</f>
        <v>0</v>
      </c>
      <c r="O11" s="121">
        <f>明細書⑤!R45</f>
        <v>0</v>
      </c>
      <c r="P11" s="50"/>
      <c r="Q11" s="50"/>
      <c r="R11" s="50"/>
      <c r="S11" s="50"/>
      <c r="T11" s="50"/>
    </row>
    <row r="12" spans="1:20" ht="27.75" customHeight="1" thickBot="1">
      <c r="I12" s="239" t="s">
        <v>88</v>
      </c>
      <c r="J12" s="240"/>
      <c r="K12" s="240"/>
      <c r="L12" s="240"/>
      <c r="M12" s="241"/>
      <c r="N12" s="123">
        <f>SUM(N7:N11)</f>
        <v>0</v>
      </c>
      <c r="O12" s="122"/>
    </row>
    <row r="13" spans="1:20">
      <c r="J13" s="50"/>
      <c r="K13" s="50"/>
      <c r="L13" s="50"/>
      <c r="M13" s="50"/>
      <c r="O13" s="50"/>
    </row>
  </sheetData>
  <sheetProtection algorithmName="SHA-512" hashValue="AHko39bERD7awZ2qWtKD/xLfmh5TTsB1kd3oP+b50FHuQJrERQdAjf6uNeBw+Ibw6dsMtvyUMKLvjl0VomsH5w==" saltValue="NEgsyaKxXgs6SHSnCAHhRQ==" spinCount="100000" sheet="1" objects="1" scenarios="1"/>
  <mergeCells count="4">
    <mergeCell ref="D6:M6"/>
    <mergeCell ref="D4:E4"/>
    <mergeCell ref="A1:N1"/>
    <mergeCell ref="I12:M12"/>
  </mergeCells>
  <phoneticPr fontId="6"/>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U31"/>
  <sheetViews>
    <sheetView view="pageBreakPreview" topLeftCell="A22" zoomScaleNormal="100" workbookViewId="0">
      <selection activeCell="H22" sqref="H22:W23"/>
    </sheetView>
  </sheetViews>
  <sheetFormatPr defaultColWidth="2.125" defaultRowHeight="12"/>
  <cols>
    <col min="1" max="16384" width="2.125" style="37"/>
  </cols>
  <sheetData>
    <row r="1" spans="1:47">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row>
    <row r="2" spans="1:47">
      <c r="A2" s="141" t="s">
        <v>165</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row>
    <row r="3" spans="1:47">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row>
    <row r="4" spans="1:47" ht="16.5" customHeight="1">
      <c r="A4" s="141"/>
      <c r="B4" s="142"/>
      <c r="C4" s="242"/>
      <c r="D4" s="242"/>
      <c r="E4" s="242"/>
      <c r="F4" s="242"/>
      <c r="G4" s="242"/>
      <c r="H4" s="242"/>
      <c r="I4" s="242"/>
      <c r="J4" s="242"/>
      <c r="K4" s="242"/>
      <c r="L4" s="242"/>
      <c r="M4" s="257" t="str">
        <f>利用者一覧!A1</f>
        <v>京都市重度障害者等就労支援特別事業</v>
      </c>
      <c r="N4" s="257"/>
      <c r="O4" s="257"/>
      <c r="P4" s="257"/>
      <c r="Q4" s="257"/>
      <c r="R4" s="257"/>
      <c r="S4" s="257"/>
      <c r="T4" s="257"/>
      <c r="U4" s="257"/>
      <c r="V4" s="257"/>
      <c r="W4" s="257"/>
      <c r="X4" s="257"/>
      <c r="Y4" s="257"/>
      <c r="Z4" s="257"/>
      <c r="AA4" s="257"/>
      <c r="AB4" s="257"/>
      <c r="AC4" s="257"/>
      <c r="AD4" s="257"/>
      <c r="AE4" s="243" t="s">
        <v>89</v>
      </c>
      <c r="AF4" s="243"/>
      <c r="AG4" s="243"/>
      <c r="AH4" s="243"/>
      <c r="AI4" s="243"/>
      <c r="AJ4" s="243"/>
      <c r="AK4" s="243"/>
      <c r="AL4" s="243"/>
      <c r="AM4" s="243"/>
      <c r="AN4" s="243"/>
      <c r="AO4" s="243"/>
      <c r="AP4" s="243"/>
      <c r="AQ4" s="243"/>
      <c r="AR4" s="143"/>
      <c r="AS4" s="43"/>
      <c r="AT4" s="43"/>
    </row>
    <row r="5" spans="1:47" ht="16.5" customHeight="1">
      <c r="A5" s="141"/>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53"/>
      <c r="AT5" s="53"/>
    </row>
    <row r="6" spans="1:47" ht="16.5" customHeight="1">
      <c r="A6" s="141"/>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42"/>
      <c r="AT6" s="42"/>
    </row>
    <row r="7" spans="1:47" ht="15" customHeight="1">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row>
    <row r="8" spans="1:47" ht="16.5" customHeight="1">
      <c r="A8" s="141"/>
      <c r="B8" s="146"/>
      <c r="C8" s="146"/>
      <c r="D8" s="146"/>
      <c r="E8" s="146"/>
      <c r="F8" s="146"/>
      <c r="G8" s="146"/>
      <c r="H8" s="146"/>
      <c r="I8" s="146"/>
      <c r="J8" s="147"/>
      <c r="K8" s="147"/>
      <c r="L8" s="147"/>
      <c r="M8" s="147"/>
      <c r="N8" s="147"/>
      <c r="O8" s="147"/>
      <c r="P8" s="141"/>
      <c r="Q8" s="141"/>
      <c r="R8" s="141"/>
      <c r="S8" s="141"/>
      <c r="T8" s="141"/>
      <c r="U8" s="141"/>
      <c r="V8" s="141"/>
      <c r="W8" s="141"/>
      <c r="X8" s="141"/>
      <c r="Y8" s="141"/>
      <c r="Z8" s="148"/>
      <c r="AA8" s="148"/>
      <c r="AB8" s="148"/>
      <c r="AC8" s="148"/>
      <c r="AD8" s="149"/>
      <c r="AE8" s="256"/>
      <c r="AF8" s="256"/>
      <c r="AG8" s="256"/>
      <c r="AH8" s="256"/>
      <c r="AI8" s="256"/>
      <c r="AJ8" s="87" t="s">
        <v>82</v>
      </c>
      <c r="AK8" s="256"/>
      <c r="AL8" s="256"/>
      <c r="AM8" s="87" t="s">
        <v>81</v>
      </c>
      <c r="AN8" s="256"/>
      <c r="AO8" s="256"/>
      <c r="AP8" s="87" t="s">
        <v>80</v>
      </c>
      <c r="AQ8" s="148"/>
      <c r="AR8" s="141"/>
    </row>
    <row r="9" spans="1:47" ht="16.5" customHeight="1" thickBot="1">
      <c r="A9" s="150"/>
      <c r="B9" s="151" t="s">
        <v>49</v>
      </c>
      <c r="C9" s="152"/>
      <c r="D9" s="152"/>
      <c r="E9" s="152"/>
      <c r="F9" s="152"/>
      <c r="G9" s="152"/>
      <c r="H9" s="152"/>
      <c r="I9" s="146"/>
      <c r="J9" s="147"/>
      <c r="K9" s="147"/>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row>
    <row r="10" spans="1:47" ht="30" customHeight="1">
      <c r="A10" s="150"/>
      <c r="B10" s="152"/>
      <c r="C10" s="152"/>
      <c r="D10" s="152"/>
      <c r="E10" s="152"/>
      <c r="F10" s="152"/>
      <c r="G10" s="152"/>
      <c r="H10" s="152"/>
      <c r="I10" s="146"/>
      <c r="J10" s="147"/>
      <c r="K10" s="141"/>
      <c r="L10" s="141"/>
      <c r="M10" s="141"/>
      <c r="N10" s="294" t="s">
        <v>19</v>
      </c>
      <c r="O10" s="295"/>
      <c r="P10" s="252" t="s">
        <v>175</v>
      </c>
      <c r="Q10" s="253"/>
      <c r="R10" s="253"/>
      <c r="S10" s="253"/>
      <c r="T10" s="253"/>
      <c r="U10" s="253"/>
      <c r="V10" s="253"/>
      <c r="W10" s="254" t="str">
        <f>IF(利用者一覧!D3="","",利用者一覧!D3)</f>
        <v/>
      </c>
      <c r="X10" s="255"/>
      <c r="Y10" s="254" t="str">
        <f>IF(利用者一覧!E3="","",利用者一覧!E3)</f>
        <v/>
      </c>
      <c r="Z10" s="255"/>
      <c r="AA10" s="254" t="str">
        <f>IF(利用者一覧!F3="","",利用者一覧!F3)</f>
        <v/>
      </c>
      <c r="AB10" s="255"/>
      <c r="AC10" s="254" t="str">
        <f>IF(利用者一覧!G3="","",利用者一覧!G3)</f>
        <v/>
      </c>
      <c r="AD10" s="255"/>
      <c r="AE10" s="254" t="str">
        <f>IF(利用者一覧!H3="","",利用者一覧!H3)</f>
        <v/>
      </c>
      <c r="AF10" s="255"/>
      <c r="AG10" s="254" t="str">
        <f>IF(利用者一覧!I3="","",利用者一覧!I3)</f>
        <v/>
      </c>
      <c r="AH10" s="255"/>
      <c r="AI10" s="254" t="str">
        <f>IF(利用者一覧!J3="","",利用者一覧!J3)</f>
        <v/>
      </c>
      <c r="AJ10" s="255"/>
      <c r="AK10" s="254" t="str">
        <f>IF(利用者一覧!K3="","",利用者一覧!K3)</f>
        <v/>
      </c>
      <c r="AL10" s="255"/>
      <c r="AM10" s="254" t="str">
        <f>IF(利用者一覧!L3="","",利用者一覧!L3)</f>
        <v/>
      </c>
      <c r="AN10" s="255"/>
      <c r="AO10" s="254" t="str">
        <f>IF(利用者一覧!M3="","",利用者一覧!M3)</f>
        <v/>
      </c>
      <c r="AP10" s="266"/>
      <c r="AQ10" s="141"/>
      <c r="AR10" s="141"/>
    </row>
    <row r="11" spans="1:47" ht="50.1" customHeight="1">
      <c r="A11" s="150"/>
      <c r="B11" s="153" t="s">
        <v>48</v>
      </c>
      <c r="C11" s="152"/>
      <c r="D11" s="152"/>
      <c r="E11" s="152"/>
      <c r="F11" s="152"/>
      <c r="G11" s="152"/>
      <c r="H11" s="152"/>
      <c r="I11" s="146"/>
      <c r="J11" s="147"/>
      <c r="K11" s="141"/>
      <c r="L11" s="141"/>
      <c r="M11" s="141"/>
      <c r="N11" s="296"/>
      <c r="O11" s="297"/>
      <c r="P11" s="292" t="s">
        <v>20</v>
      </c>
      <c r="Q11" s="293"/>
      <c r="R11" s="293"/>
      <c r="S11" s="293"/>
      <c r="T11" s="293"/>
      <c r="U11" s="293"/>
      <c r="V11" s="293"/>
      <c r="W11" s="267"/>
      <c r="X11" s="268"/>
      <c r="Y11" s="268"/>
      <c r="Z11" s="268"/>
      <c r="AA11" s="268"/>
      <c r="AB11" s="268"/>
      <c r="AC11" s="268"/>
      <c r="AD11" s="268"/>
      <c r="AE11" s="268"/>
      <c r="AF11" s="268"/>
      <c r="AG11" s="268"/>
      <c r="AH11" s="268"/>
      <c r="AI11" s="268"/>
      <c r="AJ11" s="268"/>
      <c r="AK11" s="268"/>
      <c r="AL11" s="268"/>
      <c r="AM11" s="268"/>
      <c r="AN11" s="268"/>
      <c r="AO11" s="268"/>
      <c r="AP11" s="269"/>
      <c r="AQ11" s="141"/>
      <c r="AR11" s="141"/>
    </row>
    <row r="12" spans="1:47" ht="21" customHeight="1">
      <c r="A12" s="141"/>
      <c r="B12" s="154"/>
      <c r="C12" s="154"/>
      <c r="D12" s="154"/>
      <c r="E12" s="154"/>
      <c r="F12" s="154"/>
      <c r="G12" s="154"/>
      <c r="H12" s="154"/>
      <c r="I12" s="154"/>
      <c r="J12" s="147"/>
      <c r="K12" s="141"/>
      <c r="L12" s="141"/>
      <c r="M12" s="141"/>
      <c r="N12" s="296"/>
      <c r="O12" s="297"/>
      <c r="P12" s="292" t="s">
        <v>21</v>
      </c>
      <c r="Q12" s="293"/>
      <c r="R12" s="293"/>
      <c r="S12" s="293"/>
      <c r="T12" s="293"/>
      <c r="U12" s="293"/>
      <c r="V12" s="293"/>
      <c r="W12" s="249"/>
      <c r="X12" s="250"/>
      <c r="Y12" s="250"/>
      <c r="Z12" s="250"/>
      <c r="AA12" s="250"/>
      <c r="AB12" s="250"/>
      <c r="AC12" s="250"/>
      <c r="AD12" s="250"/>
      <c r="AE12" s="250"/>
      <c r="AF12" s="250"/>
      <c r="AG12" s="250"/>
      <c r="AH12" s="250"/>
      <c r="AI12" s="250"/>
      <c r="AJ12" s="250"/>
      <c r="AK12" s="250"/>
      <c r="AL12" s="250"/>
      <c r="AM12" s="250"/>
      <c r="AN12" s="250"/>
      <c r="AO12" s="250"/>
      <c r="AP12" s="251"/>
      <c r="AQ12" s="141"/>
      <c r="AR12" s="141"/>
    </row>
    <row r="13" spans="1:47" ht="50.1" customHeight="1">
      <c r="A13" s="141"/>
      <c r="B13" s="154"/>
      <c r="C13" s="154"/>
      <c r="D13" s="154"/>
      <c r="E13" s="154"/>
      <c r="F13" s="154"/>
      <c r="G13" s="154"/>
      <c r="H13" s="154"/>
      <c r="I13" s="154"/>
      <c r="J13" s="147"/>
      <c r="K13" s="141"/>
      <c r="L13" s="141"/>
      <c r="M13" s="141"/>
      <c r="N13" s="296"/>
      <c r="O13" s="297"/>
      <c r="P13" s="292" t="s">
        <v>22</v>
      </c>
      <c r="Q13" s="293"/>
      <c r="R13" s="293"/>
      <c r="S13" s="293"/>
      <c r="T13" s="293"/>
      <c r="U13" s="293"/>
      <c r="V13" s="293"/>
      <c r="W13" s="270"/>
      <c r="X13" s="271"/>
      <c r="Y13" s="271"/>
      <c r="Z13" s="271"/>
      <c r="AA13" s="271"/>
      <c r="AB13" s="271"/>
      <c r="AC13" s="271"/>
      <c r="AD13" s="271"/>
      <c r="AE13" s="271"/>
      <c r="AF13" s="271"/>
      <c r="AG13" s="271"/>
      <c r="AH13" s="271"/>
      <c r="AI13" s="271"/>
      <c r="AJ13" s="271"/>
      <c r="AK13" s="271"/>
      <c r="AL13" s="271"/>
      <c r="AM13" s="271"/>
      <c r="AN13" s="271"/>
      <c r="AO13" s="271"/>
      <c r="AP13" s="272"/>
      <c r="AQ13" s="141"/>
      <c r="AR13" s="141"/>
    </row>
    <row r="14" spans="1:47" ht="50.1" customHeight="1" thickBot="1">
      <c r="A14" s="141"/>
      <c r="B14" s="147"/>
      <c r="C14" s="147"/>
      <c r="D14" s="147"/>
      <c r="E14" s="147"/>
      <c r="F14" s="147"/>
      <c r="G14" s="147"/>
      <c r="H14" s="147"/>
      <c r="I14" s="147"/>
      <c r="J14" s="147"/>
      <c r="K14" s="147"/>
      <c r="L14" s="147"/>
      <c r="M14" s="147"/>
      <c r="N14" s="298"/>
      <c r="O14" s="299"/>
      <c r="P14" s="244" t="s">
        <v>75</v>
      </c>
      <c r="Q14" s="245"/>
      <c r="R14" s="245"/>
      <c r="S14" s="245"/>
      <c r="T14" s="245"/>
      <c r="U14" s="245"/>
      <c r="V14" s="245"/>
      <c r="W14" s="246"/>
      <c r="X14" s="247"/>
      <c r="Y14" s="247"/>
      <c r="Z14" s="247"/>
      <c r="AA14" s="247"/>
      <c r="AB14" s="247"/>
      <c r="AC14" s="247"/>
      <c r="AD14" s="247"/>
      <c r="AE14" s="247"/>
      <c r="AF14" s="247"/>
      <c r="AG14" s="247"/>
      <c r="AH14" s="247"/>
      <c r="AI14" s="247"/>
      <c r="AJ14" s="247"/>
      <c r="AK14" s="247"/>
      <c r="AL14" s="247"/>
      <c r="AM14" s="247"/>
      <c r="AN14" s="247"/>
      <c r="AO14" s="247"/>
      <c r="AP14" s="248"/>
      <c r="AQ14" s="141"/>
      <c r="AR14" s="141"/>
    </row>
    <row r="15" spans="1:47" ht="50.1" customHeight="1">
      <c r="A15" s="141"/>
      <c r="B15" s="147"/>
      <c r="C15" s="147"/>
      <c r="D15" s="147"/>
      <c r="E15" s="147"/>
      <c r="F15" s="147"/>
      <c r="G15" s="147"/>
      <c r="H15" s="147"/>
      <c r="I15" s="147"/>
      <c r="J15" s="147"/>
      <c r="K15" s="147"/>
      <c r="L15" s="147"/>
      <c r="M15" s="147"/>
      <c r="N15" s="155"/>
      <c r="O15" s="155"/>
      <c r="P15" s="146"/>
      <c r="Q15" s="146"/>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1"/>
      <c r="AR15" s="141"/>
    </row>
    <row r="16" spans="1:47" ht="50.1" customHeight="1">
      <c r="A16" s="285" t="s">
        <v>47</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138"/>
      <c r="AT16" s="138"/>
      <c r="AU16" s="138"/>
    </row>
    <row r="17" spans="1:47" ht="50.1" customHeight="1" thickBot="1">
      <c r="A17" s="141"/>
      <c r="B17" s="146"/>
      <c r="C17" s="146"/>
      <c r="D17" s="146"/>
      <c r="E17" s="146"/>
      <c r="F17" s="146"/>
      <c r="G17" s="146"/>
      <c r="H17" s="146"/>
      <c r="I17" s="146"/>
      <c r="J17" s="146"/>
      <c r="K17" s="147"/>
      <c r="L17" s="147"/>
      <c r="M17" s="147"/>
      <c r="N17" s="147"/>
      <c r="O17" s="147"/>
      <c r="P17" s="147"/>
      <c r="Q17" s="146"/>
      <c r="R17" s="146"/>
      <c r="S17" s="146"/>
      <c r="T17" s="146"/>
      <c r="U17" s="146"/>
      <c r="V17" s="146"/>
      <c r="W17" s="146"/>
      <c r="X17" s="146"/>
      <c r="Y17" s="146"/>
      <c r="Z17" s="147"/>
      <c r="AA17" s="141"/>
      <c r="AB17" s="141"/>
      <c r="AC17" s="141"/>
      <c r="AD17" s="141"/>
      <c r="AE17" s="141"/>
      <c r="AF17" s="141"/>
      <c r="AG17" s="141"/>
      <c r="AH17" s="141"/>
      <c r="AI17" s="141"/>
      <c r="AJ17" s="141"/>
      <c r="AK17" s="141"/>
      <c r="AL17" s="141"/>
      <c r="AM17" s="141"/>
      <c r="AN17" s="141"/>
      <c r="AO17" s="141"/>
      <c r="AP17" s="141"/>
      <c r="AQ17" s="141"/>
      <c r="AR17" s="141"/>
      <c r="AS17" s="141"/>
      <c r="AT17" s="141"/>
    </row>
    <row r="18" spans="1:47" s="41" customFormat="1" ht="50.1" customHeight="1" thickBot="1">
      <c r="A18" s="156"/>
      <c r="B18" s="156"/>
      <c r="C18" s="286" t="str">
        <f>IF(利用者一覧!D4="","",利用者一覧!D4)</f>
        <v/>
      </c>
      <c r="D18" s="283"/>
      <c r="E18" s="283"/>
      <c r="F18" s="283" t="str">
        <f>IF(利用者一覧!F4="","",利用者一覧!F4)</f>
        <v/>
      </c>
      <c r="G18" s="283"/>
      <c r="H18" s="283" t="str">
        <f>IF(利用者一覧!G4="","",利用者一覧!G4)</f>
        <v/>
      </c>
      <c r="I18" s="283"/>
      <c r="J18" s="283" t="s">
        <v>0</v>
      </c>
      <c r="K18" s="283"/>
      <c r="L18" s="283" t="str">
        <f>IF(利用者一覧!I4="","",利用者一覧!I4)</f>
        <v/>
      </c>
      <c r="M18" s="283"/>
      <c r="N18" s="283" t="str">
        <f>IF(利用者一覧!J4="","",利用者一覧!J4)</f>
        <v/>
      </c>
      <c r="O18" s="283"/>
      <c r="P18" s="283" t="s">
        <v>1</v>
      </c>
      <c r="Q18" s="283"/>
      <c r="R18" s="284"/>
      <c r="S18" s="157"/>
      <c r="T18" s="157"/>
      <c r="U18" s="157"/>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row>
    <row r="19" spans="1:47" s="41" customFormat="1" ht="50.1" customHeight="1" thickBot="1">
      <c r="A19" s="156"/>
      <c r="B19" s="157"/>
      <c r="C19" s="157"/>
      <c r="D19" s="157"/>
      <c r="E19" s="157"/>
      <c r="F19" s="157"/>
      <c r="G19" s="157"/>
      <c r="H19" s="157"/>
      <c r="I19" s="157"/>
      <c r="J19" s="157"/>
      <c r="K19" s="157"/>
      <c r="L19" s="157"/>
      <c r="M19" s="157"/>
      <c r="N19" s="157"/>
      <c r="O19" s="157"/>
      <c r="P19" s="157"/>
      <c r="Q19" s="157"/>
      <c r="R19" s="156"/>
      <c r="S19" s="157"/>
      <c r="T19" s="157"/>
      <c r="U19" s="157"/>
      <c r="V19" s="157"/>
      <c r="W19" s="157"/>
      <c r="X19" s="157"/>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row>
    <row r="20" spans="1:47" s="41" customFormat="1" ht="50.1" customHeight="1" thickBot="1">
      <c r="A20" s="156"/>
      <c r="B20" s="156"/>
      <c r="C20" s="286" t="s">
        <v>46</v>
      </c>
      <c r="D20" s="283"/>
      <c r="E20" s="283"/>
      <c r="F20" s="283">
        <f>COUNTA(利用者一覧!C7:C11)</f>
        <v>0</v>
      </c>
      <c r="G20" s="283"/>
      <c r="H20" s="284"/>
      <c r="I20" s="157"/>
      <c r="J20" s="157"/>
      <c r="K20" s="157"/>
      <c r="L20" s="157"/>
      <c r="M20" s="157"/>
      <c r="N20" s="157"/>
      <c r="O20" s="157"/>
      <c r="P20" s="157"/>
      <c r="Q20" s="157"/>
      <c r="R20" s="157"/>
      <c r="S20" s="156"/>
      <c r="T20" s="157"/>
      <c r="U20" s="157"/>
      <c r="V20" s="157"/>
      <c r="W20" s="157"/>
      <c r="X20" s="157"/>
      <c r="Y20" s="157"/>
      <c r="Z20" s="156"/>
      <c r="AA20" s="156"/>
      <c r="AB20" s="156"/>
      <c r="AC20" s="156"/>
      <c r="AD20" s="156"/>
      <c r="AE20" s="156"/>
      <c r="AF20" s="156"/>
      <c r="AG20" s="156"/>
      <c r="AH20" s="156"/>
      <c r="AI20" s="156"/>
      <c r="AJ20" s="156"/>
      <c r="AK20" s="156"/>
      <c r="AL20" s="156"/>
      <c r="AM20" s="156"/>
      <c r="AN20" s="156"/>
      <c r="AO20" s="156"/>
      <c r="AP20" s="156"/>
      <c r="AQ20" s="156"/>
      <c r="AR20" s="156"/>
      <c r="AS20" s="156"/>
      <c r="AT20" s="156"/>
    </row>
    <row r="21" spans="1:47" s="38" customFormat="1" ht="50.1" customHeight="1" thickBot="1">
      <c r="A21" s="147"/>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row>
    <row r="22" spans="1:47" s="38" customFormat="1" ht="20.100000000000001" customHeight="1">
      <c r="A22" s="147"/>
      <c r="B22" s="147"/>
      <c r="C22" s="288" t="s">
        <v>45</v>
      </c>
      <c r="D22" s="289"/>
      <c r="E22" s="289"/>
      <c r="F22" s="289"/>
      <c r="G22" s="289"/>
      <c r="H22" s="277">
        <f>利用者一覧!N12</f>
        <v>0</v>
      </c>
      <c r="I22" s="278"/>
      <c r="J22" s="278"/>
      <c r="K22" s="278"/>
      <c r="L22" s="278"/>
      <c r="M22" s="278"/>
      <c r="N22" s="278"/>
      <c r="O22" s="278"/>
      <c r="P22" s="278"/>
      <c r="Q22" s="278"/>
      <c r="R22" s="278"/>
      <c r="S22" s="278"/>
      <c r="T22" s="278"/>
      <c r="U22" s="278"/>
      <c r="V22" s="278"/>
      <c r="W22" s="279"/>
      <c r="X22" s="273" t="s">
        <v>44</v>
      </c>
      <c r="Y22" s="274"/>
      <c r="Z22" s="158"/>
      <c r="AA22" s="158"/>
      <c r="AB22" s="159"/>
      <c r="AC22" s="159"/>
      <c r="AD22" s="159"/>
      <c r="AE22" s="159"/>
      <c r="AF22" s="159"/>
      <c r="AG22" s="156"/>
      <c r="AH22" s="156"/>
      <c r="AI22" s="147"/>
      <c r="AJ22" s="147"/>
      <c r="AK22" s="147"/>
      <c r="AL22" s="147"/>
      <c r="AM22" s="147"/>
      <c r="AN22" s="147"/>
      <c r="AO22" s="147"/>
      <c r="AP22" s="147"/>
      <c r="AQ22" s="147"/>
      <c r="AR22" s="147"/>
      <c r="AS22" s="147"/>
      <c r="AT22" s="147"/>
    </row>
    <row r="23" spans="1:47" s="39" customFormat="1" ht="50.1" customHeight="1" thickBot="1">
      <c r="A23" s="146"/>
      <c r="B23" s="146"/>
      <c r="C23" s="290"/>
      <c r="D23" s="291"/>
      <c r="E23" s="291"/>
      <c r="F23" s="291"/>
      <c r="G23" s="291"/>
      <c r="H23" s="280"/>
      <c r="I23" s="281"/>
      <c r="J23" s="281"/>
      <c r="K23" s="281"/>
      <c r="L23" s="281"/>
      <c r="M23" s="281"/>
      <c r="N23" s="281"/>
      <c r="O23" s="281"/>
      <c r="P23" s="281"/>
      <c r="Q23" s="281"/>
      <c r="R23" s="281"/>
      <c r="S23" s="281"/>
      <c r="T23" s="281"/>
      <c r="U23" s="281"/>
      <c r="V23" s="281"/>
      <c r="W23" s="282"/>
      <c r="X23" s="275"/>
      <c r="Y23" s="276"/>
      <c r="Z23" s="160"/>
      <c r="AA23" s="160"/>
      <c r="AB23" s="159"/>
      <c r="AC23" s="159"/>
      <c r="AD23" s="159"/>
      <c r="AE23" s="159"/>
      <c r="AF23" s="159"/>
      <c r="AG23" s="161"/>
      <c r="AH23" s="161"/>
      <c r="AI23" s="160"/>
      <c r="AJ23" s="160"/>
      <c r="AK23" s="160"/>
      <c r="AL23" s="160"/>
      <c r="AM23" s="160"/>
      <c r="AN23" s="160"/>
      <c r="AO23" s="160"/>
      <c r="AP23" s="160"/>
      <c r="AQ23" s="160"/>
      <c r="AR23" s="160"/>
      <c r="AS23" s="160"/>
      <c r="AT23" s="160"/>
      <c r="AU23" s="40"/>
    </row>
    <row r="24" spans="1:47" s="38" customFormat="1" ht="15" customHeight="1">
      <c r="A24" s="147"/>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row>
    <row r="25" spans="1:47" s="38" customFormat="1" ht="30" customHeight="1">
      <c r="A25" s="147"/>
      <c r="B25" s="263"/>
      <c r="C25" s="287"/>
      <c r="D25" s="287"/>
      <c r="E25" s="263"/>
      <c r="F25" s="287"/>
      <c r="G25" s="146"/>
      <c r="H25" s="146"/>
      <c r="I25" s="146"/>
      <c r="J25" s="146"/>
      <c r="K25" s="146"/>
      <c r="L25" s="146"/>
      <c r="M25" s="146"/>
      <c r="N25" s="146"/>
      <c r="O25" s="146"/>
      <c r="P25" s="146"/>
      <c r="Q25" s="146"/>
      <c r="R25" s="146"/>
      <c r="S25" s="263"/>
      <c r="T25" s="263"/>
      <c r="U25" s="263"/>
      <c r="V25" s="263"/>
      <c r="W25" s="263"/>
      <c r="X25" s="263"/>
      <c r="Y25" s="263"/>
      <c r="Z25" s="263"/>
      <c r="AA25" s="263"/>
      <c r="AB25" s="263"/>
      <c r="AC25" s="263"/>
      <c r="AD25" s="263"/>
      <c r="AE25" s="263"/>
      <c r="AF25" s="263"/>
      <c r="AG25" s="263"/>
      <c r="AH25" s="263"/>
      <c r="AI25" s="264"/>
      <c r="AJ25" s="264"/>
      <c r="AK25" s="264"/>
      <c r="AL25" s="264"/>
      <c r="AM25" s="264"/>
      <c r="AN25" s="264"/>
      <c r="AO25" s="157"/>
      <c r="AP25" s="157"/>
      <c r="AQ25" s="157"/>
      <c r="AR25" s="157"/>
      <c r="AS25" s="157"/>
      <c r="AT25" s="157"/>
    </row>
    <row r="26" spans="1:47" s="38" customFormat="1" ht="30" customHeight="1">
      <c r="A26" s="147"/>
      <c r="B26" s="155"/>
      <c r="C26" s="155"/>
      <c r="D26" s="262"/>
      <c r="E26" s="262"/>
      <c r="F26" s="262"/>
      <c r="G26" s="262"/>
      <c r="H26" s="262"/>
      <c r="I26" s="262"/>
      <c r="J26" s="262"/>
      <c r="K26" s="262"/>
      <c r="L26" s="262"/>
      <c r="M26" s="262"/>
      <c r="N26" s="262"/>
      <c r="O26" s="262"/>
      <c r="P26" s="262"/>
      <c r="Q26" s="262"/>
      <c r="R26" s="262"/>
      <c r="S26" s="263"/>
      <c r="T26" s="263"/>
      <c r="U26" s="263"/>
      <c r="V26" s="263"/>
      <c r="W26" s="263"/>
      <c r="X26" s="263"/>
      <c r="Y26" s="263"/>
      <c r="Z26" s="263"/>
      <c r="AA26" s="263"/>
      <c r="AB26" s="263"/>
      <c r="AC26" s="265"/>
      <c r="AD26" s="265"/>
      <c r="AE26" s="265"/>
      <c r="AF26" s="265"/>
      <c r="AG26" s="265"/>
      <c r="AH26" s="265"/>
      <c r="AI26" s="265"/>
      <c r="AJ26" s="265"/>
      <c r="AK26" s="265"/>
      <c r="AL26" s="265"/>
      <c r="AM26" s="265"/>
      <c r="AN26" s="265"/>
      <c r="AO26" s="162"/>
      <c r="AP26" s="162"/>
      <c r="AQ26" s="162"/>
      <c r="AR26" s="162"/>
      <c r="AS26" s="135"/>
      <c r="AT26" s="135"/>
    </row>
    <row r="27" spans="1:47" s="38" customFormat="1" ht="30" customHeight="1">
      <c r="A27" s="147"/>
      <c r="B27" s="155"/>
      <c r="C27" s="155"/>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47"/>
      <c r="AP27" s="147"/>
      <c r="AQ27" s="147"/>
      <c r="AR27" s="147"/>
      <c r="AS27" s="136"/>
      <c r="AT27" s="136"/>
    </row>
    <row r="28" spans="1:47" s="38" customFormat="1" ht="30" customHeight="1">
      <c r="A28" s="147"/>
      <c r="B28" s="155"/>
      <c r="C28" s="155"/>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147"/>
      <c r="AP28" s="147"/>
      <c r="AQ28" s="147"/>
      <c r="AR28" s="147"/>
      <c r="AS28" s="136"/>
      <c r="AT28" s="136"/>
    </row>
    <row r="29" spans="1:47" s="38" customFormat="1" ht="30" customHeight="1">
      <c r="B29" s="137"/>
      <c r="C29" s="137"/>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row>
    <row r="30" spans="1:47" s="38" customFormat="1" ht="30" customHeight="1">
      <c r="B30" s="137"/>
      <c r="C30" s="137"/>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row>
    <row r="31" spans="1:47" s="38" customFormat="1" ht="30" customHeight="1">
      <c r="B31" s="259"/>
      <c r="C31" s="259"/>
      <c r="D31" s="259"/>
      <c r="E31" s="259"/>
      <c r="F31" s="259"/>
      <c r="G31" s="259"/>
      <c r="H31" s="259"/>
      <c r="I31" s="259"/>
      <c r="J31" s="259"/>
      <c r="K31" s="259"/>
      <c r="L31" s="259"/>
      <c r="M31" s="259"/>
      <c r="N31" s="259"/>
      <c r="O31" s="259"/>
      <c r="P31" s="259"/>
      <c r="Q31" s="259"/>
      <c r="R31" s="259"/>
      <c r="S31" s="260"/>
      <c r="T31" s="260"/>
      <c r="U31" s="260"/>
      <c r="V31" s="260"/>
      <c r="W31" s="260"/>
      <c r="X31" s="260"/>
      <c r="Y31" s="260"/>
      <c r="Z31" s="260"/>
      <c r="AA31" s="260"/>
      <c r="AB31" s="260"/>
      <c r="AC31" s="258"/>
      <c r="AD31" s="258"/>
      <c r="AE31" s="258"/>
      <c r="AF31" s="258"/>
      <c r="AG31" s="258"/>
      <c r="AH31" s="258"/>
      <c r="AI31" s="258"/>
      <c r="AJ31" s="258"/>
      <c r="AK31" s="258"/>
      <c r="AL31" s="258"/>
      <c r="AM31" s="258"/>
      <c r="AN31" s="258"/>
      <c r="AO31" s="258"/>
      <c r="AP31" s="258"/>
      <c r="AQ31" s="258"/>
      <c r="AR31" s="258"/>
      <c r="AS31" s="258"/>
      <c r="AT31" s="258"/>
    </row>
  </sheetData>
  <sheetProtection algorithmName="SHA-512" hashValue="qFgtfV5tlgsZfNd/vTbCy8zBVvt9pFqnUJECgDQBeCf/9j3CgpxR5XWl+panhavcFl8sY1FD/eC+GZAh2O/fZg==" saltValue="ty2ZQtOuL3XTPinQ4qFOcA==" spinCount="100000" sheet="1" objects="1" scenarios="1"/>
  <mergeCells count="78">
    <mergeCell ref="D27:R27"/>
    <mergeCell ref="S27:W27"/>
    <mergeCell ref="AI10:AJ10"/>
    <mergeCell ref="F20:H20"/>
    <mergeCell ref="C18:E18"/>
    <mergeCell ref="F18:G18"/>
    <mergeCell ref="H18:I18"/>
    <mergeCell ref="J18:K18"/>
    <mergeCell ref="C22:G23"/>
    <mergeCell ref="P11:V11"/>
    <mergeCell ref="P12:V12"/>
    <mergeCell ref="L18:M18"/>
    <mergeCell ref="N10:O14"/>
    <mergeCell ref="N18:O18"/>
    <mergeCell ref="P13:V13"/>
    <mergeCell ref="E25:F25"/>
    <mergeCell ref="AO30:AT30"/>
    <mergeCell ref="AC30:AH30"/>
    <mergeCell ref="AO29:AT29"/>
    <mergeCell ref="AC28:AH28"/>
    <mergeCell ref="AO10:AP10"/>
    <mergeCell ref="AG10:AH10"/>
    <mergeCell ref="W11:AP11"/>
    <mergeCell ref="AC10:AD10"/>
    <mergeCell ref="AE10:AF10"/>
    <mergeCell ref="W13:AP13"/>
    <mergeCell ref="X22:Y23"/>
    <mergeCell ref="H22:W23"/>
    <mergeCell ref="P18:R18"/>
    <mergeCell ref="A16:AR16"/>
    <mergeCell ref="C20:E20"/>
    <mergeCell ref="B25:D25"/>
    <mergeCell ref="AC25:AH25"/>
    <mergeCell ref="X25:AB25"/>
    <mergeCell ref="AI25:AN25"/>
    <mergeCell ref="S25:W25"/>
    <mergeCell ref="D26:R26"/>
    <mergeCell ref="S26:W26"/>
    <mergeCell ref="X26:AB26"/>
    <mergeCell ref="AC26:AH26"/>
    <mergeCell ref="AI26:AN26"/>
    <mergeCell ref="X27:AB27"/>
    <mergeCell ref="AC27:AH27"/>
    <mergeCell ref="AI27:AN27"/>
    <mergeCell ref="AC29:AH29"/>
    <mergeCell ref="AI29:AN29"/>
    <mergeCell ref="D30:R30"/>
    <mergeCell ref="S30:W30"/>
    <mergeCell ref="X30:AB30"/>
    <mergeCell ref="AI28:AN28"/>
    <mergeCell ref="AI30:AN30"/>
    <mergeCell ref="D28:R28"/>
    <mergeCell ref="S28:W28"/>
    <mergeCell ref="X28:AB28"/>
    <mergeCell ref="D29:R29"/>
    <mergeCell ref="S29:W29"/>
    <mergeCell ref="X29:AB29"/>
    <mergeCell ref="AI31:AN31"/>
    <mergeCell ref="AO31:AT31"/>
    <mergeCell ref="B31:R31"/>
    <mergeCell ref="S31:W31"/>
    <mergeCell ref="X31:AB31"/>
    <mergeCell ref="AC31:AH31"/>
    <mergeCell ref="C4:L4"/>
    <mergeCell ref="AE4:AQ4"/>
    <mergeCell ref="P14:V14"/>
    <mergeCell ref="W14:AP14"/>
    <mergeCell ref="W12:AP12"/>
    <mergeCell ref="P10:V10"/>
    <mergeCell ref="W10:X10"/>
    <mergeCell ref="Y10:Z10"/>
    <mergeCell ref="AA10:AB10"/>
    <mergeCell ref="AE8:AI8"/>
    <mergeCell ref="AK8:AL8"/>
    <mergeCell ref="AN8:AO8"/>
    <mergeCell ref="AM10:AN10"/>
    <mergeCell ref="AK10:AL10"/>
    <mergeCell ref="M4:AD4"/>
  </mergeCells>
  <phoneticPr fontId="6"/>
  <pageMargins left="1.1811023622047245" right="0.11811023622047245" top="0.78740157480314965" bottom="0.39370078740157483" header="0.39370078740157483" footer="0.39370078740157483"/>
  <pageSetup paperSize="9" scale="93"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CE69-5FF3-441F-8513-2D01D2A9988C}">
  <sheetPr codeName="Sheet4">
    <tabColor rgb="FFFFC000"/>
  </sheetPr>
  <dimension ref="A1:CA49"/>
  <sheetViews>
    <sheetView view="pageBreakPreview" topLeftCell="A34" zoomScaleNormal="100" workbookViewId="0">
      <selection activeCell="AJ19" sqref="AJ19"/>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509" t="s">
        <v>164</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510"/>
      <c r="BI2" s="510"/>
      <c r="BJ2" s="510"/>
      <c r="BK2" s="510"/>
      <c r="BL2" s="510"/>
      <c r="BM2" s="510"/>
      <c r="BN2" s="510"/>
      <c r="BO2" s="510"/>
      <c r="BP2" s="510"/>
      <c r="BQ2" s="510"/>
      <c r="BR2" s="510"/>
      <c r="BS2" s="510"/>
      <c r="BT2" s="510"/>
      <c r="BU2" s="510"/>
      <c r="BV2" s="510"/>
      <c r="BW2" s="510"/>
      <c r="BX2" s="510"/>
      <c r="BY2" s="510"/>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16" t="str">
        <f>請求書!M4</f>
        <v>京都市重度障害者等就労支援特別事業</v>
      </c>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c r="AY3" s="516"/>
      <c r="AZ3" s="516"/>
      <c r="BA3" s="516"/>
      <c r="BB3" s="516"/>
      <c r="BC3" s="516" t="s">
        <v>169</v>
      </c>
      <c r="BD3" s="516"/>
      <c r="BE3" s="516"/>
      <c r="BF3" s="516"/>
      <c r="BG3" s="516"/>
      <c r="BH3" s="516"/>
      <c r="BI3" s="516"/>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511"/>
      <c r="D8" s="511"/>
      <c r="E8" s="511"/>
      <c r="F8" s="511"/>
      <c r="G8" s="511"/>
      <c r="H8" s="511"/>
      <c r="I8" s="511"/>
      <c r="J8" s="511"/>
      <c r="K8" s="511"/>
      <c r="L8" s="511"/>
      <c r="M8" s="511"/>
      <c r="N8" s="463"/>
      <c r="O8" s="463"/>
      <c r="P8" s="463"/>
      <c r="Q8" s="463"/>
      <c r="R8" s="463"/>
      <c r="S8" s="463"/>
      <c r="T8" s="463"/>
      <c r="U8" s="463"/>
      <c r="V8" s="463"/>
      <c r="W8" s="463"/>
      <c r="X8" s="463"/>
      <c r="Y8" s="463"/>
      <c r="Z8" s="463"/>
      <c r="AA8" s="463"/>
      <c r="AB8" s="463"/>
      <c r="AC8" s="463"/>
      <c r="AD8" s="463"/>
      <c r="AE8" s="463"/>
      <c r="BB8" s="515" t="str">
        <f>IF(利用者一覧!D4="","",利用者一覧!D4)</f>
        <v/>
      </c>
      <c r="BC8" s="512"/>
      <c r="BD8" s="512"/>
      <c r="BE8" s="512"/>
      <c r="BF8" s="512"/>
      <c r="BG8" s="512" t="str">
        <f>IF(利用者一覧!F4="","",利用者一覧!F4)</f>
        <v/>
      </c>
      <c r="BH8" s="512"/>
      <c r="BI8" s="512"/>
      <c r="BJ8" s="512" t="str">
        <f>IF(利用者一覧!G4="","",利用者一覧!G4)</f>
        <v/>
      </c>
      <c r="BK8" s="512"/>
      <c r="BL8" s="512"/>
      <c r="BM8" s="513" t="s">
        <v>0</v>
      </c>
      <c r="BN8" s="513"/>
      <c r="BO8" s="513"/>
      <c r="BP8" s="512" t="str">
        <f>IF(利用者一覧!I4="","",利用者一覧!I4)</f>
        <v/>
      </c>
      <c r="BQ8" s="512"/>
      <c r="BR8" s="512"/>
      <c r="BS8" s="512" t="str">
        <f>IF(利用者一覧!J4="","",利用者一覧!J4)</f>
        <v/>
      </c>
      <c r="BT8" s="512"/>
      <c r="BU8" s="512"/>
      <c r="BV8" s="513" t="s">
        <v>25</v>
      </c>
      <c r="BW8" s="513"/>
      <c r="BX8" s="513"/>
      <c r="BY8" s="514"/>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497" t="s">
        <v>177</v>
      </c>
      <c r="D11" s="498"/>
      <c r="E11" s="498"/>
      <c r="F11" s="498"/>
      <c r="G11" s="498"/>
      <c r="H11" s="498"/>
      <c r="I11" s="498"/>
      <c r="J11" s="498"/>
      <c r="K11" s="498"/>
      <c r="L11" s="498"/>
      <c r="M11" s="498"/>
      <c r="N11" s="498"/>
      <c r="O11" s="499"/>
      <c r="P11" s="441" t="str">
        <f>IF(利用者一覧!D7="","",利用者一覧!D7)</f>
        <v/>
      </c>
      <c r="Q11" s="464"/>
      <c r="R11" s="441" t="str">
        <f>IF(利用者一覧!E7="","",利用者一覧!E7)</f>
        <v/>
      </c>
      <c r="S11" s="464"/>
      <c r="T11" s="441" t="str">
        <f>IF(利用者一覧!F7="","",利用者一覧!F7)</f>
        <v/>
      </c>
      <c r="U11" s="464"/>
      <c r="V11" s="441" t="str">
        <f>IF(利用者一覧!G7="","",利用者一覧!G7)</f>
        <v/>
      </c>
      <c r="W11" s="464"/>
      <c r="X11" s="441" t="str">
        <f>IF(利用者一覧!H7="","",利用者一覧!H7)</f>
        <v/>
      </c>
      <c r="Y11" s="464"/>
      <c r="Z11" s="441" t="str">
        <f>IF(利用者一覧!I7="","",利用者一覧!I7)</f>
        <v/>
      </c>
      <c r="AA11" s="464"/>
      <c r="AB11" s="441" t="str">
        <f>IF(利用者一覧!J7="","",利用者一覧!J7)</f>
        <v/>
      </c>
      <c r="AC11" s="464"/>
      <c r="AD11" s="441" t="str">
        <f>IF(利用者一覧!K7="","",利用者一覧!K7)</f>
        <v/>
      </c>
      <c r="AE11" s="464"/>
      <c r="AF11" s="441" t="str">
        <f>IF(利用者一覧!L7="","",利用者一覧!L7)</f>
        <v/>
      </c>
      <c r="AG11" s="464"/>
      <c r="AH11" s="441" t="str">
        <f>IF(利用者一覧!M7="","",利用者一覧!M7)</f>
        <v/>
      </c>
      <c r="AI11" s="475"/>
      <c r="AK11" s="477" t="s">
        <v>26</v>
      </c>
      <c r="AL11" s="478"/>
      <c r="AM11" s="491" t="s">
        <v>176</v>
      </c>
      <c r="AN11" s="492"/>
      <c r="AO11" s="492"/>
      <c r="AP11" s="492"/>
      <c r="AQ11" s="492"/>
      <c r="AR11" s="492"/>
      <c r="AS11" s="492"/>
      <c r="AT11" s="492"/>
      <c r="AU11" s="493"/>
      <c r="AV11" s="441" t="str">
        <f>IF(利用者一覧!D3="","",利用者一覧!D3)</f>
        <v/>
      </c>
      <c r="AW11" s="427"/>
      <c r="AX11" s="442"/>
      <c r="AY11" s="441" t="str">
        <f>IF(利用者一覧!E3="","",利用者一覧!E3)</f>
        <v/>
      </c>
      <c r="AZ11" s="427"/>
      <c r="BA11" s="442"/>
      <c r="BB11" s="441" t="str">
        <f>IF(利用者一覧!F3="","",利用者一覧!F3)</f>
        <v/>
      </c>
      <c r="BC11" s="427"/>
      <c r="BD11" s="442"/>
      <c r="BE11" s="441" t="str">
        <f>IF(利用者一覧!G3="","",利用者一覧!G3)</f>
        <v/>
      </c>
      <c r="BF11" s="427"/>
      <c r="BG11" s="442"/>
      <c r="BH11" s="441" t="str">
        <f>IF(利用者一覧!H3="","",利用者一覧!H3)</f>
        <v/>
      </c>
      <c r="BI11" s="427"/>
      <c r="BJ11" s="442"/>
      <c r="BK11" s="441" t="str">
        <f>IF(利用者一覧!I3="","",利用者一覧!I3)</f>
        <v/>
      </c>
      <c r="BL11" s="427"/>
      <c r="BM11" s="442"/>
      <c r="BN11" s="441" t="str">
        <f>IF(利用者一覧!J3="","",利用者一覧!J3)</f>
        <v/>
      </c>
      <c r="BO11" s="427"/>
      <c r="BP11" s="442"/>
      <c r="BQ11" s="441" t="str">
        <f>IF(利用者一覧!K3="","",利用者一覧!K3)</f>
        <v/>
      </c>
      <c r="BR11" s="427"/>
      <c r="BS11" s="442"/>
      <c r="BT11" s="441" t="str">
        <f>IF(利用者一覧!L3="","",利用者一覧!L3)</f>
        <v/>
      </c>
      <c r="BU11" s="427"/>
      <c r="BV11" s="442"/>
      <c r="BW11" s="441" t="str">
        <f>IF(利用者一覧!M3="","",利用者一覧!M3)</f>
        <v/>
      </c>
      <c r="BX11" s="427"/>
      <c r="BY11" s="428"/>
      <c r="CA11" s="24"/>
    </row>
    <row r="12" spans="1:79" ht="18.75" customHeight="1">
      <c r="A12" s="23"/>
      <c r="C12" s="500"/>
      <c r="D12" s="501"/>
      <c r="E12" s="501"/>
      <c r="F12" s="501"/>
      <c r="G12" s="501"/>
      <c r="H12" s="501"/>
      <c r="I12" s="501"/>
      <c r="J12" s="501"/>
      <c r="K12" s="501"/>
      <c r="L12" s="501"/>
      <c r="M12" s="501"/>
      <c r="N12" s="501"/>
      <c r="O12" s="502"/>
      <c r="P12" s="465"/>
      <c r="Q12" s="466"/>
      <c r="R12" s="465"/>
      <c r="S12" s="466"/>
      <c r="T12" s="465"/>
      <c r="U12" s="466"/>
      <c r="V12" s="465"/>
      <c r="W12" s="466"/>
      <c r="X12" s="465"/>
      <c r="Y12" s="466"/>
      <c r="Z12" s="465"/>
      <c r="AA12" s="466"/>
      <c r="AB12" s="465"/>
      <c r="AC12" s="466"/>
      <c r="AD12" s="465"/>
      <c r="AE12" s="466"/>
      <c r="AF12" s="465"/>
      <c r="AG12" s="466"/>
      <c r="AH12" s="465"/>
      <c r="AI12" s="476"/>
      <c r="AK12" s="479"/>
      <c r="AL12" s="480"/>
      <c r="AM12" s="494"/>
      <c r="AN12" s="495"/>
      <c r="AO12" s="495"/>
      <c r="AP12" s="495"/>
      <c r="AQ12" s="495"/>
      <c r="AR12" s="495"/>
      <c r="AS12" s="495"/>
      <c r="AT12" s="495"/>
      <c r="AU12" s="496"/>
      <c r="AV12" s="443"/>
      <c r="AW12" s="444"/>
      <c r="AX12" s="445"/>
      <c r="AY12" s="443"/>
      <c r="AZ12" s="444"/>
      <c r="BA12" s="445"/>
      <c r="BB12" s="443"/>
      <c r="BC12" s="444"/>
      <c r="BD12" s="445"/>
      <c r="BE12" s="443"/>
      <c r="BF12" s="444"/>
      <c r="BG12" s="445"/>
      <c r="BH12" s="443"/>
      <c r="BI12" s="444"/>
      <c r="BJ12" s="445"/>
      <c r="BK12" s="443"/>
      <c r="BL12" s="444"/>
      <c r="BM12" s="445"/>
      <c r="BN12" s="443"/>
      <c r="BO12" s="444"/>
      <c r="BP12" s="445"/>
      <c r="BQ12" s="443"/>
      <c r="BR12" s="444"/>
      <c r="BS12" s="445"/>
      <c r="BT12" s="443"/>
      <c r="BU12" s="444"/>
      <c r="BV12" s="445"/>
      <c r="BW12" s="443"/>
      <c r="BX12" s="444"/>
      <c r="BY12" s="446"/>
      <c r="CA12" s="24"/>
    </row>
    <row r="13" spans="1:79" ht="15.75" customHeight="1">
      <c r="A13" s="23"/>
      <c r="C13" s="503" t="s">
        <v>23</v>
      </c>
      <c r="D13" s="504"/>
      <c r="E13" s="504"/>
      <c r="F13" s="504"/>
      <c r="G13" s="504"/>
      <c r="H13" s="504"/>
      <c r="I13" s="504"/>
      <c r="J13" s="504"/>
      <c r="K13" s="504"/>
      <c r="L13" s="504"/>
      <c r="M13" s="504"/>
      <c r="N13" s="504"/>
      <c r="O13" s="505"/>
      <c r="P13" s="447" t="str">
        <f>IF(利用者一覧!C7="","",利用者一覧!C7)</f>
        <v/>
      </c>
      <c r="Q13" s="448"/>
      <c r="R13" s="448"/>
      <c r="S13" s="448"/>
      <c r="T13" s="448"/>
      <c r="U13" s="448"/>
      <c r="V13" s="448"/>
      <c r="W13" s="448"/>
      <c r="X13" s="448"/>
      <c r="Y13" s="448"/>
      <c r="Z13" s="448"/>
      <c r="AA13" s="448"/>
      <c r="AB13" s="448"/>
      <c r="AC13" s="448"/>
      <c r="AD13" s="448"/>
      <c r="AE13" s="448"/>
      <c r="AF13" s="448"/>
      <c r="AG13" s="448"/>
      <c r="AH13" s="448"/>
      <c r="AI13" s="449"/>
      <c r="AK13" s="479"/>
      <c r="AL13" s="480"/>
      <c r="AM13" s="453" t="s">
        <v>27</v>
      </c>
      <c r="AN13" s="454"/>
      <c r="AO13" s="454"/>
      <c r="AP13" s="454"/>
      <c r="AQ13" s="454"/>
      <c r="AR13" s="454"/>
      <c r="AS13" s="454"/>
      <c r="AT13" s="454"/>
      <c r="AU13" s="455"/>
      <c r="AV13" s="453" t="str">
        <f>IF(請求書!W13="","",請求書!W13)</f>
        <v/>
      </c>
      <c r="AW13" s="467"/>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8"/>
      <c r="CA13" s="24"/>
    </row>
    <row r="14" spans="1:79" ht="15.75" customHeight="1" thickBot="1">
      <c r="A14" s="23"/>
      <c r="C14" s="506"/>
      <c r="D14" s="507"/>
      <c r="E14" s="507"/>
      <c r="F14" s="507"/>
      <c r="G14" s="507"/>
      <c r="H14" s="507"/>
      <c r="I14" s="507"/>
      <c r="J14" s="507"/>
      <c r="K14" s="507"/>
      <c r="L14" s="507"/>
      <c r="M14" s="507"/>
      <c r="N14" s="507"/>
      <c r="O14" s="508"/>
      <c r="P14" s="450"/>
      <c r="Q14" s="451"/>
      <c r="R14" s="451"/>
      <c r="S14" s="451"/>
      <c r="T14" s="451"/>
      <c r="U14" s="451"/>
      <c r="V14" s="451"/>
      <c r="W14" s="451"/>
      <c r="X14" s="451"/>
      <c r="Y14" s="451"/>
      <c r="Z14" s="451"/>
      <c r="AA14" s="451"/>
      <c r="AB14" s="451"/>
      <c r="AC14" s="451"/>
      <c r="AD14" s="451"/>
      <c r="AE14" s="451"/>
      <c r="AF14" s="451"/>
      <c r="AG14" s="451"/>
      <c r="AH14" s="451"/>
      <c r="AI14" s="452"/>
      <c r="AK14" s="479"/>
      <c r="AL14" s="480"/>
      <c r="AM14" s="456"/>
      <c r="AN14" s="457"/>
      <c r="AO14" s="457"/>
      <c r="AP14" s="457"/>
      <c r="AQ14" s="457"/>
      <c r="AR14" s="457"/>
      <c r="AS14" s="457"/>
      <c r="AT14" s="457"/>
      <c r="AU14" s="458"/>
      <c r="AV14" s="469"/>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1"/>
      <c r="CA14" s="24"/>
    </row>
    <row r="15" spans="1:79" ht="15.75" customHeight="1">
      <c r="A15" s="23"/>
      <c r="C15" s="462"/>
      <c r="D15" s="462"/>
      <c r="E15" s="462"/>
      <c r="F15" s="462"/>
      <c r="G15" s="462"/>
      <c r="H15" s="462"/>
      <c r="I15" s="462"/>
      <c r="J15" s="462"/>
      <c r="K15" s="462"/>
      <c r="L15" s="462"/>
      <c r="M15" s="462"/>
      <c r="N15" s="462"/>
      <c r="O15" s="462"/>
      <c r="P15" s="463"/>
      <c r="Q15" s="463"/>
      <c r="R15" s="463"/>
      <c r="S15" s="463"/>
      <c r="T15" s="463"/>
      <c r="U15" s="463"/>
      <c r="V15" s="463"/>
      <c r="W15" s="463"/>
      <c r="X15" s="463"/>
      <c r="Y15" s="463"/>
      <c r="Z15" s="463"/>
      <c r="AA15" s="463"/>
      <c r="AB15" s="463"/>
      <c r="AC15" s="463"/>
      <c r="AD15" s="463"/>
      <c r="AE15" s="463"/>
      <c r="AF15" s="463"/>
      <c r="AG15" s="463"/>
      <c r="AH15" s="463"/>
      <c r="AI15" s="463"/>
      <c r="AJ15" s="124"/>
      <c r="AK15" s="479"/>
      <c r="AL15" s="480"/>
      <c r="AM15" s="456"/>
      <c r="AN15" s="457"/>
      <c r="AO15" s="457"/>
      <c r="AP15" s="457"/>
      <c r="AQ15" s="457"/>
      <c r="AR15" s="457"/>
      <c r="AS15" s="457"/>
      <c r="AT15" s="457"/>
      <c r="AU15" s="458"/>
      <c r="AV15" s="469"/>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1"/>
      <c r="CA15" s="24"/>
    </row>
    <row r="16" spans="1:79" ht="15.75" customHeight="1" thickBot="1">
      <c r="A16" s="23"/>
      <c r="C16" s="490"/>
      <c r="D16" s="490"/>
      <c r="E16" s="490"/>
      <c r="F16" s="490"/>
      <c r="G16" s="490"/>
      <c r="H16" s="490"/>
      <c r="I16" s="490"/>
      <c r="J16" s="490"/>
      <c r="K16" s="490"/>
      <c r="L16" s="490"/>
      <c r="M16" s="490"/>
      <c r="N16" s="490"/>
      <c r="O16" s="490"/>
      <c r="P16" s="463"/>
      <c r="Q16" s="463"/>
      <c r="R16" s="463"/>
      <c r="S16" s="463"/>
      <c r="T16" s="463"/>
      <c r="U16" s="463"/>
      <c r="V16" s="463"/>
      <c r="W16" s="463"/>
      <c r="X16" s="463"/>
      <c r="Y16" s="463"/>
      <c r="Z16" s="463"/>
      <c r="AA16" s="463"/>
      <c r="AB16" s="463"/>
      <c r="AC16" s="463"/>
      <c r="AD16" s="463"/>
      <c r="AE16" s="463"/>
      <c r="AF16" s="463"/>
      <c r="AG16" s="463"/>
      <c r="AH16" s="463"/>
      <c r="AI16" s="463"/>
      <c r="AK16" s="481"/>
      <c r="AL16" s="482"/>
      <c r="AM16" s="459"/>
      <c r="AN16" s="460"/>
      <c r="AO16" s="460"/>
      <c r="AP16" s="460"/>
      <c r="AQ16" s="460"/>
      <c r="AR16" s="460"/>
      <c r="AS16" s="460"/>
      <c r="AT16" s="460"/>
      <c r="AU16" s="461"/>
      <c r="AV16" s="472"/>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4"/>
      <c r="CA16" s="24"/>
    </row>
    <row r="17" spans="1:79" ht="15.75" customHeight="1">
      <c r="A17" s="23"/>
      <c r="C17" s="463"/>
      <c r="D17" s="463"/>
      <c r="E17" s="463"/>
      <c r="F17" s="463"/>
      <c r="G17" s="463"/>
      <c r="H17" s="463"/>
      <c r="I17" s="463"/>
      <c r="J17" s="463"/>
      <c r="K17" s="463"/>
      <c r="L17" s="463"/>
      <c r="M17" s="463"/>
      <c r="N17" s="463"/>
      <c r="O17" s="463"/>
      <c r="P17" s="463"/>
      <c r="Q17" s="463"/>
      <c r="R17" s="463"/>
      <c r="S17" s="463"/>
      <c r="T17" s="483"/>
      <c r="U17" s="463"/>
      <c r="V17" s="463"/>
      <c r="W17" s="463"/>
      <c r="X17" s="463"/>
      <c r="Y17" s="463"/>
      <c r="Z17" s="463"/>
      <c r="AA17" s="463"/>
      <c r="AB17" s="463"/>
      <c r="AC17" s="463"/>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84" t="s">
        <v>29</v>
      </c>
      <c r="D19" s="485"/>
      <c r="E19" s="485"/>
      <c r="F19" s="485"/>
      <c r="G19" s="485"/>
      <c r="H19" s="485"/>
      <c r="I19" s="485"/>
      <c r="J19" s="485"/>
      <c r="K19" s="485"/>
      <c r="L19" s="485"/>
      <c r="M19" s="485"/>
      <c r="N19" s="485"/>
      <c r="O19" s="485"/>
      <c r="P19" s="485"/>
      <c r="Q19" s="485"/>
      <c r="R19" s="485"/>
      <c r="S19" s="486"/>
      <c r="T19" s="487"/>
      <c r="U19" s="488"/>
      <c r="V19" s="488"/>
      <c r="W19" s="488"/>
      <c r="X19" s="488"/>
      <c r="Y19" s="488"/>
      <c r="Z19" s="488"/>
      <c r="AA19" s="488"/>
      <c r="AB19" s="488"/>
      <c r="AC19" s="489"/>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63" t="s">
        <v>30</v>
      </c>
      <c r="D22" s="364"/>
      <c r="E22" s="424" t="s">
        <v>31</v>
      </c>
      <c r="F22" s="425"/>
      <c r="G22" s="425"/>
      <c r="H22" s="425"/>
      <c r="I22" s="425"/>
      <c r="J22" s="425"/>
      <c r="K22" s="425"/>
      <c r="L22" s="425"/>
      <c r="M22" s="425"/>
      <c r="N22" s="425"/>
      <c r="O22" s="425"/>
      <c r="P22" s="425"/>
      <c r="Q22" s="425"/>
      <c r="R22" s="425"/>
      <c r="S22" s="425"/>
      <c r="T22" s="425"/>
      <c r="U22" s="425"/>
      <c r="V22" s="426" t="s">
        <v>151</v>
      </c>
      <c r="W22" s="427"/>
      <c r="X22" s="427"/>
      <c r="Y22" s="427"/>
      <c r="Z22" s="427"/>
      <c r="AA22" s="427"/>
      <c r="AB22" s="427"/>
      <c r="AC22" s="428"/>
      <c r="AD22" s="429" t="s">
        <v>32</v>
      </c>
      <c r="AE22" s="430"/>
      <c r="AF22" s="430"/>
      <c r="AG22" s="431"/>
      <c r="AH22" s="432" t="s">
        <v>152</v>
      </c>
      <c r="AI22" s="433"/>
      <c r="AJ22" s="433"/>
      <c r="AK22" s="433"/>
      <c r="AL22" s="433"/>
      <c r="AM22" s="433"/>
      <c r="AN22" s="433"/>
      <c r="AO22" s="433"/>
      <c r="AP22" s="433"/>
      <c r="AQ22" s="434"/>
      <c r="AR22" s="356" t="s">
        <v>33</v>
      </c>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8"/>
      <c r="CA22" s="24"/>
    </row>
    <row r="23" spans="1:79" ht="15.75" customHeight="1">
      <c r="A23" s="23"/>
      <c r="C23" s="365"/>
      <c r="D23" s="366"/>
      <c r="E23" s="300" t="s">
        <v>190</v>
      </c>
      <c r="F23" s="301"/>
      <c r="G23" s="301"/>
      <c r="H23" s="301"/>
      <c r="I23" s="301"/>
      <c r="J23" s="301"/>
      <c r="K23" s="301"/>
      <c r="L23" s="301"/>
      <c r="M23" s="301"/>
      <c r="N23" s="301"/>
      <c r="O23" s="301"/>
      <c r="P23" s="301"/>
      <c r="Q23" s="301"/>
      <c r="R23" s="301"/>
      <c r="S23" s="301"/>
      <c r="T23" s="301"/>
      <c r="U23" s="302"/>
      <c r="V23" s="414" t="str">
        <f>IF(AR23="","",VLOOKUP(AR23,'R0410~単価表など'!$C$3:$E$23,3,FALSE))</f>
        <v/>
      </c>
      <c r="W23" s="415"/>
      <c r="X23" s="415"/>
      <c r="Y23" s="415"/>
      <c r="Z23" s="415"/>
      <c r="AA23" s="415"/>
      <c r="AB23" s="415"/>
      <c r="AC23" s="416"/>
      <c r="AD23" s="417"/>
      <c r="AE23" s="418"/>
      <c r="AF23" s="418"/>
      <c r="AG23" s="419"/>
      <c r="AH23" s="414" t="str">
        <f>IF(ISERROR(V23*AD23),"",(V23*AD23))</f>
        <v/>
      </c>
      <c r="AI23" s="415"/>
      <c r="AJ23" s="415"/>
      <c r="AK23" s="415"/>
      <c r="AL23" s="415"/>
      <c r="AM23" s="415"/>
      <c r="AN23" s="415"/>
      <c r="AO23" s="415"/>
      <c r="AP23" s="415"/>
      <c r="AQ23" s="420"/>
      <c r="AR23" s="369"/>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1"/>
      <c r="CA23" s="24"/>
    </row>
    <row r="24" spans="1:79" ht="15.75" customHeight="1">
      <c r="A24" s="23"/>
      <c r="C24" s="365"/>
      <c r="D24" s="366"/>
      <c r="E24" s="303"/>
      <c r="F24" s="304"/>
      <c r="G24" s="304"/>
      <c r="H24" s="304"/>
      <c r="I24" s="304"/>
      <c r="J24" s="304"/>
      <c r="K24" s="304"/>
      <c r="L24" s="304"/>
      <c r="M24" s="304"/>
      <c r="N24" s="304"/>
      <c r="O24" s="304"/>
      <c r="P24" s="304"/>
      <c r="Q24" s="304"/>
      <c r="R24" s="304"/>
      <c r="S24" s="304"/>
      <c r="T24" s="304"/>
      <c r="U24" s="305"/>
      <c r="V24" s="411" t="str">
        <f>IF(AR24="","",VLOOKUP(AR24,'R0410~単価表など'!$C$3:$E$23,3,FALSE))</f>
        <v/>
      </c>
      <c r="W24" s="399"/>
      <c r="X24" s="399"/>
      <c r="Y24" s="399"/>
      <c r="Z24" s="399"/>
      <c r="AA24" s="399"/>
      <c r="AB24" s="399"/>
      <c r="AC24" s="413"/>
      <c r="AD24" s="421"/>
      <c r="AE24" s="422"/>
      <c r="AF24" s="422"/>
      <c r="AG24" s="423"/>
      <c r="AH24" s="411" t="str">
        <f>IF(ISERROR(V24*AD24),"",(V24*AD24))</f>
        <v/>
      </c>
      <c r="AI24" s="399"/>
      <c r="AJ24" s="399"/>
      <c r="AK24" s="399"/>
      <c r="AL24" s="399"/>
      <c r="AM24" s="399"/>
      <c r="AN24" s="399"/>
      <c r="AO24" s="399"/>
      <c r="AP24" s="399"/>
      <c r="AQ24" s="412"/>
      <c r="AR24" s="372"/>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4"/>
      <c r="CA24" s="24"/>
    </row>
    <row r="25" spans="1:79" ht="15.75" customHeight="1">
      <c r="A25" s="23"/>
      <c r="C25" s="365"/>
      <c r="D25" s="366"/>
      <c r="E25" s="303"/>
      <c r="F25" s="304"/>
      <c r="G25" s="304"/>
      <c r="H25" s="304"/>
      <c r="I25" s="304"/>
      <c r="J25" s="304"/>
      <c r="K25" s="304"/>
      <c r="L25" s="304"/>
      <c r="M25" s="304"/>
      <c r="N25" s="304"/>
      <c r="O25" s="304"/>
      <c r="P25" s="304"/>
      <c r="Q25" s="304"/>
      <c r="R25" s="304"/>
      <c r="S25" s="304"/>
      <c r="T25" s="304"/>
      <c r="U25" s="305"/>
      <c r="V25" s="411" t="str">
        <f>IF(AR25="","",VLOOKUP(AR25,'R0410~単価表など'!$C$3:$E$23,3,FALSE))</f>
        <v/>
      </c>
      <c r="W25" s="399"/>
      <c r="X25" s="399"/>
      <c r="Y25" s="399"/>
      <c r="Z25" s="399"/>
      <c r="AA25" s="399"/>
      <c r="AB25" s="399"/>
      <c r="AC25" s="413"/>
      <c r="AD25" s="408"/>
      <c r="AE25" s="409"/>
      <c r="AF25" s="409"/>
      <c r="AG25" s="410"/>
      <c r="AH25" s="411" t="str">
        <f t="shared" ref="AH25:AH35" si="0">IF(ISERROR(V25*AD25),"",(V25*AD25))</f>
        <v/>
      </c>
      <c r="AI25" s="399"/>
      <c r="AJ25" s="399"/>
      <c r="AK25" s="399"/>
      <c r="AL25" s="399"/>
      <c r="AM25" s="399"/>
      <c r="AN25" s="399"/>
      <c r="AO25" s="399"/>
      <c r="AP25" s="399"/>
      <c r="AQ25" s="412"/>
      <c r="AR25" s="372"/>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4"/>
      <c r="CA25" s="24"/>
    </row>
    <row r="26" spans="1:79" ht="15.75" customHeight="1">
      <c r="A26" s="23"/>
      <c r="C26" s="365"/>
      <c r="D26" s="366"/>
      <c r="E26" s="303"/>
      <c r="F26" s="304"/>
      <c r="G26" s="304"/>
      <c r="H26" s="304"/>
      <c r="I26" s="304"/>
      <c r="J26" s="304"/>
      <c r="K26" s="304"/>
      <c r="L26" s="304"/>
      <c r="M26" s="304"/>
      <c r="N26" s="304"/>
      <c r="O26" s="304"/>
      <c r="P26" s="304"/>
      <c r="Q26" s="304"/>
      <c r="R26" s="304"/>
      <c r="S26" s="304"/>
      <c r="T26" s="304"/>
      <c r="U26" s="305"/>
      <c r="V26" s="411" t="str">
        <f>IF(AR26="","",VLOOKUP(AR26,'R0410~単価表など'!$C$3:$E$23,3,FALSE))</f>
        <v/>
      </c>
      <c r="W26" s="399"/>
      <c r="X26" s="399"/>
      <c r="Y26" s="399"/>
      <c r="Z26" s="399"/>
      <c r="AA26" s="399"/>
      <c r="AB26" s="399"/>
      <c r="AC26" s="413"/>
      <c r="AD26" s="408"/>
      <c r="AE26" s="409"/>
      <c r="AF26" s="409"/>
      <c r="AG26" s="410"/>
      <c r="AH26" s="411" t="str">
        <f>IF(ISERROR(V26*AD26),"",(V26*AD26))</f>
        <v/>
      </c>
      <c r="AI26" s="399"/>
      <c r="AJ26" s="399"/>
      <c r="AK26" s="399"/>
      <c r="AL26" s="399"/>
      <c r="AM26" s="399"/>
      <c r="AN26" s="399"/>
      <c r="AO26" s="399"/>
      <c r="AP26" s="399"/>
      <c r="AQ26" s="412"/>
      <c r="AR26" s="372"/>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4"/>
      <c r="CA26" s="24"/>
    </row>
    <row r="27" spans="1:79" ht="15.75" customHeight="1">
      <c r="A27" s="23"/>
      <c r="C27" s="365"/>
      <c r="D27" s="366"/>
      <c r="E27" s="303"/>
      <c r="F27" s="304"/>
      <c r="G27" s="304"/>
      <c r="H27" s="304"/>
      <c r="I27" s="304"/>
      <c r="J27" s="304"/>
      <c r="K27" s="304"/>
      <c r="L27" s="304"/>
      <c r="M27" s="304"/>
      <c r="N27" s="304"/>
      <c r="O27" s="304"/>
      <c r="P27" s="304"/>
      <c r="Q27" s="304"/>
      <c r="R27" s="304"/>
      <c r="S27" s="304"/>
      <c r="T27" s="304"/>
      <c r="U27" s="305"/>
      <c r="V27" s="411" t="str">
        <f>IF(AR27="","",VLOOKUP(AR27,'R0410~単価表など'!$C$3:$E$23,3,FALSE))</f>
        <v/>
      </c>
      <c r="W27" s="399"/>
      <c r="X27" s="399"/>
      <c r="Y27" s="399"/>
      <c r="Z27" s="399"/>
      <c r="AA27" s="399"/>
      <c r="AB27" s="399"/>
      <c r="AC27" s="413"/>
      <c r="AD27" s="408"/>
      <c r="AE27" s="409"/>
      <c r="AF27" s="409"/>
      <c r="AG27" s="410"/>
      <c r="AH27" s="411" t="str">
        <f t="shared" si="0"/>
        <v/>
      </c>
      <c r="AI27" s="399"/>
      <c r="AJ27" s="399"/>
      <c r="AK27" s="399"/>
      <c r="AL27" s="399"/>
      <c r="AM27" s="399"/>
      <c r="AN27" s="399"/>
      <c r="AO27" s="399"/>
      <c r="AP27" s="399"/>
      <c r="AQ27" s="412"/>
      <c r="AR27" s="372"/>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4"/>
      <c r="CA27" s="24"/>
    </row>
    <row r="28" spans="1:79" ht="15.75" customHeight="1">
      <c r="A28" s="23"/>
      <c r="C28" s="365"/>
      <c r="D28" s="366"/>
      <c r="E28" s="303"/>
      <c r="F28" s="304"/>
      <c r="G28" s="304"/>
      <c r="H28" s="304"/>
      <c r="I28" s="304"/>
      <c r="J28" s="304"/>
      <c r="K28" s="304"/>
      <c r="L28" s="304"/>
      <c r="M28" s="304"/>
      <c r="N28" s="304"/>
      <c r="O28" s="304"/>
      <c r="P28" s="304"/>
      <c r="Q28" s="304"/>
      <c r="R28" s="304"/>
      <c r="S28" s="304"/>
      <c r="T28" s="304"/>
      <c r="U28" s="305"/>
      <c r="V28" s="411" t="str">
        <f>IF(AR28="","",VLOOKUP(AR28,'R0410~単価表など'!$C$3:$E$23,3,FALSE))</f>
        <v/>
      </c>
      <c r="W28" s="399"/>
      <c r="X28" s="399"/>
      <c r="Y28" s="399"/>
      <c r="Z28" s="399"/>
      <c r="AA28" s="399"/>
      <c r="AB28" s="399"/>
      <c r="AC28" s="413"/>
      <c r="AD28" s="408"/>
      <c r="AE28" s="409"/>
      <c r="AF28" s="409"/>
      <c r="AG28" s="410"/>
      <c r="AH28" s="411" t="str">
        <f t="shared" si="0"/>
        <v/>
      </c>
      <c r="AI28" s="399"/>
      <c r="AJ28" s="399"/>
      <c r="AK28" s="399"/>
      <c r="AL28" s="399"/>
      <c r="AM28" s="399"/>
      <c r="AN28" s="399"/>
      <c r="AO28" s="399"/>
      <c r="AP28" s="399"/>
      <c r="AQ28" s="412"/>
      <c r="AR28" s="372"/>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c r="BS28" s="373"/>
      <c r="BT28" s="373"/>
      <c r="BU28" s="373"/>
      <c r="BV28" s="373"/>
      <c r="BW28" s="373"/>
      <c r="BX28" s="373"/>
      <c r="BY28" s="374"/>
      <c r="CA28" s="24"/>
    </row>
    <row r="29" spans="1:79" ht="15.75" customHeight="1">
      <c r="A29" s="23"/>
      <c r="C29" s="365"/>
      <c r="D29" s="366"/>
      <c r="E29" s="303"/>
      <c r="F29" s="304"/>
      <c r="G29" s="304"/>
      <c r="H29" s="304"/>
      <c r="I29" s="304"/>
      <c r="J29" s="304"/>
      <c r="K29" s="304"/>
      <c r="L29" s="304"/>
      <c r="M29" s="304"/>
      <c r="N29" s="304"/>
      <c r="O29" s="304"/>
      <c r="P29" s="304"/>
      <c r="Q29" s="304"/>
      <c r="R29" s="304"/>
      <c r="S29" s="304"/>
      <c r="T29" s="304"/>
      <c r="U29" s="305"/>
      <c r="V29" s="411" t="str">
        <f>IF(AR29="","",VLOOKUP(AR29,'R0410~単価表など'!$C$3:$E$23,3,FALSE))</f>
        <v/>
      </c>
      <c r="W29" s="399"/>
      <c r="X29" s="399"/>
      <c r="Y29" s="399"/>
      <c r="Z29" s="399"/>
      <c r="AA29" s="399"/>
      <c r="AB29" s="399"/>
      <c r="AC29" s="413"/>
      <c r="AD29" s="408"/>
      <c r="AE29" s="409"/>
      <c r="AF29" s="409"/>
      <c r="AG29" s="410"/>
      <c r="AH29" s="411" t="str">
        <f t="shared" si="0"/>
        <v/>
      </c>
      <c r="AI29" s="399"/>
      <c r="AJ29" s="399"/>
      <c r="AK29" s="399"/>
      <c r="AL29" s="399"/>
      <c r="AM29" s="399"/>
      <c r="AN29" s="399"/>
      <c r="AO29" s="399"/>
      <c r="AP29" s="399"/>
      <c r="AQ29" s="412"/>
      <c r="AR29" s="372"/>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4"/>
      <c r="CA29" s="24"/>
    </row>
    <row r="30" spans="1:79" ht="15.75" customHeight="1">
      <c r="A30" s="23"/>
      <c r="C30" s="365"/>
      <c r="D30" s="366"/>
      <c r="E30" s="303"/>
      <c r="F30" s="304"/>
      <c r="G30" s="304"/>
      <c r="H30" s="304"/>
      <c r="I30" s="304"/>
      <c r="J30" s="304"/>
      <c r="K30" s="304"/>
      <c r="L30" s="304"/>
      <c r="M30" s="304"/>
      <c r="N30" s="304"/>
      <c r="O30" s="304"/>
      <c r="P30" s="304"/>
      <c r="Q30" s="304"/>
      <c r="R30" s="304"/>
      <c r="S30" s="304"/>
      <c r="T30" s="304"/>
      <c r="U30" s="305"/>
      <c r="V30" s="411" t="str">
        <f>IF(AR30="","",VLOOKUP(AR30,'R0410~単価表など'!$C$3:$E$23,3,FALSE))</f>
        <v/>
      </c>
      <c r="W30" s="399"/>
      <c r="X30" s="399"/>
      <c r="Y30" s="399"/>
      <c r="Z30" s="399"/>
      <c r="AA30" s="399"/>
      <c r="AB30" s="399"/>
      <c r="AC30" s="413"/>
      <c r="AD30" s="408"/>
      <c r="AE30" s="409"/>
      <c r="AF30" s="409"/>
      <c r="AG30" s="410"/>
      <c r="AH30" s="411" t="str">
        <f t="shared" si="0"/>
        <v/>
      </c>
      <c r="AI30" s="399"/>
      <c r="AJ30" s="399"/>
      <c r="AK30" s="399"/>
      <c r="AL30" s="399"/>
      <c r="AM30" s="399"/>
      <c r="AN30" s="399"/>
      <c r="AO30" s="399"/>
      <c r="AP30" s="399"/>
      <c r="AQ30" s="412"/>
      <c r="AR30" s="372"/>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73"/>
      <c r="BV30" s="373"/>
      <c r="BW30" s="373"/>
      <c r="BX30" s="373"/>
      <c r="BY30" s="374"/>
      <c r="CA30" s="24"/>
    </row>
    <row r="31" spans="1:79" ht="15.75" customHeight="1" thickBot="1">
      <c r="A31" s="23"/>
      <c r="C31" s="365"/>
      <c r="D31" s="366"/>
      <c r="E31" s="306"/>
      <c r="F31" s="307"/>
      <c r="G31" s="307"/>
      <c r="H31" s="307"/>
      <c r="I31" s="307"/>
      <c r="J31" s="307"/>
      <c r="K31" s="307"/>
      <c r="L31" s="307"/>
      <c r="M31" s="307"/>
      <c r="N31" s="307"/>
      <c r="O31" s="307"/>
      <c r="P31" s="307"/>
      <c r="Q31" s="307"/>
      <c r="R31" s="307"/>
      <c r="S31" s="307"/>
      <c r="T31" s="307"/>
      <c r="U31" s="308"/>
      <c r="V31" s="332" t="str">
        <f>IF(AR31="","",VLOOKUP(AR31,'R0410~単価表など'!$C$3:$E$23,3,FALSE))</f>
        <v/>
      </c>
      <c r="W31" s="333"/>
      <c r="X31" s="333"/>
      <c r="Y31" s="333"/>
      <c r="Z31" s="333"/>
      <c r="AA31" s="333"/>
      <c r="AB31" s="333"/>
      <c r="AC31" s="334"/>
      <c r="AD31" s="435"/>
      <c r="AE31" s="335"/>
      <c r="AF31" s="335"/>
      <c r="AG31" s="436"/>
      <c r="AH31" s="332" t="str">
        <f t="shared" si="0"/>
        <v/>
      </c>
      <c r="AI31" s="333"/>
      <c r="AJ31" s="333"/>
      <c r="AK31" s="333"/>
      <c r="AL31" s="333"/>
      <c r="AM31" s="333"/>
      <c r="AN31" s="333"/>
      <c r="AO31" s="333"/>
      <c r="AP31" s="333"/>
      <c r="AQ31" s="360"/>
      <c r="AR31" s="375"/>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7"/>
      <c r="CA31" s="24"/>
    </row>
    <row r="32" spans="1:79" ht="15.75" customHeight="1">
      <c r="A32" s="23"/>
      <c r="C32" s="365"/>
      <c r="D32" s="366"/>
      <c r="E32" s="309" t="s">
        <v>191</v>
      </c>
      <c r="F32" s="310"/>
      <c r="G32" s="310"/>
      <c r="H32" s="310"/>
      <c r="I32" s="310"/>
      <c r="J32" s="310"/>
      <c r="K32" s="310"/>
      <c r="L32" s="310"/>
      <c r="M32" s="310"/>
      <c r="N32" s="310"/>
      <c r="O32" s="310"/>
      <c r="P32" s="310"/>
      <c r="Q32" s="310"/>
      <c r="R32" s="310"/>
      <c r="S32" s="310"/>
      <c r="T32" s="310"/>
      <c r="U32" s="311"/>
      <c r="V32" s="437" t="str">
        <f>IF(AR32="","",VLOOKUP(AR32,'R0410~単価表など'!$C$3:$E$23,3,FALSE))</f>
        <v/>
      </c>
      <c r="W32" s="438"/>
      <c r="X32" s="438"/>
      <c r="Y32" s="438"/>
      <c r="Z32" s="438"/>
      <c r="AA32" s="438"/>
      <c r="AB32" s="438"/>
      <c r="AC32" s="439"/>
      <c r="AD32" s="422"/>
      <c r="AE32" s="422"/>
      <c r="AF32" s="422"/>
      <c r="AG32" s="422"/>
      <c r="AH32" s="437" t="str">
        <f t="shared" si="0"/>
        <v/>
      </c>
      <c r="AI32" s="438"/>
      <c r="AJ32" s="438"/>
      <c r="AK32" s="438"/>
      <c r="AL32" s="438"/>
      <c r="AM32" s="438"/>
      <c r="AN32" s="438"/>
      <c r="AO32" s="438"/>
      <c r="AP32" s="438"/>
      <c r="AQ32" s="440"/>
      <c r="AR32" s="326"/>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8"/>
      <c r="CA32" s="24"/>
    </row>
    <row r="33" spans="1:79" ht="15.75" customHeight="1">
      <c r="A33" s="23"/>
      <c r="C33" s="365"/>
      <c r="D33" s="366"/>
      <c r="E33" s="312"/>
      <c r="F33" s="313"/>
      <c r="G33" s="313"/>
      <c r="H33" s="313"/>
      <c r="I33" s="313"/>
      <c r="J33" s="313"/>
      <c r="K33" s="313"/>
      <c r="L33" s="313"/>
      <c r="M33" s="313"/>
      <c r="N33" s="313"/>
      <c r="O33" s="313"/>
      <c r="P33" s="313"/>
      <c r="Q33" s="313"/>
      <c r="R33" s="313"/>
      <c r="S33" s="313"/>
      <c r="T33" s="313"/>
      <c r="U33" s="314"/>
      <c r="V33" s="411" t="str">
        <f>IF(AR33="","",VLOOKUP(AR33,'R0410~単価表など'!$C$3:$E$23,3,FALSE))</f>
        <v/>
      </c>
      <c r="W33" s="399"/>
      <c r="X33" s="399"/>
      <c r="Y33" s="399"/>
      <c r="Z33" s="399"/>
      <c r="AA33" s="399"/>
      <c r="AB33" s="399"/>
      <c r="AC33" s="413"/>
      <c r="AD33" s="409"/>
      <c r="AE33" s="409"/>
      <c r="AF33" s="409"/>
      <c r="AG33" s="409"/>
      <c r="AH33" s="411" t="str">
        <f t="shared" si="0"/>
        <v/>
      </c>
      <c r="AI33" s="399"/>
      <c r="AJ33" s="399"/>
      <c r="AK33" s="399"/>
      <c r="AL33" s="399"/>
      <c r="AM33" s="399"/>
      <c r="AN33" s="399"/>
      <c r="AO33" s="399"/>
      <c r="AP33" s="399"/>
      <c r="AQ33" s="412"/>
      <c r="AR33" s="326"/>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8"/>
      <c r="CA33" s="24"/>
    </row>
    <row r="34" spans="1:79" ht="15.75" customHeight="1">
      <c r="A34" s="23"/>
      <c r="C34" s="365"/>
      <c r="D34" s="366"/>
      <c r="E34" s="312"/>
      <c r="F34" s="313"/>
      <c r="G34" s="313"/>
      <c r="H34" s="313"/>
      <c r="I34" s="313"/>
      <c r="J34" s="313"/>
      <c r="K34" s="313"/>
      <c r="L34" s="313"/>
      <c r="M34" s="313"/>
      <c r="N34" s="313"/>
      <c r="O34" s="313"/>
      <c r="P34" s="313"/>
      <c r="Q34" s="313"/>
      <c r="R34" s="313"/>
      <c r="S34" s="313"/>
      <c r="T34" s="313"/>
      <c r="U34" s="314"/>
      <c r="V34" s="411" t="str">
        <f>IF(AR34="","",VLOOKUP(AR34,'R0410~単価表など'!$C$3:$E$23,3,FALSE))</f>
        <v/>
      </c>
      <c r="W34" s="399"/>
      <c r="X34" s="399"/>
      <c r="Y34" s="399"/>
      <c r="Z34" s="399"/>
      <c r="AA34" s="399"/>
      <c r="AB34" s="399"/>
      <c r="AC34" s="413"/>
      <c r="AD34" s="409"/>
      <c r="AE34" s="409"/>
      <c r="AF34" s="409"/>
      <c r="AG34" s="409"/>
      <c r="AH34" s="411" t="str">
        <f t="shared" si="0"/>
        <v/>
      </c>
      <c r="AI34" s="399"/>
      <c r="AJ34" s="399"/>
      <c r="AK34" s="399"/>
      <c r="AL34" s="399"/>
      <c r="AM34" s="399"/>
      <c r="AN34" s="399"/>
      <c r="AO34" s="399"/>
      <c r="AP34" s="399"/>
      <c r="AQ34" s="412"/>
      <c r="AR34" s="326"/>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8"/>
      <c r="CA34" s="24"/>
    </row>
    <row r="35" spans="1:79" ht="15.75" customHeight="1" thickBot="1">
      <c r="A35" s="23"/>
      <c r="C35" s="367"/>
      <c r="D35" s="368"/>
      <c r="E35" s="315"/>
      <c r="F35" s="316"/>
      <c r="G35" s="316"/>
      <c r="H35" s="316"/>
      <c r="I35" s="316"/>
      <c r="J35" s="316"/>
      <c r="K35" s="316"/>
      <c r="L35" s="316"/>
      <c r="M35" s="316"/>
      <c r="N35" s="316"/>
      <c r="O35" s="316"/>
      <c r="P35" s="316"/>
      <c r="Q35" s="316"/>
      <c r="R35" s="316"/>
      <c r="S35" s="316"/>
      <c r="T35" s="316"/>
      <c r="U35" s="317"/>
      <c r="V35" s="332" t="str">
        <f>IF(AR35="","",VLOOKUP(AR35,'R0410~単価表など'!$C$3:$E$23,3,FALSE))</f>
        <v/>
      </c>
      <c r="W35" s="333"/>
      <c r="X35" s="333"/>
      <c r="Y35" s="333"/>
      <c r="Z35" s="333"/>
      <c r="AA35" s="333"/>
      <c r="AB35" s="333"/>
      <c r="AC35" s="334"/>
      <c r="AD35" s="335"/>
      <c r="AE35" s="335"/>
      <c r="AF35" s="335"/>
      <c r="AG35" s="335"/>
      <c r="AH35" s="332" t="str">
        <f t="shared" si="0"/>
        <v/>
      </c>
      <c r="AI35" s="333"/>
      <c r="AJ35" s="333"/>
      <c r="AK35" s="333"/>
      <c r="AL35" s="333"/>
      <c r="AM35" s="333"/>
      <c r="AN35" s="333"/>
      <c r="AO35" s="333"/>
      <c r="AP35" s="333"/>
      <c r="AQ35" s="360"/>
      <c r="AR35" s="329"/>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1"/>
      <c r="CA35" s="24"/>
    </row>
    <row r="36" spans="1:79" ht="15.75" customHeight="1">
      <c r="A36" s="23"/>
      <c r="B36" s="147"/>
      <c r="C36" s="163"/>
      <c r="D36" s="163"/>
      <c r="E36" s="164"/>
      <c r="F36" s="164"/>
      <c r="G36" s="164"/>
      <c r="H36" s="164"/>
      <c r="I36" s="164"/>
      <c r="J36" s="164"/>
      <c r="K36" s="164"/>
      <c r="L36" s="164"/>
      <c r="M36" s="164"/>
      <c r="N36" s="164"/>
      <c r="O36" s="164"/>
      <c r="P36" s="164"/>
      <c r="Q36" s="164"/>
      <c r="R36" s="164"/>
      <c r="S36" s="164"/>
      <c r="T36" s="164"/>
      <c r="U36" s="164"/>
      <c r="V36" s="146"/>
      <c r="W36" s="146"/>
      <c r="X36" s="146"/>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CA37" s="24"/>
    </row>
    <row r="38" spans="1:79" ht="18" customHeight="1">
      <c r="A38" s="23"/>
      <c r="C38" s="363"/>
      <c r="D38" s="364"/>
      <c r="E38" s="355" t="s">
        <v>152</v>
      </c>
      <c r="F38" s="348"/>
      <c r="G38" s="348"/>
      <c r="H38" s="348"/>
      <c r="I38" s="348"/>
      <c r="J38" s="348"/>
      <c r="K38" s="348"/>
      <c r="L38" s="348"/>
      <c r="M38" s="348"/>
      <c r="N38" s="348"/>
      <c r="O38" s="348"/>
      <c r="P38" s="348"/>
      <c r="Q38" s="349"/>
      <c r="R38" s="350">
        <f>SUM(AH23:AQ35)</f>
        <v>0</v>
      </c>
      <c r="S38" s="351"/>
      <c r="T38" s="351"/>
      <c r="U38" s="351"/>
      <c r="V38" s="351"/>
      <c r="W38" s="351"/>
      <c r="X38" s="351"/>
      <c r="Y38" s="351"/>
      <c r="Z38" s="351"/>
      <c r="AA38" s="351"/>
      <c r="AB38" s="351"/>
      <c r="AC38" s="352"/>
      <c r="AD38" s="34"/>
      <c r="AE38" s="107"/>
      <c r="AF38" s="107"/>
      <c r="AG38" s="107"/>
      <c r="AH38" s="107"/>
      <c r="AI38" s="107"/>
      <c r="AJ38" s="107"/>
      <c r="AK38" s="107"/>
      <c r="AL38" s="107"/>
      <c r="AM38" s="107"/>
      <c r="AN38" s="107"/>
      <c r="AO38" s="107"/>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42"/>
      <c r="BO38" s="343"/>
      <c r="BP38" s="343"/>
      <c r="BQ38" s="343"/>
      <c r="BR38" s="343"/>
      <c r="BS38" s="343"/>
      <c r="BT38" s="343"/>
      <c r="BU38" s="343"/>
      <c r="BV38" s="343"/>
      <c r="BW38" s="343"/>
      <c r="BX38" s="343"/>
      <c r="BY38" s="343"/>
      <c r="CA38" s="24"/>
    </row>
    <row r="39" spans="1:79" ht="16.5" customHeight="1">
      <c r="A39" s="23"/>
      <c r="C39" s="365"/>
      <c r="D39" s="366"/>
      <c r="E39" s="393" t="s">
        <v>34</v>
      </c>
      <c r="F39" s="394"/>
      <c r="G39" s="394"/>
      <c r="H39" s="394"/>
      <c r="I39" s="394"/>
      <c r="J39" s="394"/>
      <c r="K39" s="394"/>
      <c r="L39" s="394"/>
      <c r="M39" s="394"/>
      <c r="N39" s="394"/>
      <c r="O39" s="394"/>
      <c r="P39" s="394"/>
      <c r="Q39" s="395"/>
      <c r="R39" s="396">
        <v>90</v>
      </c>
      <c r="S39" s="397"/>
      <c r="T39" s="397"/>
      <c r="U39" s="397"/>
      <c r="V39" s="397"/>
      <c r="W39" s="398"/>
      <c r="X39" s="399" t="s">
        <v>35</v>
      </c>
      <c r="Y39" s="400"/>
      <c r="Z39" s="400"/>
      <c r="AA39" s="400"/>
      <c r="AB39" s="400"/>
      <c r="AC39" s="401"/>
      <c r="AD39" s="35"/>
      <c r="AE39" s="105"/>
      <c r="AF39" s="105"/>
      <c r="AG39" s="105"/>
      <c r="AH39" s="105"/>
      <c r="AI39" s="105"/>
      <c r="AJ39" s="105"/>
      <c r="AK39" s="105"/>
      <c r="AL39" s="361"/>
      <c r="AM39" s="361"/>
      <c r="AN39" s="361"/>
      <c r="AO39" s="361"/>
      <c r="AP39" s="362"/>
      <c r="AQ39" s="362"/>
      <c r="AR39" s="362"/>
      <c r="AS39" s="362"/>
      <c r="AT39" s="362"/>
      <c r="AU39" s="362"/>
      <c r="AV39" s="362"/>
      <c r="AW39" s="362"/>
      <c r="AX39" s="361"/>
      <c r="AY39" s="361"/>
      <c r="AZ39" s="361"/>
      <c r="BA39" s="361"/>
      <c r="BB39" s="362"/>
      <c r="BC39" s="362"/>
      <c r="BD39" s="362"/>
      <c r="BE39" s="362"/>
      <c r="BF39" s="362"/>
      <c r="BG39" s="362"/>
      <c r="BH39" s="362"/>
      <c r="BI39" s="362"/>
      <c r="BJ39" s="361"/>
      <c r="BK39" s="361"/>
      <c r="BL39" s="361"/>
      <c r="BM39" s="361"/>
      <c r="BN39" s="342"/>
      <c r="BO39" s="343"/>
      <c r="BP39" s="343"/>
      <c r="BQ39" s="343"/>
      <c r="BR39" s="343"/>
      <c r="BS39" s="343"/>
      <c r="BT39" s="343"/>
      <c r="BU39" s="343"/>
      <c r="BV39" s="343"/>
      <c r="BW39" s="343"/>
      <c r="BX39" s="343"/>
      <c r="BY39" s="343"/>
      <c r="CA39" s="24"/>
    </row>
    <row r="40" spans="1:79" ht="16.5" customHeight="1" thickBot="1">
      <c r="A40" s="23"/>
      <c r="C40" s="365"/>
      <c r="D40" s="366"/>
      <c r="E40" s="402" t="s">
        <v>36</v>
      </c>
      <c r="F40" s="403"/>
      <c r="G40" s="403"/>
      <c r="H40" s="403"/>
      <c r="I40" s="403"/>
      <c r="J40" s="403"/>
      <c r="K40" s="403"/>
      <c r="L40" s="403"/>
      <c r="M40" s="403"/>
      <c r="N40" s="403"/>
      <c r="O40" s="403"/>
      <c r="P40" s="403"/>
      <c r="Q40" s="404"/>
      <c r="R40" s="405">
        <f>R38</f>
        <v>0</v>
      </c>
      <c r="S40" s="406"/>
      <c r="T40" s="406"/>
      <c r="U40" s="406"/>
      <c r="V40" s="406"/>
      <c r="W40" s="406"/>
      <c r="X40" s="406"/>
      <c r="Y40" s="406"/>
      <c r="Z40" s="406"/>
      <c r="AA40" s="406"/>
      <c r="AB40" s="406"/>
      <c r="AC40" s="407"/>
      <c r="AD40" s="323"/>
      <c r="AE40" s="324"/>
      <c r="AF40" s="324"/>
      <c r="AG40" s="324"/>
      <c r="AH40" s="324"/>
      <c r="AI40" s="324"/>
      <c r="AJ40" s="109"/>
      <c r="AK40" s="109"/>
      <c r="AL40" s="109"/>
      <c r="AM40" s="109"/>
      <c r="AN40" s="109"/>
      <c r="AO40" s="109"/>
      <c r="AP40" s="325"/>
      <c r="AQ40" s="324"/>
      <c r="AR40" s="324"/>
      <c r="AS40" s="324"/>
      <c r="AT40" s="324"/>
      <c r="AU40" s="324"/>
      <c r="AV40" s="359"/>
      <c r="AW40" s="359"/>
      <c r="AX40" s="359"/>
      <c r="AY40" s="359"/>
      <c r="AZ40" s="359"/>
      <c r="BA40" s="359"/>
      <c r="BB40" s="325"/>
      <c r="BC40" s="324"/>
      <c r="BD40" s="324"/>
      <c r="BE40" s="324"/>
      <c r="BF40" s="324"/>
      <c r="BG40" s="324"/>
      <c r="BH40" s="359"/>
      <c r="BI40" s="359"/>
      <c r="BJ40" s="359"/>
      <c r="BK40" s="359"/>
      <c r="BL40" s="359"/>
      <c r="BM40" s="359"/>
      <c r="BN40" s="342"/>
      <c r="BO40" s="343"/>
      <c r="BP40" s="343"/>
      <c r="BQ40" s="343"/>
      <c r="BR40" s="343"/>
      <c r="BS40" s="343"/>
      <c r="BT40" s="343"/>
      <c r="BU40" s="343"/>
      <c r="BV40" s="343"/>
      <c r="BW40" s="343"/>
      <c r="BX40" s="343"/>
      <c r="BY40" s="343"/>
      <c r="CA40" s="24"/>
    </row>
    <row r="41" spans="1:79" ht="16.5" customHeight="1">
      <c r="A41" s="23"/>
      <c r="C41" s="365"/>
      <c r="D41" s="366"/>
      <c r="E41" s="344" t="s">
        <v>37</v>
      </c>
      <c r="F41" s="345"/>
      <c r="G41" s="345"/>
      <c r="H41" s="345"/>
      <c r="I41" s="345"/>
      <c r="J41" s="348" t="s">
        <v>38</v>
      </c>
      <c r="K41" s="348"/>
      <c r="L41" s="348"/>
      <c r="M41" s="348"/>
      <c r="N41" s="348"/>
      <c r="O41" s="348"/>
      <c r="P41" s="348"/>
      <c r="Q41" s="349"/>
      <c r="R41" s="350">
        <f>R40-R42</f>
        <v>0</v>
      </c>
      <c r="S41" s="351"/>
      <c r="T41" s="351"/>
      <c r="U41" s="351"/>
      <c r="V41" s="351"/>
      <c r="W41" s="351"/>
      <c r="X41" s="351"/>
      <c r="Y41" s="351"/>
      <c r="Z41" s="351"/>
      <c r="AA41" s="351"/>
      <c r="AB41" s="351"/>
      <c r="AC41" s="352"/>
      <c r="AD41" s="34"/>
      <c r="AE41" s="107"/>
      <c r="AF41" s="107"/>
      <c r="AG41" s="107"/>
      <c r="AH41" s="107"/>
      <c r="AI41" s="107"/>
      <c r="AJ41" s="107"/>
      <c r="AK41" s="107"/>
      <c r="AL41" s="107"/>
      <c r="AM41" s="107"/>
      <c r="AN41" s="107"/>
      <c r="AO41" s="107"/>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42"/>
      <c r="BO41" s="343"/>
      <c r="BP41" s="343"/>
      <c r="BQ41" s="343"/>
      <c r="BR41" s="343"/>
      <c r="BS41" s="343"/>
      <c r="BT41" s="343"/>
      <c r="BU41" s="343"/>
      <c r="BV41" s="343"/>
      <c r="BW41" s="343"/>
      <c r="BX41" s="343"/>
      <c r="BY41" s="343"/>
      <c r="CA41" s="24"/>
    </row>
    <row r="42" spans="1:79" ht="16.5" customHeight="1">
      <c r="A42" s="23"/>
      <c r="C42" s="365"/>
      <c r="D42" s="366"/>
      <c r="E42" s="346"/>
      <c r="F42" s="347"/>
      <c r="G42" s="347"/>
      <c r="H42" s="347"/>
      <c r="I42" s="347"/>
      <c r="J42" s="353" t="s">
        <v>39</v>
      </c>
      <c r="K42" s="353"/>
      <c r="L42" s="353"/>
      <c r="M42" s="353"/>
      <c r="N42" s="353"/>
      <c r="O42" s="353"/>
      <c r="P42" s="353"/>
      <c r="Q42" s="354"/>
      <c r="R42" s="339">
        <f>ROUNDDOWN(R40*10/100,0)</f>
        <v>0</v>
      </c>
      <c r="S42" s="340"/>
      <c r="T42" s="340"/>
      <c r="U42" s="340"/>
      <c r="V42" s="340"/>
      <c r="W42" s="340"/>
      <c r="X42" s="340"/>
      <c r="Y42" s="340"/>
      <c r="Z42" s="340"/>
      <c r="AA42" s="340"/>
      <c r="AB42" s="340"/>
      <c r="AC42" s="341"/>
      <c r="AD42" s="34"/>
      <c r="AE42" s="107"/>
      <c r="AF42" s="107"/>
      <c r="AG42" s="107"/>
      <c r="AH42" s="107"/>
      <c r="AI42" s="107"/>
      <c r="AJ42" s="107"/>
      <c r="AK42" s="107"/>
      <c r="AL42" s="107"/>
      <c r="AM42" s="107"/>
      <c r="AN42" s="107"/>
      <c r="AO42" s="107"/>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CA42" s="24"/>
    </row>
    <row r="43" spans="1:79" ht="16.5" customHeight="1" thickBot="1">
      <c r="A43" s="23"/>
      <c r="C43" s="365"/>
      <c r="D43" s="366"/>
      <c r="E43" s="336" t="s">
        <v>40</v>
      </c>
      <c r="F43" s="337"/>
      <c r="G43" s="337"/>
      <c r="H43" s="337"/>
      <c r="I43" s="337"/>
      <c r="J43" s="337"/>
      <c r="K43" s="337"/>
      <c r="L43" s="337"/>
      <c r="M43" s="337"/>
      <c r="N43" s="337"/>
      <c r="O43" s="337"/>
      <c r="P43" s="337"/>
      <c r="Q43" s="338"/>
      <c r="R43" s="339">
        <f>IF(T19&gt;R42,R42,T19)</f>
        <v>0</v>
      </c>
      <c r="S43" s="340"/>
      <c r="T43" s="340"/>
      <c r="U43" s="340"/>
      <c r="V43" s="340"/>
      <c r="W43" s="340"/>
      <c r="X43" s="340"/>
      <c r="Y43" s="340"/>
      <c r="Z43" s="340"/>
      <c r="AA43" s="340"/>
      <c r="AB43" s="340"/>
      <c r="AC43" s="341"/>
      <c r="AD43" s="34"/>
      <c r="AE43" s="107"/>
      <c r="AF43" s="107"/>
      <c r="AG43" s="107"/>
      <c r="AH43" s="107"/>
      <c r="AI43" s="107"/>
      <c r="AJ43" s="107"/>
      <c r="AK43" s="107"/>
      <c r="AL43" s="107"/>
      <c r="AM43" s="107"/>
      <c r="AN43" s="107"/>
      <c r="AO43" s="107"/>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CA43" s="24"/>
    </row>
    <row r="44" spans="1:79" ht="16.5" customHeight="1" thickBot="1">
      <c r="A44" s="23"/>
      <c r="C44" s="365"/>
      <c r="D44" s="366"/>
      <c r="E44" s="384" t="s">
        <v>41</v>
      </c>
      <c r="F44" s="385"/>
      <c r="G44" s="385"/>
      <c r="H44" s="385"/>
      <c r="I44" s="385"/>
      <c r="J44" s="385"/>
      <c r="K44" s="385"/>
      <c r="L44" s="385"/>
      <c r="M44" s="385"/>
      <c r="N44" s="385"/>
      <c r="O44" s="385"/>
      <c r="P44" s="385"/>
      <c r="Q44" s="386"/>
      <c r="R44" s="387"/>
      <c r="S44" s="388"/>
      <c r="T44" s="388"/>
      <c r="U44" s="388"/>
      <c r="V44" s="388"/>
      <c r="W44" s="388"/>
      <c r="X44" s="388"/>
      <c r="Y44" s="388"/>
      <c r="Z44" s="388"/>
      <c r="AA44" s="388"/>
      <c r="AB44" s="388"/>
      <c r="AC44" s="389"/>
      <c r="AD44" s="34"/>
      <c r="AE44" s="107"/>
      <c r="AF44" s="107"/>
      <c r="AG44" s="107"/>
      <c r="AH44" s="107"/>
      <c r="AI44" s="107"/>
      <c r="AJ44" s="107"/>
      <c r="AK44" s="107"/>
      <c r="AL44" s="107"/>
      <c r="AM44" s="107"/>
      <c r="AN44" s="107"/>
      <c r="AO44" s="107"/>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42"/>
      <c r="BO44" s="343"/>
      <c r="BP44" s="343"/>
      <c r="BQ44" s="343"/>
      <c r="BR44" s="343"/>
      <c r="BS44" s="343"/>
      <c r="BT44" s="343"/>
      <c r="BU44" s="343"/>
      <c r="BV44" s="343"/>
      <c r="BW44" s="343"/>
      <c r="BX44" s="343"/>
      <c r="BY44" s="343"/>
      <c r="CA44" s="24"/>
    </row>
    <row r="45" spans="1:79" ht="16.5" customHeight="1" thickBot="1">
      <c r="A45" s="23"/>
      <c r="C45" s="365"/>
      <c r="D45" s="366"/>
      <c r="E45" s="384" t="s">
        <v>42</v>
      </c>
      <c r="F45" s="391"/>
      <c r="G45" s="391"/>
      <c r="H45" s="391"/>
      <c r="I45" s="391"/>
      <c r="J45" s="391"/>
      <c r="K45" s="391"/>
      <c r="L45" s="391"/>
      <c r="M45" s="391"/>
      <c r="N45" s="391"/>
      <c r="O45" s="391"/>
      <c r="P45" s="391"/>
      <c r="Q45" s="392"/>
      <c r="R45" s="318">
        <f>R44</f>
        <v>0</v>
      </c>
      <c r="S45" s="319"/>
      <c r="T45" s="319"/>
      <c r="U45" s="319"/>
      <c r="V45" s="319"/>
      <c r="W45" s="319"/>
      <c r="X45" s="319"/>
      <c r="Y45" s="319"/>
      <c r="Z45" s="319"/>
      <c r="AA45" s="319"/>
      <c r="AB45" s="319"/>
      <c r="AC45" s="320"/>
      <c r="AD45" s="36"/>
      <c r="AE45" s="106"/>
      <c r="AF45" s="106"/>
      <c r="AG45" s="106"/>
      <c r="AH45" s="106"/>
      <c r="AI45" s="106"/>
      <c r="AJ45" s="106"/>
      <c r="AK45" s="106"/>
      <c r="AL45" s="106"/>
      <c r="AM45" s="106"/>
      <c r="AN45" s="106"/>
      <c r="AO45" s="106"/>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90"/>
      <c r="BO45" s="390"/>
      <c r="BP45" s="390"/>
      <c r="BQ45" s="390"/>
      <c r="BR45" s="390"/>
      <c r="BS45" s="390"/>
      <c r="BT45" s="390"/>
      <c r="BU45" s="390"/>
      <c r="BV45" s="390"/>
      <c r="BW45" s="390"/>
      <c r="BX45" s="390"/>
      <c r="BY45" s="390"/>
      <c r="CA45" s="24"/>
    </row>
    <row r="46" spans="1:79" ht="16.5" customHeight="1" thickBot="1">
      <c r="A46" s="23"/>
      <c r="C46" s="367"/>
      <c r="D46" s="368"/>
      <c r="E46" s="378" t="s">
        <v>43</v>
      </c>
      <c r="F46" s="379"/>
      <c r="G46" s="379"/>
      <c r="H46" s="379"/>
      <c r="I46" s="379"/>
      <c r="J46" s="379"/>
      <c r="K46" s="379"/>
      <c r="L46" s="379"/>
      <c r="M46" s="379"/>
      <c r="N46" s="379"/>
      <c r="O46" s="379"/>
      <c r="P46" s="379"/>
      <c r="Q46" s="380"/>
      <c r="R46" s="381">
        <f>R40-R45</f>
        <v>0</v>
      </c>
      <c r="S46" s="382"/>
      <c r="T46" s="382"/>
      <c r="U46" s="382"/>
      <c r="V46" s="382"/>
      <c r="W46" s="382"/>
      <c r="X46" s="382"/>
      <c r="Y46" s="382"/>
      <c r="Z46" s="382"/>
      <c r="AA46" s="382"/>
      <c r="AB46" s="382"/>
      <c r="AC46" s="383"/>
      <c r="AD46" s="36"/>
      <c r="AE46" s="106"/>
      <c r="AF46" s="106"/>
      <c r="AG46" s="106"/>
      <c r="AH46" s="106"/>
      <c r="AI46" s="106"/>
      <c r="AJ46" s="106"/>
      <c r="AK46" s="106"/>
      <c r="AL46" s="106"/>
      <c r="AM46" s="106"/>
      <c r="AN46" s="106"/>
      <c r="AO46" s="106"/>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78nweILHO6CnGsZg7dmPjQ0Jj1fADWYDLjo2L5htHArespNFggyLoBS/3jbDtJQ9Yiy4GTQQav5AScsgLv6vQQ==" saltValue="Moe+jSsAIbRsHHTaEZeetg==" spinCount="100000" sheet="1" objects="1" scenarios="1"/>
  <mergeCells count="165">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7:S17"/>
    <mergeCell ref="T17:AC17"/>
    <mergeCell ref="C19:S19"/>
    <mergeCell ref="T19:AC19"/>
    <mergeCell ref="BQ11:BS12"/>
    <mergeCell ref="C16:O16"/>
    <mergeCell ref="AM11:AU12"/>
    <mergeCell ref="AV11:AX12"/>
    <mergeCell ref="C11:O12"/>
    <mergeCell ref="P11:Q12"/>
    <mergeCell ref="R11:S12"/>
    <mergeCell ref="T11:U12"/>
    <mergeCell ref="V11:W12"/>
    <mergeCell ref="X11:Y12"/>
    <mergeCell ref="Z11:AA12"/>
    <mergeCell ref="AB11:AC12"/>
    <mergeCell ref="C13:O14"/>
    <mergeCell ref="BT11:BV12"/>
    <mergeCell ref="BW11:BY12"/>
    <mergeCell ref="P13:AI14"/>
    <mergeCell ref="AM13:AU16"/>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V33:AC33"/>
    <mergeCell ref="AD33:AG33"/>
    <mergeCell ref="AH33:AQ33"/>
    <mergeCell ref="V29:AC29"/>
    <mergeCell ref="AD29:AG29"/>
    <mergeCell ref="AH29:AQ29"/>
    <mergeCell ref="V30:AC30"/>
    <mergeCell ref="AD30:AG30"/>
    <mergeCell ref="AH30:AQ30"/>
    <mergeCell ref="BB39:BI39"/>
    <mergeCell ref="BJ39:BM39"/>
    <mergeCell ref="BN39:BY39"/>
    <mergeCell ref="V23:AC23"/>
    <mergeCell ref="AD23:AG23"/>
    <mergeCell ref="AH23:AQ23"/>
    <mergeCell ref="V24:AC24"/>
    <mergeCell ref="AD24:AG24"/>
    <mergeCell ref="AH26:AQ26"/>
    <mergeCell ref="V27:AC27"/>
    <mergeCell ref="AD27:AG27"/>
    <mergeCell ref="AH27:AQ27"/>
    <mergeCell ref="V25:AC25"/>
    <mergeCell ref="AD25:AG25"/>
    <mergeCell ref="AH25:AQ25"/>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AR22:BY22"/>
    <mergeCell ref="AP41:BA41"/>
    <mergeCell ref="BB41:BM41"/>
    <mergeCell ref="BN41:BY41"/>
    <mergeCell ref="BN43:BY43"/>
    <mergeCell ref="AV40:BA40"/>
    <mergeCell ref="BB40:BG40"/>
    <mergeCell ref="BH40:BM40"/>
    <mergeCell ref="BN40:BY40"/>
    <mergeCell ref="AH35:AQ35"/>
    <mergeCell ref="AL39:AO39"/>
    <mergeCell ref="BN38:BY38"/>
    <mergeCell ref="AP39:AW39"/>
    <mergeCell ref="AX39:BA39"/>
    <mergeCell ref="AP42:BA42"/>
    <mergeCell ref="BB42:BM42"/>
    <mergeCell ref="BN42:BY42"/>
    <mergeCell ref="AP43:BA43"/>
    <mergeCell ref="AP38:BA38"/>
    <mergeCell ref="BB38:BM38"/>
    <mergeCell ref="AR32:BY32"/>
    <mergeCell ref="AR33:BY33"/>
    <mergeCell ref="E23:U31"/>
    <mergeCell ref="E32:U35"/>
    <mergeCell ref="R45:AC45"/>
    <mergeCell ref="AP46:BA46"/>
    <mergeCell ref="BB46:BM46"/>
    <mergeCell ref="BB43:BM43"/>
    <mergeCell ref="AD40:AI40"/>
    <mergeCell ref="AP40:AU40"/>
    <mergeCell ref="AR34:BY34"/>
    <mergeCell ref="AR35:BY35"/>
    <mergeCell ref="V35:AC35"/>
    <mergeCell ref="AD35:AG35"/>
    <mergeCell ref="E43:Q43"/>
    <mergeCell ref="R43:AC43"/>
    <mergeCell ref="AP44:BA44"/>
    <mergeCell ref="BB44:BM44"/>
    <mergeCell ref="BN44:BY44"/>
    <mergeCell ref="E41:I42"/>
    <mergeCell ref="J41:Q41"/>
    <mergeCell ref="R41:AC41"/>
    <mergeCell ref="J42:Q42"/>
    <mergeCell ref="R42:AC42"/>
    <mergeCell ref="E38:Q38"/>
    <mergeCell ref="R38:AC38"/>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4D08ABEF-8F87-4A5D-A7AB-EBF833F0C5FC}">
          <x14:formula1>
            <xm:f>'R0410~単価表など'!$E$31:$E$34</xm:f>
          </x14:formula1>
          <xm:sqref>T19:AC19</xm:sqref>
        </x14:dataValidation>
        <x14:dataValidation type="list" allowBlank="1" showInputMessage="1" showErrorMessage="1" xr:uid="{E3AAC747-4664-4974-80AE-50E4B9974CC8}">
          <x14:formula1>
            <xm:f>'R0410~単価表など'!$C$17:$C$23</xm:f>
          </x14:formula1>
          <xm:sqref>AR32:BY35</xm:sqref>
        </x14:dataValidation>
        <x14:dataValidation type="list" allowBlank="1" showInputMessage="1" showErrorMessage="1" xr:uid="{43309599-3490-4629-8623-1253F3B3CC92}">
          <x14:formula1>
            <xm:f>'R0410~単価表など'!$C$3:$C$16</xm:f>
          </x14:formula1>
          <xm:sqref>AR23:BY31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CA49"/>
  <sheetViews>
    <sheetView view="pageBreakPreview" topLeftCell="A22" zoomScaleNormal="100" workbookViewId="0">
      <selection activeCell="AD35" sqref="AD23:AG35"/>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509" t="s">
        <v>164</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510"/>
      <c r="BI2" s="510"/>
      <c r="BJ2" s="510"/>
      <c r="BK2" s="510"/>
      <c r="BL2" s="510"/>
      <c r="BM2" s="510"/>
      <c r="BN2" s="510"/>
      <c r="BO2" s="510"/>
      <c r="BP2" s="510"/>
      <c r="BQ2" s="510"/>
      <c r="BR2" s="510"/>
      <c r="BS2" s="510"/>
      <c r="BT2" s="510"/>
      <c r="BU2" s="510"/>
      <c r="BV2" s="510"/>
      <c r="BW2" s="510"/>
      <c r="BX2" s="510"/>
      <c r="BY2" s="510"/>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16" t="str">
        <f>請求書!M4</f>
        <v>京都市重度障害者等就労支援特別事業</v>
      </c>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c r="AY3" s="516"/>
      <c r="AZ3" s="516"/>
      <c r="BA3" s="516"/>
      <c r="BB3" s="516"/>
      <c r="BC3" s="546" t="s">
        <v>169</v>
      </c>
      <c r="BD3" s="546"/>
      <c r="BE3" s="546"/>
      <c r="BF3" s="546"/>
      <c r="BG3" s="546"/>
      <c r="BH3" s="546"/>
      <c r="BI3" s="546"/>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9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CA7" s="24"/>
    </row>
    <row r="8" spans="1:79" ht="18" customHeight="1" thickBot="1">
      <c r="A8" s="91"/>
      <c r="B8" s="92"/>
      <c r="C8" s="511"/>
      <c r="D8" s="511"/>
      <c r="E8" s="511"/>
      <c r="F8" s="511"/>
      <c r="G8" s="511"/>
      <c r="H8" s="511"/>
      <c r="I8" s="511"/>
      <c r="J8" s="511"/>
      <c r="K8" s="511"/>
      <c r="L8" s="511"/>
      <c r="M8" s="511"/>
      <c r="N8" s="463"/>
      <c r="O8" s="463"/>
      <c r="P8" s="463"/>
      <c r="Q8" s="463"/>
      <c r="R8" s="463"/>
      <c r="S8" s="463"/>
      <c r="T8" s="463"/>
      <c r="U8" s="463"/>
      <c r="V8" s="463"/>
      <c r="W8" s="463"/>
      <c r="X8" s="463"/>
      <c r="Y8" s="463"/>
      <c r="Z8" s="463"/>
      <c r="AA8" s="463"/>
      <c r="AB8" s="463"/>
      <c r="AC8" s="463"/>
      <c r="AD8" s="463"/>
      <c r="AE8" s="463"/>
      <c r="BB8" s="515" t="str">
        <f>IF(利用者一覧!D4="","",利用者一覧!D4)</f>
        <v/>
      </c>
      <c r="BC8" s="512"/>
      <c r="BD8" s="512"/>
      <c r="BE8" s="512"/>
      <c r="BF8" s="512"/>
      <c r="BG8" s="512" t="str">
        <f>IF(利用者一覧!F4="","",利用者一覧!F4)</f>
        <v/>
      </c>
      <c r="BH8" s="512"/>
      <c r="BI8" s="512"/>
      <c r="BJ8" s="512" t="str">
        <f>IF(利用者一覧!G4="","",利用者一覧!G4)</f>
        <v/>
      </c>
      <c r="BK8" s="512"/>
      <c r="BL8" s="512"/>
      <c r="BM8" s="513" t="s">
        <v>0</v>
      </c>
      <c r="BN8" s="513"/>
      <c r="BO8" s="513"/>
      <c r="BP8" s="512" t="str">
        <f>IF(利用者一覧!I4="","",利用者一覧!I4)</f>
        <v/>
      </c>
      <c r="BQ8" s="512"/>
      <c r="BR8" s="512"/>
      <c r="BS8" s="512" t="str">
        <f>IF(利用者一覧!J4="","",利用者一覧!J4)</f>
        <v/>
      </c>
      <c r="BT8" s="512"/>
      <c r="BU8" s="512"/>
      <c r="BV8" s="513" t="s">
        <v>25</v>
      </c>
      <c r="BW8" s="513"/>
      <c r="BX8" s="513"/>
      <c r="BY8" s="514"/>
      <c r="CA8" s="24"/>
    </row>
    <row r="9" spans="1:79" ht="18" customHeight="1">
      <c r="A9" s="91"/>
      <c r="B9" s="92"/>
      <c r="C9" s="88"/>
      <c r="D9" s="88"/>
      <c r="E9" s="88"/>
      <c r="F9" s="88"/>
      <c r="G9" s="88"/>
      <c r="H9" s="88"/>
      <c r="I9" s="88"/>
      <c r="J9" s="88"/>
      <c r="K9" s="88"/>
      <c r="L9" s="88"/>
      <c r="M9" s="88"/>
      <c r="N9" s="89"/>
      <c r="O9" s="89"/>
      <c r="P9" s="89"/>
      <c r="Q9" s="89"/>
      <c r="R9" s="89"/>
      <c r="S9" s="89"/>
      <c r="T9" s="89"/>
      <c r="U9" s="89"/>
      <c r="V9" s="89"/>
      <c r="W9" s="89"/>
      <c r="X9" s="89"/>
      <c r="Y9" s="89"/>
      <c r="Z9" s="89"/>
      <c r="AA9" s="89"/>
      <c r="AB9" s="89"/>
      <c r="AC9" s="89"/>
      <c r="AD9" s="89"/>
      <c r="AE9" s="89"/>
      <c r="BB9" s="89"/>
      <c r="BC9" s="89"/>
      <c r="BD9" s="89"/>
      <c r="BE9" s="89"/>
      <c r="BF9" s="89"/>
      <c r="BG9" s="89"/>
      <c r="BH9" s="89"/>
      <c r="BI9" s="89"/>
      <c r="BJ9" s="89"/>
      <c r="BK9" s="89"/>
      <c r="BL9" s="89"/>
      <c r="BM9" s="89"/>
      <c r="BN9" s="89"/>
      <c r="BO9" s="89"/>
      <c r="BP9" s="89"/>
      <c r="BQ9" s="89"/>
      <c r="BR9" s="89"/>
      <c r="BS9" s="89"/>
      <c r="BT9" s="89"/>
      <c r="BU9" s="89"/>
      <c r="BV9" s="89"/>
      <c r="BW9" s="89"/>
      <c r="BX9" s="89"/>
      <c r="BY9" s="89"/>
      <c r="CA9" s="24"/>
    </row>
    <row r="10" spans="1:79" ht="18" customHeight="1" thickBot="1">
      <c r="A10" s="23"/>
      <c r="CA10" s="24"/>
    </row>
    <row r="11" spans="1:79" ht="18" customHeight="1">
      <c r="A11" s="23"/>
      <c r="C11" s="541" t="s">
        <v>24</v>
      </c>
      <c r="D11" s="462"/>
      <c r="E11" s="462"/>
      <c r="F11" s="462"/>
      <c r="G11" s="462"/>
      <c r="H11" s="462"/>
      <c r="I11" s="462"/>
      <c r="J11" s="462"/>
      <c r="K11" s="462"/>
      <c r="L11" s="462"/>
      <c r="M11" s="462"/>
      <c r="N11" s="462"/>
      <c r="O11" s="542"/>
      <c r="P11" s="441" t="str">
        <f>IF(利用者一覧!D8="","",利用者一覧!D8)</f>
        <v/>
      </c>
      <c r="Q11" s="464"/>
      <c r="R11" s="441" t="str">
        <f>IF(利用者一覧!E8="","",利用者一覧!E8)</f>
        <v/>
      </c>
      <c r="S11" s="464"/>
      <c r="T11" s="441" t="str">
        <f>IF(利用者一覧!F8="","",利用者一覧!F8)</f>
        <v/>
      </c>
      <c r="U11" s="464"/>
      <c r="V11" s="441" t="str">
        <f>IF(利用者一覧!G8="","",利用者一覧!G8)</f>
        <v/>
      </c>
      <c r="W11" s="464"/>
      <c r="X11" s="441" t="str">
        <f>IF(利用者一覧!H8="","",利用者一覧!H8)</f>
        <v/>
      </c>
      <c r="Y11" s="464"/>
      <c r="Z11" s="441" t="str">
        <f>IF(利用者一覧!I8="","",利用者一覧!I8)</f>
        <v/>
      </c>
      <c r="AA11" s="464"/>
      <c r="AB11" s="441" t="str">
        <f>IF(利用者一覧!J8="","",利用者一覧!J8)</f>
        <v/>
      </c>
      <c r="AC11" s="464"/>
      <c r="AD11" s="441" t="str">
        <f>IF(利用者一覧!K8="","",利用者一覧!K8)</f>
        <v/>
      </c>
      <c r="AE11" s="464"/>
      <c r="AF11" s="441" t="str">
        <f>IF(利用者一覧!L8="","",利用者一覧!L8)</f>
        <v/>
      </c>
      <c r="AG11" s="464"/>
      <c r="AH11" s="441" t="str">
        <f>IF(利用者一覧!M8="","",利用者一覧!M8)</f>
        <v/>
      </c>
      <c r="AI11" s="475"/>
      <c r="AK11" s="477" t="s">
        <v>26</v>
      </c>
      <c r="AL11" s="478"/>
      <c r="AM11" s="540" t="s">
        <v>2</v>
      </c>
      <c r="AN11" s="492"/>
      <c r="AO11" s="492"/>
      <c r="AP11" s="492"/>
      <c r="AQ11" s="492"/>
      <c r="AR11" s="492"/>
      <c r="AS11" s="492"/>
      <c r="AT11" s="492"/>
      <c r="AU11" s="493"/>
      <c r="AV11" s="441" t="str">
        <f>IF(利用者一覧!D3="","",利用者一覧!D3)</f>
        <v/>
      </c>
      <c r="AW11" s="427"/>
      <c r="AX11" s="442"/>
      <c r="AY11" s="441" t="str">
        <f>IF(利用者一覧!E3="","",利用者一覧!E3)</f>
        <v/>
      </c>
      <c r="AZ11" s="427"/>
      <c r="BA11" s="442"/>
      <c r="BB11" s="441" t="str">
        <f>IF(利用者一覧!F3="","",利用者一覧!F3)</f>
        <v/>
      </c>
      <c r="BC11" s="427"/>
      <c r="BD11" s="442"/>
      <c r="BE11" s="441" t="str">
        <f>IF(利用者一覧!G3="","",利用者一覧!G3)</f>
        <v/>
      </c>
      <c r="BF11" s="427"/>
      <c r="BG11" s="442"/>
      <c r="BH11" s="441" t="str">
        <f>IF(利用者一覧!H3="","",利用者一覧!H3)</f>
        <v/>
      </c>
      <c r="BI11" s="427"/>
      <c r="BJ11" s="442"/>
      <c r="BK11" s="441" t="str">
        <f>IF(利用者一覧!I3="","",利用者一覧!I3)</f>
        <v/>
      </c>
      <c r="BL11" s="427"/>
      <c r="BM11" s="442"/>
      <c r="BN11" s="441" t="str">
        <f>IF(利用者一覧!J3="","",利用者一覧!J3)</f>
        <v/>
      </c>
      <c r="BO11" s="427"/>
      <c r="BP11" s="442"/>
      <c r="BQ11" s="441" t="str">
        <f>IF(利用者一覧!K3="","",利用者一覧!K3)</f>
        <v/>
      </c>
      <c r="BR11" s="427"/>
      <c r="BS11" s="442"/>
      <c r="BT11" s="441" t="str">
        <f>IF(利用者一覧!L3="","",利用者一覧!L3)</f>
        <v/>
      </c>
      <c r="BU11" s="427"/>
      <c r="BV11" s="442"/>
      <c r="BW11" s="441" t="str">
        <f>IF(利用者一覧!M3="","",利用者一覧!M3)</f>
        <v/>
      </c>
      <c r="BX11" s="427"/>
      <c r="BY11" s="428"/>
      <c r="CA11" s="24"/>
    </row>
    <row r="12" spans="1:79" ht="15" customHeight="1">
      <c r="A12" s="23"/>
      <c r="C12" s="543"/>
      <c r="D12" s="544"/>
      <c r="E12" s="544"/>
      <c r="F12" s="544"/>
      <c r="G12" s="544"/>
      <c r="H12" s="544"/>
      <c r="I12" s="544"/>
      <c r="J12" s="544"/>
      <c r="K12" s="544"/>
      <c r="L12" s="544"/>
      <c r="M12" s="544"/>
      <c r="N12" s="544"/>
      <c r="O12" s="545"/>
      <c r="P12" s="465"/>
      <c r="Q12" s="466"/>
      <c r="R12" s="465"/>
      <c r="S12" s="466"/>
      <c r="T12" s="465"/>
      <c r="U12" s="466"/>
      <c r="V12" s="465"/>
      <c r="W12" s="466"/>
      <c r="X12" s="465"/>
      <c r="Y12" s="466"/>
      <c r="Z12" s="465"/>
      <c r="AA12" s="466"/>
      <c r="AB12" s="465"/>
      <c r="AC12" s="466"/>
      <c r="AD12" s="465"/>
      <c r="AE12" s="466"/>
      <c r="AF12" s="465"/>
      <c r="AG12" s="466"/>
      <c r="AH12" s="465"/>
      <c r="AI12" s="476"/>
      <c r="AK12" s="479"/>
      <c r="AL12" s="480"/>
      <c r="AM12" s="494"/>
      <c r="AN12" s="495"/>
      <c r="AO12" s="495"/>
      <c r="AP12" s="495"/>
      <c r="AQ12" s="495"/>
      <c r="AR12" s="495"/>
      <c r="AS12" s="495"/>
      <c r="AT12" s="495"/>
      <c r="AU12" s="496"/>
      <c r="AV12" s="443"/>
      <c r="AW12" s="444"/>
      <c r="AX12" s="445"/>
      <c r="AY12" s="443"/>
      <c r="AZ12" s="444"/>
      <c r="BA12" s="445"/>
      <c r="BB12" s="443"/>
      <c r="BC12" s="444"/>
      <c r="BD12" s="445"/>
      <c r="BE12" s="443"/>
      <c r="BF12" s="444"/>
      <c r="BG12" s="445"/>
      <c r="BH12" s="443"/>
      <c r="BI12" s="444"/>
      <c r="BJ12" s="445"/>
      <c r="BK12" s="443"/>
      <c r="BL12" s="444"/>
      <c r="BM12" s="445"/>
      <c r="BN12" s="443"/>
      <c r="BO12" s="444"/>
      <c r="BP12" s="445"/>
      <c r="BQ12" s="443"/>
      <c r="BR12" s="444"/>
      <c r="BS12" s="445"/>
      <c r="BT12" s="443"/>
      <c r="BU12" s="444"/>
      <c r="BV12" s="445"/>
      <c r="BW12" s="443"/>
      <c r="BX12" s="444"/>
      <c r="BY12" s="446"/>
      <c r="CA12" s="24"/>
    </row>
    <row r="13" spans="1:79" ht="15.75" customHeight="1">
      <c r="A13" s="23"/>
      <c r="C13" s="535" t="s">
        <v>28</v>
      </c>
      <c r="D13" s="490"/>
      <c r="E13" s="490"/>
      <c r="F13" s="490"/>
      <c r="G13" s="490"/>
      <c r="H13" s="490"/>
      <c r="I13" s="490"/>
      <c r="J13" s="490"/>
      <c r="K13" s="490"/>
      <c r="L13" s="490"/>
      <c r="M13" s="490"/>
      <c r="N13" s="490"/>
      <c r="O13" s="536"/>
      <c r="P13" s="447" t="str">
        <f>IF(利用者一覧!C8="","",利用者一覧!C8)</f>
        <v/>
      </c>
      <c r="Q13" s="448"/>
      <c r="R13" s="448"/>
      <c r="S13" s="448"/>
      <c r="T13" s="448"/>
      <c r="U13" s="448"/>
      <c r="V13" s="448"/>
      <c r="W13" s="448"/>
      <c r="X13" s="448"/>
      <c r="Y13" s="448"/>
      <c r="Z13" s="448"/>
      <c r="AA13" s="448"/>
      <c r="AB13" s="448"/>
      <c r="AC13" s="448"/>
      <c r="AD13" s="448"/>
      <c r="AE13" s="448"/>
      <c r="AF13" s="448"/>
      <c r="AG13" s="448"/>
      <c r="AH13" s="448"/>
      <c r="AI13" s="449"/>
      <c r="AK13" s="479"/>
      <c r="AL13" s="480"/>
      <c r="AM13" s="453" t="s">
        <v>27</v>
      </c>
      <c r="AN13" s="454"/>
      <c r="AO13" s="454"/>
      <c r="AP13" s="454"/>
      <c r="AQ13" s="454"/>
      <c r="AR13" s="454"/>
      <c r="AS13" s="454"/>
      <c r="AT13" s="454"/>
      <c r="AU13" s="455"/>
      <c r="AV13" s="453" t="str">
        <f>IF(請求書!W13="","",請求書!W13)</f>
        <v/>
      </c>
      <c r="AW13" s="467"/>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8"/>
      <c r="CA13" s="24"/>
    </row>
    <row r="14" spans="1:79" ht="15.75" customHeight="1" thickBot="1">
      <c r="A14" s="23"/>
      <c r="C14" s="537" t="s">
        <v>23</v>
      </c>
      <c r="D14" s="538"/>
      <c r="E14" s="538"/>
      <c r="F14" s="538"/>
      <c r="G14" s="538"/>
      <c r="H14" s="538"/>
      <c r="I14" s="538"/>
      <c r="J14" s="538"/>
      <c r="K14" s="538"/>
      <c r="L14" s="538"/>
      <c r="M14" s="538"/>
      <c r="N14" s="538"/>
      <c r="O14" s="539"/>
      <c r="P14" s="450"/>
      <c r="Q14" s="451"/>
      <c r="R14" s="451"/>
      <c r="S14" s="451"/>
      <c r="T14" s="451"/>
      <c r="U14" s="451"/>
      <c r="V14" s="451"/>
      <c r="W14" s="451"/>
      <c r="X14" s="451"/>
      <c r="Y14" s="451"/>
      <c r="Z14" s="451"/>
      <c r="AA14" s="451"/>
      <c r="AB14" s="451"/>
      <c r="AC14" s="451"/>
      <c r="AD14" s="451"/>
      <c r="AE14" s="451"/>
      <c r="AF14" s="451"/>
      <c r="AG14" s="451"/>
      <c r="AH14" s="451"/>
      <c r="AI14" s="452"/>
      <c r="AK14" s="479"/>
      <c r="AL14" s="480"/>
      <c r="AM14" s="456"/>
      <c r="AN14" s="457"/>
      <c r="AO14" s="457"/>
      <c r="AP14" s="457"/>
      <c r="AQ14" s="457"/>
      <c r="AR14" s="457"/>
      <c r="AS14" s="457"/>
      <c r="AT14" s="457"/>
      <c r="AU14" s="458"/>
      <c r="AV14" s="469"/>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1"/>
      <c r="CA14" s="24"/>
    </row>
    <row r="15" spans="1:79" ht="15.75" customHeight="1">
      <c r="A15" s="23"/>
      <c r="C15" s="490"/>
      <c r="D15" s="490"/>
      <c r="E15" s="490"/>
      <c r="F15" s="490"/>
      <c r="G15" s="490"/>
      <c r="H15" s="490"/>
      <c r="I15" s="490"/>
      <c r="J15" s="490"/>
      <c r="K15" s="490"/>
      <c r="L15" s="490"/>
      <c r="M15" s="490"/>
      <c r="N15" s="490"/>
      <c r="O15" s="490"/>
      <c r="P15" s="463"/>
      <c r="Q15" s="463"/>
      <c r="R15" s="463"/>
      <c r="S15" s="463"/>
      <c r="T15" s="463"/>
      <c r="U15" s="463"/>
      <c r="V15" s="463"/>
      <c r="W15" s="463"/>
      <c r="X15" s="463"/>
      <c r="Y15" s="463"/>
      <c r="Z15" s="463"/>
      <c r="AA15" s="463"/>
      <c r="AB15" s="463"/>
      <c r="AC15" s="463"/>
      <c r="AD15" s="463"/>
      <c r="AE15" s="463"/>
      <c r="AF15" s="463"/>
      <c r="AG15" s="463"/>
      <c r="AH15" s="463"/>
      <c r="AI15" s="463"/>
      <c r="AJ15" s="124"/>
      <c r="AK15" s="479"/>
      <c r="AL15" s="480"/>
      <c r="AM15" s="456"/>
      <c r="AN15" s="457"/>
      <c r="AO15" s="457"/>
      <c r="AP15" s="457"/>
      <c r="AQ15" s="457"/>
      <c r="AR15" s="457"/>
      <c r="AS15" s="457"/>
      <c r="AT15" s="457"/>
      <c r="AU15" s="458"/>
      <c r="AV15" s="469"/>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1"/>
      <c r="CA15" s="24"/>
    </row>
    <row r="16" spans="1:79" ht="15.75" customHeight="1" thickBot="1">
      <c r="A16" s="23"/>
      <c r="C16" s="490"/>
      <c r="D16" s="490"/>
      <c r="E16" s="490"/>
      <c r="F16" s="490"/>
      <c r="G16" s="490"/>
      <c r="H16" s="490"/>
      <c r="I16" s="490"/>
      <c r="J16" s="490"/>
      <c r="K16" s="490"/>
      <c r="L16" s="490"/>
      <c r="M16" s="490"/>
      <c r="N16" s="490"/>
      <c r="O16" s="490"/>
      <c r="P16" s="463"/>
      <c r="Q16" s="463"/>
      <c r="R16" s="463"/>
      <c r="S16" s="463"/>
      <c r="T16" s="463"/>
      <c r="U16" s="463"/>
      <c r="V16" s="463"/>
      <c r="W16" s="463"/>
      <c r="X16" s="463"/>
      <c r="Y16" s="463"/>
      <c r="Z16" s="463"/>
      <c r="AA16" s="463"/>
      <c r="AB16" s="463"/>
      <c r="AC16" s="463"/>
      <c r="AD16" s="463"/>
      <c r="AE16" s="463"/>
      <c r="AF16" s="463"/>
      <c r="AG16" s="463"/>
      <c r="AH16" s="463"/>
      <c r="AI16" s="463"/>
      <c r="AK16" s="481"/>
      <c r="AL16" s="482"/>
      <c r="AM16" s="459"/>
      <c r="AN16" s="460"/>
      <c r="AO16" s="460"/>
      <c r="AP16" s="460"/>
      <c r="AQ16" s="460"/>
      <c r="AR16" s="460"/>
      <c r="AS16" s="460"/>
      <c r="AT16" s="460"/>
      <c r="AU16" s="461"/>
      <c r="AV16" s="472"/>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4"/>
      <c r="CA16" s="24"/>
    </row>
    <row r="17" spans="1:79" ht="15.75" customHeight="1">
      <c r="A17" s="23"/>
      <c r="C17" s="463"/>
      <c r="D17" s="463"/>
      <c r="E17" s="463"/>
      <c r="F17" s="463"/>
      <c r="G17" s="463"/>
      <c r="H17" s="463"/>
      <c r="I17" s="463"/>
      <c r="J17" s="463"/>
      <c r="K17" s="463"/>
      <c r="L17" s="463"/>
      <c r="M17" s="463"/>
      <c r="N17" s="463"/>
      <c r="O17" s="463"/>
      <c r="P17" s="463"/>
      <c r="Q17" s="463"/>
      <c r="R17" s="463"/>
      <c r="S17" s="463"/>
      <c r="T17" s="483"/>
      <c r="U17" s="463"/>
      <c r="V17" s="463"/>
      <c r="W17" s="463"/>
      <c r="X17" s="463"/>
      <c r="Y17" s="463"/>
      <c r="Z17" s="463"/>
      <c r="AA17" s="463"/>
      <c r="AB17" s="463"/>
      <c r="AC17" s="463"/>
      <c r="AD17" s="18"/>
      <c r="AE17" s="18"/>
      <c r="AF17" s="18"/>
      <c r="AG17" s="18"/>
      <c r="AH17" s="18"/>
      <c r="AI17" s="18"/>
      <c r="AJ17" s="18"/>
      <c r="AK17" s="18"/>
      <c r="AL17" s="18"/>
      <c r="AM17" s="18"/>
      <c r="AN17" s="18"/>
      <c r="AO17" s="18"/>
      <c r="AP17" s="18"/>
      <c r="AQ17" s="18"/>
      <c r="AR17" s="18"/>
      <c r="AS17" s="18"/>
      <c r="AT17" s="18"/>
      <c r="AU17" s="89"/>
      <c r="AV17" s="89"/>
      <c r="AW17" s="89"/>
      <c r="AX17" s="89"/>
      <c r="CA17" s="24"/>
    </row>
    <row r="18" spans="1:79" ht="15.75" customHeight="1" thickBot="1">
      <c r="A18" s="23"/>
      <c r="C18" s="90"/>
      <c r="D18" s="90"/>
      <c r="E18" s="90"/>
      <c r="F18" s="90"/>
      <c r="G18" s="90"/>
      <c r="H18" s="90"/>
      <c r="I18" s="90"/>
      <c r="J18" s="90"/>
      <c r="K18" s="90"/>
      <c r="L18" s="90"/>
      <c r="M18" s="90"/>
      <c r="N18" s="90"/>
      <c r="O18" s="90"/>
      <c r="P18" s="3"/>
      <c r="Q18" s="3"/>
      <c r="R18" s="3"/>
      <c r="S18" s="3"/>
      <c r="T18" s="3"/>
      <c r="U18" s="3"/>
      <c r="V18" s="3"/>
      <c r="W18" s="3"/>
      <c r="X18" s="3"/>
      <c r="Y18" s="3"/>
      <c r="Z18" s="3"/>
      <c r="AA18" s="3"/>
      <c r="AB18" s="3"/>
      <c r="AC18" s="3"/>
      <c r="AD18" s="3"/>
      <c r="AE18" s="3"/>
      <c r="AF18" s="3"/>
      <c r="AG18" s="3"/>
      <c r="AH18" s="3"/>
      <c r="AI18" s="3"/>
      <c r="AJ18" s="3"/>
      <c r="AK18" s="25"/>
      <c r="AL18" s="25"/>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CA18" s="24"/>
    </row>
    <row r="19" spans="1:79" ht="18" customHeight="1" thickBot="1">
      <c r="A19" s="23"/>
      <c r="C19" s="484" t="s">
        <v>29</v>
      </c>
      <c r="D19" s="485"/>
      <c r="E19" s="485"/>
      <c r="F19" s="485"/>
      <c r="G19" s="485"/>
      <c r="H19" s="485"/>
      <c r="I19" s="485"/>
      <c r="J19" s="485"/>
      <c r="K19" s="485"/>
      <c r="L19" s="485"/>
      <c r="M19" s="485"/>
      <c r="N19" s="485"/>
      <c r="O19" s="485"/>
      <c r="P19" s="485"/>
      <c r="Q19" s="485"/>
      <c r="R19" s="485"/>
      <c r="S19" s="486"/>
      <c r="T19" s="487"/>
      <c r="U19" s="488"/>
      <c r="V19" s="488"/>
      <c r="W19" s="488"/>
      <c r="X19" s="488"/>
      <c r="Y19" s="488"/>
      <c r="Z19" s="488"/>
      <c r="AA19" s="488"/>
      <c r="AB19" s="488"/>
      <c r="AC19" s="4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CA19" s="24"/>
    </row>
    <row r="20" spans="1:79" ht="18" customHeight="1">
      <c r="A20" s="23"/>
      <c r="C20" s="29"/>
      <c r="D20" s="30"/>
      <c r="E20" s="30"/>
      <c r="F20" s="30"/>
      <c r="G20" s="30"/>
      <c r="H20" s="89"/>
      <c r="I20" s="89"/>
      <c r="J20" s="89"/>
      <c r="K20" s="89"/>
      <c r="L20" s="31"/>
      <c r="M20" s="31"/>
      <c r="N20" s="31"/>
      <c r="O20" s="31"/>
      <c r="P20" s="30"/>
      <c r="Q20" s="30"/>
      <c r="R20" s="30"/>
      <c r="S20" s="89"/>
      <c r="T20" s="89"/>
      <c r="U20" s="89"/>
      <c r="V20" s="89"/>
      <c r="W20" s="89"/>
      <c r="X20" s="89"/>
      <c r="Y20" s="89"/>
      <c r="Z20" s="89"/>
      <c r="AA20" s="89"/>
      <c r="AB20" s="89"/>
      <c r="AC20" s="89"/>
      <c r="AD20" s="89"/>
      <c r="AE20" s="89"/>
      <c r="AF20" s="89"/>
      <c r="AG20" s="89"/>
      <c r="AH20" s="89"/>
      <c r="AI20" s="89"/>
      <c r="AJ20" s="89"/>
      <c r="AK20" s="31"/>
      <c r="AL20" s="31"/>
      <c r="AM20" s="31"/>
      <c r="AN20" s="31"/>
      <c r="AO20" s="30"/>
      <c r="AP20" s="30"/>
      <c r="AQ20" s="30"/>
      <c r="AR20" s="89"/>
      <c r="AS20" s="89"/>
      <c r="AT20" s="89"/>
      <c r="AU20" s="89"/>
      <c r="AV20" s="89"/>
      <c r="AW20" s="89"/>
      <c r="AX20" s="89"/>
      <c r="AY20" s="89"/>
      <c r="AZ20" s="89"/>
      <c r="BA20" s="89"/>
      <c r="BB20" s="89"/>
      <c r="BC20" s="89"/>
      <c r="BD20" s="89"/>
      <c r="BE20" s="89"/>
      <c r="BF20" s="89"/>
      <c r="BG20" s="89"/>
      <c r="BH20" s="89"/>
      <c r="BI20" s="89"/>
      <c r="BJ20" s="31"/>
      <c r="BK20" s="31"/>
      <c r="BL20" s="31"/>
      <c r="BM20" s="31"/>
      <c r="BN20" s="89"/>
      <c r="BO20" s="89"/>
      <c r="BP20" s="89"/>
      <c r="BQ20" s="89"/>
      <c r="BR20" s="32"/>
      <c r="BS20" s="32"/>
      <c r="BT20" s="32"/>
      <c r="BU20" s="32"/>
      <c r="BV20" s="89"/>
      <c r="BW20" s="89"/>
      <c r="BX20" s="89"/>
      <c r="BY20" s="89"/>
      <c r="CA20" s="24"/>
    </row>
    <row r="21" spans="1:79" ht="18" customHeight="1" thickBot="1">
      <c r="A21" s="23"/>
      <c r="C21" s="29"/>
      <c r="D21" s="30"/>
      <c r="E21" s="30"/>
      <c r="F21" s="30"/>
      <c r="G21" s="30"/>
      <c r="H21" s="89"/>
      <c r="I21" s="89"/>
      <c r="J21" s="89"/>
      <c r="K21" s="89"/>
      <c r="L21" s="31"/>
      <c r="M21" s="31"/>
      <c r="N21" s="31"/>
      <c r="O21" s="31"/>
      <c r="P21" s="30"/>
      <c r="Q21" s="30"/>
      <c r="R21" s="30"/>
      <c r="S21" s="89"/>
      <c r="T21" s="89"/>
      <c r="U21" s="89"/>
      <c r="V21" s="89"/>
      <c r="W21" s="89"/>
      <c r="X21" s="89"/>
      <c r="Y21" s="89"/>
      <c r="Z21" s="89"/>
      <c r="AA21" s="89"/>
      <c r="AB21" s="89"/>
      <c r="AC21" s="89"/>
      <c r="AD21" s="89"/>
      <c r="AE21" s="89"/>
      <c r="AF21" s="89"/>
      <c r="AG21" s="89"/>
      <c r="AH21" s="89"/>
      <c r="AI21" s="89"/>
      <c r="AJ21" s="89"/>
      <c r="AK21" s="31"/>
      <c r="AL21" s="31"/>
      <c r="AM21" s="31"/>
      <c r="AN21" s="31"/>
      <c r="AO21" s="30"/>
      <c r="AP21" s="30"/>
      <c r="AQ21" s="30"/>
      <c r="AR21" s="89"/>
      <c r="AS21" s="89"/>
      <c r="AT21" s="89"/>
      <c r="AU21" s="89"/>
      <c r="AV21" s="89"/>
      <c r="AW21" s="89"/>
      <c r="AX21" s="89"/>
      <c r="AY21" s="89"/>
      <c r="AZ21" s="89"/>
      <c r="BA21" s="89"/>
      <c r="BB21" s="89"/>
      <c r="BC21" s="89"/>
      <c r="BD21" s="89"/>
      <c r="BE21" s="89"/>
      <c r="BF21" s="89"/>
      <c r="BG21" s="89"/>
      <c r="BH21" s="89"/>
      <c r="BI21" s="89"/>
      <c r="BJ21" s="31"/>
      <c r="BK21" s="31"/>
      <c r="BL21" s="31"/>
      <c r="BM21" s="31"/>
      <c r="BN21" s="89"/>
      <c r="BO21" s="89"/>
      <c r="BP21" s="89"/>
      <c r="BQ21" s="89"/>
      <c r="BR21" s="32"/>
      <c r="BS21" s="32"/>
      <c r="BT21" s="32"/>
      <c r="BU21" s="32"/>
      <c r="BV21" s="89"/>
      <c r="BW21" s="89"/>
      <c r="BX21" s="89"/>
      <c r="BY21" s="89"/>
      <c r="CA21" s="24"/>
    </row>
    <row r="22" spans="1:79" ht="15.75" customHeight="1" thickBot="1">
      <c r="A22" s="23"/>
      <c r="C22" s="363" t="s">
        <v>30</v>
      </c>
      <c r="D22" s="364"/>
      <c r="E22" s="424" t="s">
        <v>31</v>
      </c>
      <c r="F22" s="425"/>
      <c r="G22" s="425"/>
      <c r="H22" s="425"/>
      <c r="I22" s="425"/>
      <c r="J22" s="425"/>
      <c r="K22" s="425"/>
      <c r="L22" s="425"/>
      <c r="M22" s="425"/>
      <c r="N22" s="425"/>
      <c r="O22" s="425"/>
      <c r="P22" s="425"/>
      <c r="Q22" s="425"/>
      <c r="R22" s="425"/>
      <c r="S22" s="425"/>
      <c r="T22" s="425"/>
      <c r="U22" s="425"/>
      <c r="V22" s="426" t="s">
        <v>151</v>
      </c>
      <c r="W22" s="427"/>
      <c r="X22" s="427"/>
      <c r="Y22" s="427"/>
      <c r="Z22" s="427"/>
      <c r="AA22" s="427"/>
      <c r="AB22" s="427"/>
      <c r="AC22" s="428"/>
      <c r="AD22" s="429" t="s">
        <v>32</v>
      </c>
      <c r="AE22" s="430"/>
      <c r="AF22" s="430"/>
      <c r="AG22" s="431"/>
      <c r="AH22" s="432" t="s">
        <v>152</v>
      </c>
      <c r="AI22" s="433"/>
      <c r="AJ22" s="433"/>
      <c r="AK22" s="433"/>
      <c r="AL22" s="433"/>
      <c r="AM22" s="433"/>
      <c r="AN22" s="433"/>
      <c r="AO22" s="433"/>
      <c r="AP22" s="433"/>
      <c r="AQ22" s="434"/>
      <c r="AR22" s="356" t="s">
        <v>33</v>
      </c>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8"/>
      <c r="CA22" s="24"/>
    </row>
    <row r="23" spans="1:79" ht="15.75" customHeight="1">
      <c r="A23" s="23"/>
      <c r="C23" s="365"/>
      <c r="D23" s="366"/>
      <c r="E23" s="517" t="s">
        <v>190</v>
      </c>
      <c r="F23" s="518"/>
      <c r="G23" s="518"/>
      <c r="H23" s="518"/>
      <c r="I23" s="518"/>
      <c r="J23" s="518"/>
      <c r="K23" s="518"/>
      <c r="L23" s="518"/>
      <c r="M23" s="518"/>
      <c r="N23" s="518"/>
      <c r="O23" s="518"/>
      <c r="P23" s="518"/>
      <c r="Q23" s="518"/>
      <c r="R23" s="518"/>
      <c r="S23" s="518"/>
      <c r="T23" s="518"/>
      <c r="U23" s="519"/>
      <c r="V23" s="414" t="str">
        <f>IF(AR23="","",VLOOKUP(AR23,'R0410~単価表など'!$C$3:$E$23,3,FALSE))</f>
        <v/>
      </c>
      <c r="W23" s="415"/>
      <c r="X23" s="415"/>
      <c r="Y23" s="415"/>
      <c r="Z23" s="415"/>
      <c r="AA23" s="415"/>
      <c r="AB23" s="415"/>
      <c r="AC23" s="416"/>
      <c r="AD23" s="417"/>
      <c r="AE23" s="418"/>
      <c r="AF23" s="418"/>
      <c r="AG23" s="419"/>
      <c r="AH23" s="414" t="str">
        <f>IF(ISERROR(V23*AD23),"",(V23*AD23))</f>
        <v/>
      </c>
      <c r="AI23" s="415"/>
      <c r="AJ23" s="415"/>
      <c r="AK23" s="415"/>
      <c r="AL23" s="415"/>
      <c r="AM23" s="415"/>
      <c r="AN23" s="415"/>
      <c r="AO23" s="415"/>
      <c r="AP23" s="415"/>
      <c r="AQ23" s="420"/>
      <c r="AR23" s="369"/>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1"/>
      <c r="CA23" s="24"/>
    </row>
    <row r="24" spans="1:79" ht="15.75" customHeight="1">
      <c r="A24" s="23"/>
      <c r="C24" s="365"/>
      <c r="D24" s="366"/>
      <c r="E24" s="520"/>
      <c r="F24" s="521"/>
      <c r="G24" s="521"/>
      <c r="H24" s="521"/>
      <c r="I24" s="521"/>
      <c r="J24" s="521"/>
      <c r="K24" s="521"/>
      <c r="L24" s="521"/>
      <c r="M24" s="521"/>
      <c r="N24" s="521"/>
      <c r="O24" s="521"/>
      <c r="P24" s="521"/>
      <c r="Q24" s="521"/>
      <c r="R24" s="521"/>
      <c r="S24" s="521"/>
      <c r="T24" s="521"/>
      <c r="U24" s="522"/>
      <c r="V24" s="411" t="str">
        <f>IF(AR24="","",VLOOKUP(AR24,'R0410~単価表など'!$C$3:$E$23,3,FALSE))</f>
        <v/>
      </c>
      <c r="W24" s="399"/>
      <c r="X24" s="399"/>
      <c r="Y24" s="399"/>
      <c r="Z24" s="399"/>
      <c r="AA24" s="399"/>
      <c r="AB24" s="399"/>
      <c r="AC24" s="413"/>
      <c r="AD24" s="421"/>
      <c r="AE24" s="422"/>
      <c r="AF24" s="422"/>
      <c r="AG24" s="423"/>
      <c r="AH24" s="411" t="str">
        <f>IF(ISERROR(V24*AD24),"",(V24*AD24))</f>
        <v/>
      </c>
      <c r="AI24" s="399"/>
      <c r="AJ24" s="399"/>
      <c r="AK24" s="399"/>
      <c r="AL24" s="399"/>
      <c r="AM24" s="399"/>
      <c r="AN24" s="399"/>
      <c r="AO24" s="399"/>
      <c r="AP24" s="399"/>
      <c r="AQ24" s="412"/>
      <c r="AR24" s="372"/>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4"/>
      <c r="CA24" s="24"/>
    </row>
    <row r="25" spans="1:79" ht="15.75" customHeight="1">
      <c r="A25" s="23"/>
      <c r="C25" s="365"/>
      <c r="D25" s="366"/>
      <c r="E25" s="520"/>
      <c r="F25" s="521"/>
      <c r="G25" s="521"/>
      <c r="H25" s="521"/>
      <c r="I25" s="521"/>
      <c r="J25" s="521"/>
      <c r="K25" s="521"/>
      <c r="L25" s="521"/>
      <c r="M25" s="521"/>
      <c r="N25" s="521"/>
      <c r="O25" s="521"/>
      <c r="P25" s="521"/>
      <c r="Q25" s="521"/>
      <c r="R25" s="521"/>
      <c r="S25" s="521"/>
      <c r="T25" s="521"/>
      <c r="U25" s="522"/>
      <c r="V25" s="411" t="str">
        <f>IF(AR25="","",VLOOKUP(AR25,'R0410~単価表など'!$C$3:$E$23,3,FALSE))</f>
        <v/>
      </c>
      <c r="W25" s="399"/>
      <c r="X25" s="399"/>
      <c r="Y25" s="399"/>
      <c r="Z25" s="399"/>
      <c r="AA25" s="399"/>
      <c r="AB25" s="399"/>
      <c r="AC25" s="413"/>
      <c r="AD25" s="408"/>
      <c r="AE25" s="409"/>
      <c r="AF25" s="409"/>
      <c r="AG25" s="410"/>
      <c r="AH25" s="411" t="str">
        <f t="shared" ref="AH25:AH35" si="0">IF(ISERROR(V25*AD25),"",(V25*AD25))</f>
        <v/>
      </c>
      <c r="AI25" s="399"/>
      <c r="AJ25" s="399"/>
      <c r="AK25" s="399"/>
      <c r="AL25" s="399"/>
      <c r="AM25" s="399"/>
      <c r="AN25" s="399"/>
      <c r="AO25" s="399"/>
      <c r="AP25" s="399"/>
      <c r="AQ25" s="412"/>
      <c r="AR25" s="372"/>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4"/>
      <c r="CA25" s="24"/>
    </row>
    <row r="26" spans="1:79" ht="15.75" customHeight="1">
      <c r="A26" s="23"/>
      <c r="C26" s="365"/>
      <c r="D26" s="366"/>
      <c r="E26" s="520"/>
      <c r="F26" s="521"/>
      <c r="G26" s="521"/>
      <c r="H26" s="521"/>
      <c r="I26" s="521"/>
      <c r="J26" s="521"/>
      <c r="K26" s="521"/>
      <c r="L26" s="521"/>
      <c r="M26" s="521"/>
      <c r="N26" s="521"/>
      <c r="O26" s="521"/>
      <c r="P26" s="521"/>
      <c r="Q26" s="521"/>
      <c r="R26" s="521"/>
      <c r="S26" s="521"/>
      <c r="T26" s="521"/>
      <c r="U26" s="522"/>
      <c r="V26" s="411" t="str">
        <f>IF(AR26="","",VLOOKUP(AR26,'R0410~単価表など'!$C$3:$E$23,3,FALSE))</f>
        <v/>
      </c>
      <c r="W26" s="399"/>
      <c r="X26" s="399"/>
      <c r="Y26" s="399"/>
      <c r="Z26" s="399"/>
      <c r="AA26" s="399"/>
      <c r="AB26" s="399"/>
      <c r="AC26" s="413"/>
      <c r="AD26" s="408"/>
      <c r="AE26" s="409"/>
      <c r="AF26" s="409"/>
      <c r="AG26" s="410"/>
      <c r="AH26" s="411" t="str">
        <f>IF(ISERROR(V26*AD26),"",(V26*AD26))</f>
        <v/>
      </c>
      <c r="AI26" s="399"/>
      <c r="AJ26" s="399"/>
      <c r="AK26" s="399"/>
      <c r="AL26" s="399"/>
      <c r="AM26" s="399"/>
      <c r="AN26" s="399"/>
      <c r="AO26" s="399"/>
      <c r="AP26" s="399"/>
      <c r="AQ26" s="412"/>
      <c r="AR26" s="372"/>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4"/>
      <c r="CA26" s="24"/>
    </row>
    <row r="27" spans="1:79" ht="15.75" customHeight="1">
      <c r="A27" s="23"/>
      <c r="C27" s="365"/>
      <c r="D27" s="366"/>
      <c r="E27" s="520"/>
      <c r="F27" s="521"/>
      <c r="G27" s="521"/>
      <c r="H27" s="521"/>
      <c r="I27" s="521"/>
      <c r="J27" s="521"/>
      <c r="K27" s="521"/>
      <c r="L27" s="521"/>
      <c r="M27" s="521"/>
      <c r="N27" s="521"/>
      <c r="O27" s="521"/>
      <c r="P27" s="521"/>
      <c r="Q27" s="521"/>
      <c r="R27" s="521"/>
      <c r="S27" s="521"/>
      <c r="T27" s="521"/>
      <c r="U27" s="522"/>
      <c r="V27" s="411" t="str">
        <f>IF(AR27="","",VLOOKUP(AR27,'R0410~単価表など'!$C$3:$E$23,3,FALSE))</f>
        <v/>
      </c>
      <c r="W27" s="399"/>
      <c r="X27" s="399"/>
      <c r="Y27" s="399"/>
      <c r="Z27" s="399"/>
      <c r="AA27" s="399"/>
      <c r="AB27" s="399"/>
      <c r="AC27" s="413"/>
      <c r="AD27" s="408"/>
      <c r="AE27" s="409"/>
      <c r="AF27" s="409"/>
      <c r="AG27" s="410"/>
      <c r="AH27" s="411" t="str">
        <f t="shared" si="0"/>
        <v/>
      </c>
      <c r="AI27" s="399"/>
      <c r="AJ27" s="399"/>
      <c r="AK27" s="399"/>
      <c r="AL27" s="399"/>
      <c r="AM27" s="399"/>
      <c r="AN27" s="399"/>
      <c r="AO27" s="399"/>
      <c r="AP27" s="399"/>
      <c r="AQ27" s="412"/>
      <c r="AR27" s="372"/>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4"/>
      <c r="CA27" s="24"/>
    </row>
    <row r="28" spans="1:79" ht="15.75" customHeight="1">
      <c r="A28" s="23"/>
      <c r="C28" s="365"/>
      <c r="D28" s="366"/>
      <c r="E28" s="520"/>
      <c r="F28" s="521"/>
      <c r="G28" s="521"/>
      <c r="H28" s="521"/>
      <c r="I28" s="521"/>
      <c r="J28" s="521"/>
      <c r="K28" s="521"/>
      <c r="L28" s="521"/>
      <c r="M28" s="521"/>
      <c r="N28" s="521"/>
      <c r="O28" s="521"/>
      <c r="P28" s="521"/>
      <c r="Q28" s="521"/>
      <c r="R28" s="521"/>
      <c r="S28" s="521"/>
      <c r="T28" s="521"/>
      <c r="U28" s="522"/>
      <c r="V28" s="411" t="str">
        <f>IF(AR28="","",VLOOKUP(AR28,'R0410~単価表など'!$C$3:$E$23,3,FALSE))</f>
        <v/>
      </c>
      <c r="W28" s="399"/>
      <c r="X28" s="399"/>
      <c r="Y28" s="399"/>
      <c r="Z28" s="399"/>
      <c r="AA28" s="399"/>
      <c r="AB28" s="399"/>
      <c r="AC28" s="413"/>
      <c r="AD28" s="408"/>
      <c r="AE28" s="409"/>
      <c r="AF28" s="409"/>
      <c r="AG28" s="410"/>
      <c r="AH28" s="411" t="str">
        <f t="shared" si="0"/>
        <v/>
      </c>
      <c r="AI28" s="399"/>
      <c r="AJ28" s="399"/>
      <c r="AK28" s="399"/>
      <c r="AL28" s="399"/>
      <c r="AM28" s="399"/>
      <c r="AN28" s="399"/>
      <c r="AO28" s="399"/>
      <c r="AP28" s="399"/>
      <c r="AQ28" s="412"/>
      <c r="AR28" s="372"/>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c r="BS28" s="373"/>
      <c r="BT28" s="373"/>
      <c r="BU28" s="373"/>
      <c r="BV28" s="373"/>
      <c r="BW28" s="373"/>
      <c r="BX28" s="373"/>
      <c r="BY28" s="374"/>
      <c r="CA28" s="24"/>
    </row>
    <row r="29" spans="1:79" ht="15.75" customHeight="1">
      <c r="A29" s="23"/>
      <c r="C29" s="365"/>
      <c r="D29" s="366"/>
      <c r="E29" s="520"/>
      <c r="F29" s="521"/>
      <c r="G29" s="521"/>
      <c r="H29" s="521"/>
      <c r="I29" s="521"/>
      <c r="J29" s="521"/>
      <c r="K29" s="521"/>
      <c r="L29" s="521"/>
      <c r="M29" s="521"/>
      <c r="N29" s="521"/>
      <c r="O29" s="521"/>
      <c r="P29" s="521"/>
      <c r="Q29" s="521"/>
      <c r="R29" s="521"/>
      <c r="S29" s="521"/>
      <c r="T29" s="521"/>
      <c r="U29" s="522"/>
      <c r="V29" s="411" t="str">
        <f>IF(AR29="","",VLOOKUP(AR29,'R0410~単価表など'!$C$3:$E$23,3,FALSE))</f>
        <v/>
      </c>
      <c r="W29" s="399"/>
      <c r="X29" s="399"/>
      <c r="Y29" s="399"/>
      <c r="Z29" s="399"/>
      <c r="AA29" s="399"/>
      <c r="AB29" s="399"/>
      <c r="AC29" s="413"/>
      <c r="AD29" s="408"/>
      <c r="AE29" s="409"/>
      <c r="AF29" s="409"/>
      <c r="AG29" s="410"/>
      <c r="AH29" s="411" t="str">
        <f t="shared" si="0"/>
        <v/>
      </c>
      <c r="AI29" s="399"/>
      <c r="AJ29" s="399"/>
      <c r="AK29" s="399"/>
      <c r="AL29" s="399"/>
      <c r="AM29" s="399"/>
      <c r="AN29" s="399"/>
      <c r="AO29" s="399"/>
      <c r="AP29" s="399"/>
      <c r="AQ29" s="412"/>
      <c r="AR29" s="372"/>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4"/>
      <c r="CA29" s="24"/>
    </row>
    <row r="30" spans="1:79" ht="15.75" customHeight="1">
      <c r="A30" s="23"/>
      <c r="C30" s="365"/>
      <c r="D30" s="366"/>
      <c r="E30" s="520"/>
      <c r="F30" s="521"/>
      <c r="G30" s="521"/>
      <c r="H30" s="521"/>
      <c r="I30" s="521"/>
      <c r="J30" s="521"/>
      <c r="K30" s="521"/>
      <c r="L30" s="521"/>
      <c r="M30" s="521"/>
      <c r="N30" s="521"/>
      <c r="O30" s="521"/>
      <c r="P30" s="521"/>
      <c r="Q30" s="521"/>
      <c r="R30" s="521"/>
      <c r="S30" s="521"/>
      <c r="T30" s="521"/>
      <c r="U30" s="522"/>
      <c r="V30" s="411" t="str">
        <f>IF(AR30="","",VLOOKUP(AR30,'R0410~単価表など'!$C$3:$E$23,3,FALSE))</f>
        <v/>
      </c>
      <c r="W30" s="399"/>
      <c r="X30" s="399"/>
      <c r="Y30" s="399"/>
      <c r="Z30" s="399"/>
      <c r="AA30" s="399"/>
      <c r="AB30" s="399"/>
      <c r="AC30" s="413"/>
      <c r="AD30" s="408"/>
      <c r="AE30" s="409"/>
      <c r="AF30" s="409"/>
      <c r="AG30" s="410"/>
      <c r="AH30" s="411" t="str">
        <f t="shared" si="0"/>
        <v/>
      </c>
      <c r="AI30" s="399"/>
      <c r="AJ30" s="399"/>
      <c r="AK30" s="399"/>
      <c r="AL30" s="399"/>
      <c r="AM30" s="399"/>
      <c r="AN30" s="399"/>
      <c r="AO30" s="399"/>
      <c r="AP30" s="399"/>
      <c r="AQ30" s="412"/>
      <c r="AR30" s="372"/>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73"/>
      <c r="BV30" s="373"/>
      <c r="BW30" s="373"/>
      <c r="BX30" s="373"/>
      <c r="BY30" s="374"/>
      <c r="CA30" s="24"/>
    </row>
    <row r="31" spans="1:79" ht="15.75" customHeight="1" thickBot="1">
      <c r="A31" s="23"/>
      <c r="C31" s="365"/>
      <c r="D31" s="366"/>
      <c r="E31" s="523"/>
      <c r="F31" s="524"/>
      <c r="G31" s="524"/>
      <c r="H31" s="524"/>
      <c r="I31" s="524"/>
      <c r="J31" s="524"/>
      <c r="K31" s="524"/>
      <c r="L31" s="524"/>
      <c r="M31" s="524"/>
      <c r="N31" s="524"/>
      <c r="O31" s="524"/>
      <c r="P31" s="524"/>
      <c r="Q31" s="524"/>
      <c r="R31" s="524"/>
      <c r="S31" s="524"/>
      <c r="T31" s="524"/>
      <c r="U31" s="525"/>
      <c r="V31" s="332" t="str">
        <f>IF(AR31="","",VLOOKUP(AR31,'R0410~単価表など'!$C$3:$E$23,3,FALSE))</f>
        <v/>
      </c>
      <c r="W31" s="333"/>
      <c r="X31" s="333"/>
      <c r="Y31" s="333"/>
      <c r="Z31" s="333"/>
      <c r="AA31" s="333"/>
      <c r="AB31" s="333"/>
      <c r="AC31" s="334"/>
      <c r="AD31" s="435"/>
      <c r="AE31" s="335"/>
      <c r="AF31" s="335"/>
      <c r="AG31" s="436"/>
      <c r="AH31" s="332" t="str">
        <f t="shared" si="0"/>
        <v/>
      </c>
      <c r="AI31" s="333"/>
      <c r="AJ31" s="333"/>
      <c r="AK31" s="333"/>
      <c r="AL31" s="333"/>
      <c r="AM31" s="333"/>
      <c r="AN31" s="333"/>
      <c r="AO31" s="333"/>
      <c r="AP31" s="333"/>
      <c r="AQ31" s="360"/>
      <c r="AR31" s="375"/>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7"/>
      <c r="CA31" s="24"/>
    </row>
    <row r="32" spans="1:79" ht="15.75" customHeight="1">
      <c r="A32" s="23"/>
      <c r="C32" s="365"/>
      <c r="D32" s="366"/>
      <c r="E32" s="526" t="s">
        <v>191</v>
      </c>
      <c r="F32" s="527"/>
      <c r="G32" s="527"/>
      <c r="H32" s="527"/>
      <c r="I32" s="527"/>
      <c r="J32" s="527"/>
      <c r="K32" s="527"/>
      <c r="L32" s="527"/>
      <c r="M32" s="527"/>
      <c r="N32" s="527"/>
      <c r="O32" s="527"/>
      <c r="P32" s="527"/>
      <c r="Q32" s="527"/>
      <c r="R32" s="527"/>
      <c r="S32" s="527"/>
      <c r="T32" s="527"/>
      <c r="U32" s="528"/>
      <c r="V32" s="437" t="str">
        <f>IF(AR32="","",VLOOKUP(AR32,'R0410~単価表など'!$C$3:$E$23,3,FALSE))</f>
        <v/>
      </c>
      <c r="W32" s="438"/>
      <c r="X32" s="438"/>
      <c r="Y32" s="438"/>
      <c r="Z32" s="438"/>
      <c r="AA32" s="438"/>
      <c r="AB32" s="438"/>
      <c r="AC32" s="439"/>
      <c r="AD32" s="422"/>
      <c r="AE32" s="422"/>
      <c r="AF32" s="422"/>
      <c r="AG32" s="422"/>
      <c r="AH32" s="437" t="str">
        <f t="shared" si="0"/>
        <v/>
      </c>
      <c r="AI32" s="438"/>
      <c r="AJ32" s="438"/>
      <c r="AK32" s="438"/>
      <c r="AL32" s="438"/>
      <c r="AM32" s="438"/>
      <c r="AN32" s="438"/>
      <c r="AO32" s="438"/>
      <c r="AP32" s="438"/>
      <c r="AQ32" s="440"/>
      <c r="AR32" s="326"/>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8"/>
      <c r="CA32" s="24"/>
    </row>
    <row r="33" spans="1:79" ht="15.75" customHeight="1">
      <c r="A33" s="23"/>
      <c r="C33" s="365"/>
      <c r="D33" s="366"/>
      <c r="E33" s="529"/>
      <c r="F33" s="530"/>
      <c r="G33" s="530"/>
      <c r="H33" s="530"/>
      <c r="I33" s="530"/>
      <c r="J33" s="530"/>
      <c r="K33" s="530"/>
      <c r="L33" s="530"/>
      <c r="M33" s="530"/>
      <c r="N33" s="530"/>
      <c r="O33" s="530"/>
      <c r="P33" s="530"/>
      <c r="Q33" s="530"/>
      <c r="R33" s="530"/>
      <c r="S33" s="530"/>
      <c r="T33" s="530"/>
      <c r="U33" s="531"/>
      <c r="V33" s="411" t="str">
        <f>IF(AR33="","",VLOOKUP(AR33,'R0410~単価表など'!$C$3:$E$23,3,FALSE))</f>
        <v/>
      </c>
      <c r="W33" s="399"/>
      <c r="X33" s="399"/>
      <c r="Y33" s="399"/>
      <c r="Z33" s="399"/>
      <c r="AA33" s="399"/>
      <c r="AB33" s="399"/>
      <c r="AC33" s="413"/>
      <c r="AD33" s="409"/>
      <c r="AE33" s="409"/>
      <c r="AF33" s="409"/>
      <c r="AG33" s="409"/>
      <c r="AH33" s="411" t="str">
        <f t="shared" si="0"/>
        <v/>
      </c>
      <c r="AI33" s="399"/>
      <c r="AJ33" s="399"/>
      <c r="AK33" s="399"/>
      <c r="AL33" s="399"/>
      <c r="AM33" s="399"/>
      <c r="AN33" s="399"/>
      <c r="AO33" s="399"/>
      <c r="AP33" s="399"/>
      <c r="AQ33" s="412"/>
      <c r="AR33" s="326"/>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8"/>
      <c r="CA33" s="24"/>
    </row>
    <row r="34" spans="1:79" ht="15.75" customHeight="1">
      <c r="A34" s="23"/>
      <c r="C34" s="365"/>
      <c r="D34" s="366"/>
      <c r="E34" s="529"/>
      <c r="F34" s="530"/>
      <c r="G34" s="530"/>
      <c r="H34" s="530"/>
      <c r="I34" s="530"/>
      <c r="J34" s="530"/>
      <c r="K34" s="530"/>
      <c r="L34" s="530"/>
      <c r="M34" s="530"/>
      <c r="N34" s="530"/>
      <c r="O34" s="530"/>
      <c r="P34" s="530"/>
      <c r="Q34" s="530"/>
      <c r="R34" s="530"/>
      <c r="S34" s="530"/>
      <c r="T34" s="530"/>
      <c r="U34" s="531"/>
      <c r="V34" s="411" t="str">
        <f>IF(AR34="","",VLOOKUP(AR34,'R0410~単価表など'!$C$3:$E$23,3,FALSE))</f>
        <v/>
      </c>
      <c r="W34" s="399"/>
      <c r="X34" s="399"/>
      <c r="Y34" s="399"/>
      <c r="Z34" s="399"/>
      <c r="AA34" s="399"/>
      <c r="AB34" s="399"/>
      <c r="AC34" s="413"/>
      <c r="AD34" s="409"/>
      <c r="AE34" s="409"/>
      <c r="AF34" s="409"/>
      <c r="AG34" s="409"/>
      <c r="AH34" s="411" t="str">
        <f t="shared" si="0"/>
        <v/>
      </c>
      <c r="AI34" s="399"/>
      <c r="AJ34" s="399"/>
      <c r="AK34" s="399"/>
      <c r="AL34" s="399"/>
      <c r="AM34" s="399"/>
      <c r="AN34" s="399"/>
      <c r="AO34" s="399"/>
      <c r="AP34" s="399"/>
      <c r="AQ34" s="412"/>
      <c r="AR34" s="326"/>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8"/>
      <c r="CA34" s="24"/>
    </row>
    <row r="35" spans="1:79" ht="15.75" customHeight="1" thickBot="1">
      <c r="A35" s="23"/>
      <c r="C35" s="367"/>
      <c r="D35" s="368"/>
      <c r="E35" s="532"/>
      <c r="F35" s="533"/>
      <c r="G35" s="533"/>
      <c r="H35" s="533"/>
      <c r="I35" s="533"/>
      <c r="J35" s="533"/>
      <c r="K35" s="533"/>
      <c r="L35" s="533"/>
      <c r="M35" s="533"/>
      <c r="N35" s="533"/>
      <c r="O35" s="533"/>
      <c r="P35" s="533"/>
      <c r="Q35" s="533"/>
      <c r="R35" s="533"/>
      <c r="S35" s="533"/>
      <c r="T35" s="533"/>
      <c r="U35" s="534"/>
      <c r="V35" s="332" t="str">
        <f>IF(AR35="","",VLOOKUP(AR35,'R0410~単価表など'!$C$3:$E$23,3,FALSE))</f>
        <v/>
      </c>
      <c r="W35" s="333"/>
      <c r="X35" s="333"/>
      <c r="Y35" s="333"/>
      <c r="Z35" s="333"/>
      <c r="AA35" s="333"/>
      <c r="AB35" s="333"/>
      <c r="AC35" s="334"/>
      <c r="AD35" s="335"/>
      <c r="AE35" s="335"/>
      <c r="AF35" s="335"/>
      <c r="AG35" s="335"/>
      <c r="AH35" s="332" t="str">
        <f t="shared" si="0"/>
        <v/>
      </c>
      <c r="AI35" s="333"/>
      <c r="AJ35" s="333"/>
      <c r="AK35" s="333"/>
      <c r="AL35" s="333"/>
      <c r="AM35" s="333"/>
      <c r="AN35" s="333"/>
      <c r="AO35" s="333"/>
      <c r="AP35" s="333"/>
      <c r="AQ35" s="360"/>
      <c r="AR35" s="329"/>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1"/>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CA36" s="24"/>
    </row>
    <row r="37" spans="1:79" ht="15.75" customHeight="1" thickBot="1">
      <c r="A37" s="23"/>
      <c r="CA37" s="24"/>
    </row>
    <row r="38" spans="1:79" ht="18" customHeight="1">
      <c r="A38" s="23"/>
      <c r="C38" s="363"/>
      <c r="D38" s="364"/>
      <c r="E38" s="355" t="s">
        <v>152</v>
      </c>
      <c r="F38" s="348"/>
      <c r="G38" s="348"/>
      <c r="H38" s="348"/>
      <c r="I38" s="348"/>
      <c r="J38" s="348"/>
      <c r="K38" s="348"/>
      <c r="L38" s="348"/>
      <c r="M38" s="348"/>
      <c r="N38" s="348"/>
      <c r="O38" s="348"/>
      <c r="P38" s="348"/>
      <c r="Q38" s="349"/>
      <c r="R38" s="350">
        <f>SUM(AH23:AQ35)</f>
        <v>0</v>
      </c>
      <c r="S38" s="351"/>
      <c r="T38" s="351"/>
      <c r="U38" s="351"/>
      <c r="V38" s="351"/>
      <c r="W38" s="351"/>
      <c r="X38" s="351"/>
      <c r="Y38" s="351"/>
      <c r="Z38" s="351"/>
      <c r="AA38" s="351"/>
      <c r="AB38" s="351"/>
      <c r="AC38" s="352"/>
      <c r="AD38" s="34"/>
      <c r="AE38" s="96"/>
      <c r="AF38" s="96"/>
      <c r="AG38" s="96"/>
      <c r="AH38" s="96"/>
      <c r="AI38" s="96"/>
      <c r="AJ38" s="96"/>
      <c r="AK38" s="96"/>
      <c r="AL38" s="96"/>
      <c r="AM38" s="96"/>
      <c r="AN38" s="96"/>
      <c r="AO38" s="96"/>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42"/>
      <c r="BO38" s="343"/>
      <c r="BP38" s="343"/>
      <c r="BQ38" s="343"/>
      <c r="BR38" s="343"/>
      <c r="BS38" s="343"/>
      <c r="BT38" s="343"/>
      <c r="BU38" s="343"/>
      <c r="BV38" s="343"/>
      <c r="BW38" s="343"/>
      <c r="BX38" s="343"/>
      <c r="BY38" s="343"/>
      <c r="CA38" s="24"/>
    </row>
    <row r="39" spans="1:79" ht="16.5" customHeight="1">
      <c r="A39" s="23"/>
      <c r="C39" s="365"/>
      <c r="D39" s="366"/>
      <c r="E39" s="393" t="s">
        <v>34</v>
      </c>
      <c r="F39" s="394"/>
      <c r="G39" s="394"/>
      <c r="H39" s="394"/>
      <c r="I39" s="394"/>
      <c r="J39" s="394"/>
      <c r="K39" s="394"/>
      <c r="L39" s="394"/>
      <c r="M39" s="394"/>
      <c r="N39" s="394"/>
      <c r="O39" s="394"/>
      <c r="P39" s="394"/>
      <c r="Q39" s="395"/>
      <c r="R39" s="396">
        <v>90</v>
      </c>
      <c r="S39" s="397"/>
      <c r="T39" s="397"/>
      <c r="U39" s="397"/>
      <c r="V39" s="397"/>
      <c r="W39" s="398"/>
      <c r="X39" s="399" t="s">
        <v>35</v>
      </c>
      <c r="Y39" s="400"/>
      <c r="Z39" s="400"/>
      <c r="AA39" s="400"/>
      <c r="AB39" s="400"/>
      <c r="AC39" s="401"/>
      <c r="AD39" s="35"/>
      <c r="AE39" s="94"/>
      <c r="AF39" s="94"/>
      <c r="AG39" s="94"/>
      <c r="AH39" s="94"/>
      <c r="AI39" s="94"/>
      <c r="AJ39" s="94"/>
      <c r="AK39" s="94"/>
      <c r="AL39" s="361"/>
      <c r="AM39" s="361"/>
      <c r="AN39" s="361"/>
      <c r="AO39" s="361"/>
      <c r="AP39" s="362"/>
      <c r="AQ39" s="362"/>
      <c r="AR39" s="362"/>
      <c r="AS39" s="362"/>
      <c r="AT39" s="362"/>
      <c r="AU39" s="362"/>
      <c r="AV39" s="362"/>
      <c r="AW39" s="362"/>
      <c r="AX39" s="361"/>
      <c r="AY39" s="361"/>
      <c r="AZ39" s="361"/>
      <c r="BA39" s="361"/>
      <c r="BB39" s="362"/>
      <c r="BC39" s="362"/>
      <c r="BD39" s="362"/>
      <c r="BE39" s="362"/>
      <c r="BF39" s="362"/>
      <c r="BG39" s="362"/>
      <c r="BH39" s="362"/>
      <c r="BI39" s="362"/>
      <c r="BJ39" s="361"/>
      <c r="BK39" s="361"/>
      <c r="BL39" s="361"/>
      <c r="BM39" s="361"/>
      <c r="BN39" s="342"/>
      <c r="BO39" s="343"/>
      <c r="BP39" s="343"/>
      <c r="BQ39" s="343"/>
      <c r="BR39" s="343"/>
      <c r="BS39" s="343"/>
      <c r="BT39" s="343"/>
      <c r="BU39" s="343"/>
      <c r="BV39" s="343"/>
      <c r="BW39" s="343"/>
      <c r="BX39" s="343"/>
      <c r="BY39" s="343"/>
      <c r="CA39" s="24"/>
    </row>
    <row r="40" spans="1:79" ht="16.5" customHeight="1" thickBot="1">
      <c r="A40" s="23"/>
      <c r="C40" s="365"/>
      <c r="D40" s="366"/>
      <c r="E40" s="402" t="s">
        <v>36</v>
      </c>
      <c r="F40" s="403"/>
      <c r="G40" s="403"/>
      <c r="H40" s="403"/>
      <c r="I40" s="403"/>
      <c r="J40" s="403"/>
      <c r="K40" s="403"/>
      <c r="L40" s="403"/>
      <c r="M40" s="403"/>
      <c r="N40" s="403"/>
      <c r="O40" s="403"/>
      <c r="P40" s="403"/>
      <c r="Q40" s="404"/>
      <c r="R40" s="405">
        <f>R38</f>
        <v>0</v>
      </c>
      <c r="S40" s="406"/>
      <c r="T40" s="406"/>
      <c r="U40" s="406"/>
      <c r="V40" s="406"/>
      <c r="W40" s="406"/>
      <c r="X40" s="406"/>
      <c r="Y40" s="406"/>
      <c r="Z40" s="406"/>
      <c r="AA40" s="406"/>
      <c r="AB40" s="406"/>
      <c r="AC40" s="407"/>
      <c r="AD40" s="323"/>
      <c r="AE40" s="324"/>
      <c r="AF40" s="324"/>
      <c r="AG40" s="324"/>
      <c r="AH40" s="324"/>
      <c r="AI40" s="324"/>
      <c r="AJ40" s="98"/>
      <c r="AK40" s="98"/>
      <c r="AL40" s="98"/>
      <c r="AM40" s="98"/>
      <c r="AN40" s="98"/>
      <c r="AO40" s="98"/>
      <c r="AP40" s="325"/>
      <c r="AQ40" s="324"/>
      <c r="AR40" s="324"/>
      <c r="AS40" s="324"/>
      <c r="AT40" s="324"/>
      <c r="AU40" s="324"/>
      <c r="AV40" s="359"/>
      <c r="AW40" s="359"/>
      <c r="AX40" s="359"/>
      <c r="AY40" s="359"/>
      <c r="AZ40" s="359"/>
      <c r="BA40" s="359"/>
      <c r="BB40" s="325"/>
      <c r="BC40" s="324"/>
      <c r="BD40" s="324"/>
      <c r="BE40" s="324"/>
      <c r="BF40" s="324"/>
      <c r="BG40" s="324"/>
      <c r="BH40" s="359"/>
      <c r="BI40" s="359"/>
      <c r="BJ40" s="359"/>
      <c r="BK40" s="359"/>
      <c r="BL40" s="359"/>
      <c r="BM40" s="359"/>
      <c r="BN40" s="342"/>
      <c r="BO40" s="343"/>
      <c r="BP40" s="343"/>
      <c r="BQ40" s="343"/>
      <c r="BR40" s="343"/>
      <c r="BS40" s="343"/>
      <c r="BT40" s="343"/>
      <c r="BU40" s="343"/>
      <c r="BV40" s="343"/>
      <c r="BW40" s="343"/>
      <c r="BX40" s="343"/>
      <c r="BY40" s="343"/>
      <c r="CA40" s="24"/>
    </row>
    <row r="41" spans="1:79" ht="16.5" customHeight="1">
      <c r="A41" s="23"/>
      <c r="C41" s="365"/>
      <c r="D41" s="366"/>
      <c r="E41" s="344" t="s">
        <v>37</v>
      </c>
      <c r="F41" s="345"/>
      <c r="G41" s="345"/>
      <c r="H41" s="345"/>
      <c r="I41" s="345"/>
      <c r="J41" s="348" t="s">
        <v>38</v>
      </c>
      <c r="K41" s="348"/>
      <c r="L41" s="348"/>
      <c r="M41" s="348"/>
      <c r="N41" s="348"/>
      <c r="O41" s="348"/>
      <c r="P41" s="348"/>
      <c r="Q41" s="349"/>
      <c r="R41" s="350">
        <f>R40-R42</f>
        <v>0</v>
      </c>
      <c r="S41" s="351"/>
      <c r="T41" s="351"/>
      <c r="U41" s="351"/>
      <c r="V41" s="351"/>
      <c r="W41" s="351"/>
      <c r="X41" s="351"/>
      <c r="Y41" s="351"/>
      <c r="Z41" s="351"/>
      <c r="AA41" s="351"/>
      <c r="AB41" s="351"/>
      <c r="AC41" s="352"/>
      <c r="AD41" s="34"/>
      <c r="AE41" s="96"/>
      <c r="AF41" s="96"/>
      <c r="AG41" s="96"/>
      <c r="AH41" s="96"/>
      <c r="AI41" s="96"/>
      <c r="AJ41" s="96"/>
      <c r="AK41" s="96"/>
      <c r="AL41" s="96"/>
      <c r="AM41" s="96"/>
      <c r="AN41" s="96"/>
      <c r="AO41" s="96"/>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42"/>
      <c r="BO41" s="343"/>
      <c r="BP41" s="343"/>
      <c r="BQ41" s="343"/>
      <c r="BR41" s="343"/>
      <c r="BS41" s="343"/>
      <c r="BT41" s="343"/>
      <c r="BU41" s="343"/>
      <c r="BV41" s="343"/>
      <c r="BW41" s="343"/>
      <c r="BX41" s="343"/>
      <c r="BY41" s="343"/>
      <c r="CA41" s="24"/>
    </row>
    <row r="42" spans="1:79" ht="16.5" customHeight="1">
      <c r="A42" s="23"/>
      <c r="C42" s="365"/>
      <c r="D42" s="366"/>
      <c r="E42" s="346"/>
      <c r="F42" s="347"/>
      <c r="G42" s="347"/>
      <c r="H42" s="347"/>
      <c r="I42" s="347"/>
      <c r="J42" s="353" t="s">
        <v>39</v>
      </c>
      <c r="K42" s="353"/>
      <c r="L42" s="353"/>
      <c r="M42" s="353"/>
      <c r="N42" s="353"/>
      <c r="O42" s="353"/>
      <c r="P42" s="353"/>
      <c r="Q42" s="354"/>
      <c r="R42" s="339">
        <f>ROUNDDOWN(R40*10/100,0)</f>
        <v>0</v>
      </c>
      <c r="S42" s="340"/>
      <c r="T42" s="340"/>
      <c r="U42" s="340"/>
      <c r="V42" s="340"/>
      <c r="W42" s="340"/>
      <c r="X42" s="340"/>
      <c r="Y42" s="340"/>
      <c r="Z42" s="340"/>
      <c r="AA42" s="340"/>
      <c r="AB42" s="340"/>
      <c r="AC42" s="341"/>
      <c r="AD42" s="34"/>
      <c r="AE42" s="96"/>
      <c r="AF42" s="96"/>
      <c r="AG42" s="96"/>
      <c r="AH42" s="96"/>
      <c r="AI42" s="96"/>
      <c r="AJ42" s="96"/>
      <c r="AK42" s="96"/>
      <c r="AL42" s="96"/>
      <c r="AM42" s="96"/>
      <c r="AN42" s="96"/>
      <c r="AO42" s="96"/>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CA42" s="24"/>
    </row>
    <row r="43" spans="1:79" ht="16.5" customHeight="1" thickBot="1">
      <c r="A43" s="23"/>
      <c r="C43" s="365"/>
      <c r="D43" s="366"/>
      <c r="E43" s="336" t="s">
        <v>40</v>
      </c>
      <c r="F43" s="337"/>
      <c r="G43" s="337"/>
      <c r="H43" s="337"/>
      <c r="I43" s="337"/>
      <c r="J43" s="337"/>
      <c r="K43" s="337"/>
      <c r="L43" s="337"/>
      <c r="M43" s="337"/>
      <c r="N43" s="337"/>
      <c r="O43" s="337"/>
      <c r="P43" s="337"/>
      <c r="Q43" s="338"/>
      <c r="R43" s="339">
        <f>IF(T19&gt;R42,R42,T19)</f>
        <v>0</v>
      </c>
      <c r="S43" s="340"/>
      <c r="T43" s="340"/>
      <c r="U43" s="340"/>
      <c r="V43" s="340"/>
      <c r="W43" s="340"/>
      <c r="X43" s="340"/>
      <c r="Y43" s="340"/>
      <c r="Z43" s="340"/>
      <c r="AA43" s="340"/>
      <c r="AB43" s="340"/>
      <c r="AC43" s="341"/>
      <c r="AD43" s="34"/>
      <c r="AE43" s="96"/>
      <c r="AF43" s="96"/>
      <c r="AG43" s="96"/>
      <c r="AH43" s="96"/>
      <c r="AI43" s="96"/>
      <c r="AJ43" s="96"/>
      <c r="AK43" s="96"/>
      <c r="AL43" s="96"/>
      <c r="AM43" s="96"/>
      <c r="AN43" s="96"/>
      <c r="AO43" s="96"/>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CA43" s="24"/>
    </row>
    <row r="44" spans="1:79" ht="16.5" customHeight="1" thickBot="1">
      <c r="A44" s="23"/>
      <c r="C44" s="365"/>
      <c r="D44" s="366"/>
      <c r="E44" s="384" t="s">
        <v>41</v>
      </c>
      <c r="F44" s="385"/>
      <c r="G44" s="385"/>
      <c r="H44" s="385"/>
      <c r="I44" s="385"/>
      <c r="J44" s="385"/>
      <c r="K44" s="385"/>
      <c r="L44" s="385"/>
      <c r="M44" s="385"/>
      <c r="N44" s="385"/>
      <c r="O44" s="385"/>
      <c r="P44" s="385"/>
      <c r="Q44" s="386"/>
      <c r="R44" s="387"/>
      <c r="S44" s="388"/>
      <c r="T44" s="388"/>
      <c r="U44" s="388"/>
      <c r="V44" s="388"/>
      <c r="W44" s="388"/>
      <c r="X44" s="388"/>
      <c r="Y44" s="388"/>
      <c r="Z44" s="388"/>
      <c r="AA44" s="388"/>
      <c r="AB44" s="388"/>
      <c r="AC44" s="389"/>
      <c r="AD44" s="34"/>
      <c r="AE44" s="96"/>
      <c r="AF44" s="96"/>
      <c r="AG44" s="96"/>
      <c r="AH44" s="96"/>
      <c r="AI44" s="96"/>
      <c r="AJ44" s="96"/>
      <c r="AK44" s="96"/>
      <c r="AL44" s="96"/>
      <c r="AM44" s="96"/>
      <c r="AN44" s="96"/>
      <c r="AO44" s="96"/>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42"/>
      <c r="BO44" s="343"/>
      <c r="BP44" s="343"/>
      <c r="BQ44" s="343"/>
      <c r="BR44" s="343"/>
      <c r="BS44" s="343"/>
      <c r="BT44" s="343"/>
      <c r="BU44" s="343"/>
      <c r="BV44" s="343"/>
      <c r="BW44" s="343"/>
      <c r="BX44" s="343"/>
      <c r="BY44" s="343"/>
      <c r="CA44" s="24"/>
    </row>
    <row r="45" spans="1:79" ht="16.5" customHeight="1" thickBot="1">
      <c r="A45" s="23"/>
      <c r="C45" s="365"/>
      <c r="D45" s="366"/>
      <c r="E45" s="384" t="s">
        <v>42</v>
      </c>
      <c r="F45" s="391"/>
      <c r="G45" s="391"/>
      <c r="H45" s="391"/>
      <c r="I45" s="391"/>
      <c r="J45" s="391"/>
      <c r="K45" s="391"/>
      <c r="L45" s="391"/>
      <c r="M45" s="391"/>
      <c r="N45" s="391"/>
      <c r="O45" s="391"/>
      <c r="P45" s="391"/>
      <c r="Q45" s="392"/>
      <c r="R45" s="318">
        <f>R44</f>
        <v>0</v>
      </c>
      <c r="S45" s="319"/>
      <c r="T45" s="319"/>
      <c r="U45" s="319"/>
      <c r="V45" s="319"/>
      <c r="W45" s="319"/>
      <c r="X45" s="319"/>
      <c r="Y45" s="319"/>
      <c r="Z45" s="319"/>
      <c r="AA45" s="319"/>
      <c r="AB45" s="319"/>
      <c r="AC45" s="320"/>
      <c r="AD45" s="36"/>
      <c r="AE45" s="95"/>
      <c r="AF45" s="95"/>
      <c r="AG45" s="95"/>
      <c r="AH45" s="95"/>
      <c r="AI45" s="95"/>
      <c r="AJ45" s="95"/>
      <c r="AK45" s="95"/>
      <c r="AL45" s="95"/>
      <c r="AM45" s="95"/>
      <c r="AN45" s="95"/>
      <c r="AO45" s="95"/>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90"/>
      <c r="BO45" s="390"/>
      <c r="BP45" s="390"/>
      <c r="BQ45" s="390"/>
      <c r="BR45" s="390"/>
      <c r="BS45" s="390"/>
      <c r="BT45" s="390"/>
      <c r="BU45" s="390"/>
      <c r="BV45" s="390"/>
      <c r="BW45" s="390"/>
      <c r="BX45" s="390"/>
      <c r="BY45" s="390"/>
      <c r="CA45" s="24"/>
    </row>
    <row r="46" spans="1:79" ht="16.5" customHeight="1" thickBot="1">
      <c r="A46" s="23"/>
      <c r="C46" s="367"/>
      <c r="D46" s="368"/>
      <c r="E46" s="378" t="s">
        <v>43</v>
      </c>
      <c r="F46" s="379"/>
      <c r="G46" s="379"/>
      <c r="H46" s="379"/>
      <c r="I46" s="379"/>
      <c r="J46" s="379"/>
      <c r="K46" s="379"/>
      <c r="L46" s="379"/>
      <c r="M46" s="379"/>
      <c r="N46" s="379"/>
      <c r="O46" s="379"/>
      <c r="P46" s="379"/>
      <c r="Q46" s="380"/>
      <c r="R46" s="381">
        <f>R40-R45</f>
        <v>0</v>
      </c>
      <c r="S46" s="382"/>
      <c r="T46" s="382"/>
      <c r="U46" s="382"/>
      <c r="V46" s="382"/>
      <c r="W46" s="382"/>
      <c r="X46" s="382"/>
      <c r="Y46" s="382"/>
      <c r="Z46" s="382"/>
      <c r="AA46" s="382"/>
      <c r="AB46" s="382"/>
      <c r="AC46" s="383"/>
      <c r="AD46" s="36"/>
      <c r="AE46" s="95"/>
      <c r="AF46" s="95"/>
      <c r="AG46" s="95"/>
      <c r="AH46" s="95"/>
      <c r="AI46" s="95"/>
      <c r="AJ46" s="95"/>
      <c r="AK46" s="95"/>
      <c r="AL46" s="95"/>
      <c r="AM46" s="95"/>
      <c r="AN46" s="95"/>
      <c r="AO46" s="95"/>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CA46" s="24"/>
    </row>
    <row r="47" spans="1:79" ht="16.5" customHeight="1">
      <c r="A47" s="23"/>
      <c r="C47" s="33"/>
      <c r="D47" s="3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7"/>
      <c r="BO47" s="97"/>
      <c r="BP47" s="97"/>
      <c r="BQ47" s="97"/>
      <c r="BR47" s="97"/>
      <c r="BS47" s="97"/>
      <c r="BT47" s="97"/>
      <c r="BU47" s="97"/>
      <c r="BV47" s="97"/>
      <c r="BW47" s="97"/>
      <c r="BX47" s="97"/>
      <c r="BY47" s="97"/>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kjRTWm0rpT0Yxy1VMtZ0hZkMocMYriRaZFzhHjresmkiMIPg28HeLLVXh52BtTctUa6mwUi0jihOy9JaD2Prrg==" saltValue="/w/oGYNzVxwb8DdiFosQoQ==" spinCount="100000" sheet="1" objects="1" scenarios="1"/>
  <mergeCells count="166">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6:O16"/>
    <mergeCell ref="AM11:AU12"/>
    <mergeCell ref="AV11:AX12"/>
    <mergeCell ref="C11:O12"/>
    <mergeCell ref="P11:Q12"/>
    <mergeCell ref="R11:S12"/>
    <mergeCell ref="T11:U12"/>
    <mergeCell ref="V11:W12"/>
    <mergeCell ref="X11:Y12"/>
    <mergeCell ref="Z11:AA12"/>
    <mergeCell ref="AV13:BY16"/>
    <mergeCell ref="C19:S19"/>
    <mergeCell ref="T19:AC19"/>
    <mergeCell ref="BQ11:BS12"/>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F11:AG12"/>
    <mergeCell ref="AH11:AI12"/>
    <mergeCell ref="AK11:AL16"/>
    <mergeCell ref="AB11:AC12"/>
    <mergeCell ref="C17:S17"/>
    <mergeCell ref="T17:AC17"/>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V33:AC33"/>
    <mergeCell ref="AD33:AG33"/>
    <mergeCell ref="AH33:AQ33"/>
    <mergeCell ref="V29:AC29"/>
    <mergeCell ref="AD29:AG29"/>
    <mergeCell ref="AH29:AQ29"/>
    <mergeCell ref="V30:AC30"/>
    <mergeCell ref="AD30:AG30"/>
    <mergeCell ref="AH30:AQ30"/>
    <mergeCell ref="BB39:BI39"/>
    <mergeCell ref="BJ39:BM39"/>
    <mergeCell ref="BN39:BY39"/>
    <mergeCell ref="V23:AC23"/>
    <mergeCell ref="AD23:AG23"/>
    <mergeCell ref="AH23:AQ23"/>
    <mergeCell ref="V24:AC24"/>
    <mergeCell ref="AD24:AG24"/>
    <mergeCell ref="AH26:AQ26"/>
    <mergeCell ref="V27:AC27"/>
    <mergeCell ref="AD27:AG27"/>
    <mergeCell ref="AH27:AQ27"/>
    <mergeCell ref="V25:AC25"/>
    <mergeCell ref="AD25:AG25"/>
    <mergeCell ref="AH25:AQ25"/>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AR22:BY22"/>
    <mergeCell ref="AP41:BA41"/>
    <mergeCell ref="BB41:BM41"/>
    <mergeCell ref="BN41:BY41"/>
    <mergeCell ref="BN43:BY43"/>
    <mergeCell ref="AV40:BA40"/>
    <mergeCell ref="BB40:BG40"/>
    <mergeCell ref="BH40:BM40"/>
    <mergeCell ref="BN40:BY40"/>
    <mergeCell ref="AH35:AQ35"/>
    <mergeCell ref="AL39:AO39"/>
    <mergeCell ref="BN38:BY38"/>
    <mergeCell ref="AP39:AW39"/>
    <mergeCell ref="AX39:BA39"/>
    <mergeCell ref="AP42:BA42"/>
    <mergeCell ref="BB42:BM42"/>
    <mergeCell ref="BN42:BY42"/>
    <mergeCell ref="AP43:BA43"/>
    <mergeCell ref="AP38:BA38"/>
    <mergeCell ref="BB38:BM38"/>
    <mergeCell ref="AR32:BY32"/>
    <mergeCell ref="AR33:BY33"/>
    <mergeCell ref="E23:U31"/>
    <mergeCell ref="E32:U35"/>
    <mergeCell ref="R45:AC45"/>
    <mergeCell ref="AP46:BA46"/>
    <mergeCell ref="BB46:BM46"/>
    <mergeCell ref="BB43:BM43"/>
    <mergeCell ref="AD40:AI40"/>
    <mergeCell ref="AP40:AU40"/>
    <mergeCell ref="AR34:BY34"/>
    <mergeCell ref="AR35:BY35"/>
    <mergeCell ref="V35:AC35"/>
    <mergeCell ref="AD35:AG35"/>
    <mergeCell ref="E43:Q43"/>
    <mergeCell ref="R43:AC43"/>
    <mergeCell ref="AP44:BA44"/>
    <mergeCell ref="BB44:BM44"/>
    <mergeCell ref="BN44:BY44"/>
    <mergeCell ref="E41:I42"/>
    <mergeCell ref="J41:Q41"/>
    <mergeCell ref="R41:AC41"/>
    <mergeCell ref="J42:Q42"/>
    <mergeCell ref="R42:AC42"/>
    <mergeCell ref="E38:Q38"/>
    <mergeCell ref="R38:AC38"/>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400-000000000000}">
          <x14:formula1>
            <xm:f>'R0410~単価表など'!$E$31:$E$34</xm:f>
          </x14:formula1>
          <xm:sqref>T19:AC19</xm:sqref>
        </x14:dataValidation>
        <x14:dataValidation type="list" allowBlank="1" showInputMessage="1" showErrorMessage="1" xr:uid="{49A33724-9B6F-4540-84C5-DBE8C0EE7412}">
          <x14:formula1>
            <xm:f>'R0410~単価表など'!$C$3:$C$16</xm:f>
          </x14:formula1>
          <xm:sqref>AR23:BY31</xm:sqref>
        </x14:dataValidation>
        <x14:dataValidation type="list" allowBlank="1" showInputMessage="1" showErrorMessage="1" xr:uid="{0E966B88-4A65-40DD-A04B-3A1552DFB733}">
          <x14:formula1>
            <xm:f>'R0410~単価表など'!$C$17:$C$23</xm:f>
          </x14:formula1>
          <xm:sqref>AR32:BY35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BCD57-B25E-4C2B-84C0-9A1D0199D705}">
  <sheetPr codeName="Sheet6">
    <tabColor rgb="FFFFC000"/>
  </sheetPr>
  <dimension ref="A1:CA49"/>
  <sheetViews>
    <sheetView view="pageBreakPreview" topLeftCell="A25" zoomScaleNormal="100" workbookViewId="0">
      <selection activeCell="AH32" sqref="AH32:AQ32"/>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509" t="s">
        <v>164</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510"/>
      <c r="BI2" s="510"/>
      <c r="BJ2" s="510"/>
      <c r="BK2" s="510"/>
      <c r="BL2" s="510"/>
      <c r="BM2" s="510"/>
      <c r="BN2" s="510"/>
      <c r="BO2" s="510"/>
      <c r="BP2" s="510"/>
      <c r="BQ2" s="510"/>
      <c r="BR2" s="510"/>
      <c r="BS2" s="510"/>
      <c r="BT2" s="510"/>
      <c r="BU2" s="510"/>
      <c r="BV2" s="510"/>
      <c r="BW2" s="510"/>
      <c r="BX2" s="510"/>
      <c r="BY2" s="510"/>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16" t="str">
        <f>請求書!M4</f>
        <v>京都市重度障害者等就労支援特別事業</v>
      </c>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c r="AY3" s="516"/>
      <c r="AZ3" s="516"/>
      <c r="BA3" s="516"/>
      <c r="BB3" s="516"/>
      <c r="BC3" s="546" t="s">
        <v>169</v>
      </c>
      <c r="BD3" s="546"/>
      <c r="BE3" s="546"/>
      <c r="BF3" s="546"/>
      <c r="BG3" s="546"/>
      <c r="BH3" s="546"/>
      <c r="BI3" s="546"/>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511"/>
      <c r="D8" s="511"/>
      <c r="E8" s="511"/>
      <c r="F8" s="511"/>
      <c r="G8" s="511"/>
      <c r="H8" s="511"/>
      <c r="I8" s="511"/>
      <c r="J8" s="511"/>
      <c r="K8" s="511"/>
      <c r="L8" s="511"/>
      <c r="M8" s="511"/>
      <c r="N8" s="463"/>
      <c r="O8" s="463"/>
      <c r="P8" s="463"/>
      <c r="Q8" s="463"/>
      <c r="R8" s="463"/>
      <c r="S8" s="463"/>
      <c r="T8" s="463"/>
      <c r="U8" s="463"/>
      <c r="V8" s="463"/>
      <c r="W8" s="463"/>
      <c r="X8" s="463"/>
      <c r="Y8" s="463"/>
      <c r="Z8" s="463"/>
      <c r="AA8" s="463"/>
      <c r="AB8" s="463"/>
      <c r="AC8" s="463"/>
      <c r="AD8" s="463"/>
      <c r="AE8" s="463"/>
      <c r="BB8" s="515" t="str">
        <f>IF(利用者一覧!D4="","",利用者一覧!D4)</f>
        <v/>
      </c>
      <c r="BC8" s="512"/>
      <c r="BD8" s="512"/>
      <c r="BE8" s="512"/>
      <c r="BF8" s="512"/>
      <c r="BG8" s="512" t="str">
        <f>IF(利用者一覧!F4="","",利用者一覧!F4)</f>
        <v/>
      </c>
      <c r="BH8" s="512"/>
      <c r="BI8" s="512"/>
      <c r="BJ8" s="512" t="str">
        <f>IF(利用者一覧!G4="","",利用者一覧!G4)</f>
        <v/>
      </c>
      <c r="BK8" s="512"/>
      <c r="BL8" s="512"/>
      <c r="BM8" s="513" t="s">
        <v>0</v>
      </c>
      <c r="BN8" s="513"/>
      <c r="BO8" s="513"/>
      <c r="BP8" s="512" t="str">
        <f>IF(利用者一覧!I4="","",利用者一覧!I4)</f>
        <v/>
      </c>
      <c r="BQ8" s="512"/>
      <c r="BR8" s="512"/>
      <c r="BS8" s="512" t="str">
        <f>IF(利用者一覧!J4="","",利用者一覧!J4)</f>
        <v/>
      </c>
      <c r="BT8" s="512"/>
      <c r="BU8" s="512"/>
      <c r="BV8" s="513" t="s">
        <v>25</v>
      </c>
      <c r="BW8" s="513"/>
      <c r="BX8" s="513"/>
      <c r="BY8" s="514"/>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541" t="s">
        <v>24</v>
      </c>
      <c r="D11" s="462"/>
      <c r="E11" s="462"/>
      <c r="F11" s="462"/>
      <c r="G11" s="462"/>
      <c r="H11" s="462"/>
      <c r="I11" s="462"/>
      <c r="J11" s="462"/>
      <c r="K11" s="462"/>
      <c r="L11" s="462"/>
      <c r="M11" s="462"/>
      <c r="N11" s="462"/>
      <c r="O11" s="542"/>
      <c r="P11" s="441" t="str">
        <f>IF(利用者一覧!D9="","",利用者一覧!D9)</f>
        <v/>
      </c>
      <c r="Q11" s="464"/>
      <c r="R11" s="441" t="str">
        <f>IF(利用者一覧!E9="","",利用者一覧!E9)</f>
        <v/>
      </c>
      <c r="S11" s="464"/>
      <c r="T11" s="441" t="str">
        <f>IF(利用者一覧!F9="","",利用者一覧!F9)</f>
        <v/>
      </c>
      <c r="U11" s="464"/>
      <c r="V11" s="441" t="str">
        <f>IF(利用者一覧!G9="","",利用者一覧!G9)</f>
        <v/>
      </c>
      <c r="W11" s="464"/>
      <c r="X11" s="441" t="str">
        <f>IF(利用者一覧!H9="","",利用者一覧!H9)</f>
        <v/>
      </c>
      <c r="Y11" s="464"/>
      <c r="Z11" s="441" t="str">
        <f>IF(利用者一覧!I9="","",利用者一覧!I9)</f>
        <v/>
      </c>
      <c r="AA11" s="464"/>
      <c r="AB11" s="441" t="str">
        <f>IF(利用者一覧!J9="","",利用者一覧!J9)</f>
        <v/>
      </c>
      <c r="AC11" s="464"/>
      <c r="AD11" s="441" t="str">
        <f>IF(利用者一覧!K9="","",利用者一覧!K9)</f>
        <v/>
      </c>
      <c r="AE11" s="464"/>
      <c r="AF11" s="441" t="str">
        <f>IF(利用者一覧!L9="","",利用者一覧!L9)</f>
        <v/>
      </c>
      <c r="AG11" s="464"/>
      <c r="AH11" s="441" t="str">
        <f>IF(利用者一覧!M9="","",利用者一覧!M9)</f>
        <v/>
      </c>
      <c r="AI11" s="475"/>
      <c r="AK11" s="477" t="s">
        <v>26</v>
      </c>
      <c r="AL11" s="478"/>
      <c r="AM11" s="540" t="s">
        <v>2</v>
      </c>
      <c r="AN11" s="492"/>
      <c r="AO11" s="492"/>
      <c r="AP11" s="492"/>
      <c r="AQ11" s="492"/>
      <c r="AR11" s="492"/>
      <c r="AS11" s="492"/>
      <c r="AT11" s="492"/>
      <c r="AU11" s="493"/>
      <c r="AV11" s="441" t="str">
        <f>IF(利用者一覧!D3="","",利用者一覧!D3)</f>
        <v/>
      </c>
      <c r="AW11" s="427"/>
      <c r="AX11" s="442"/>
      <c r="AY11" s="441" t="str">
        <f>IF(利用者一覧!E3="","",利用者一覧!E3)</f>
        <v/>
      </c>
      <c r="AZ11" s="427"/>
      <c r="BA11" s="442"/>
      <c r="BB11" s="441" t="str">
        <f>IF(利用者一覧!F3="","",利用者一覧!F3)</f>
        <v/>
      </c>
      <c r="BC11" s="427"/>
      <c r="BD11" s="442"/>
      <c r="BE11" s="441" t="str">
        <f>IF(利用者一覧!G3="","",利用者一覧!G3)</f>
        <v/>
      </c>
      <c r="BF11" s="427"/>
      <c r="BG11" s="442"/>
      <c r="BH11" s="441" t="str">
        <f>IF(利用者一覧!H3="","",利用者一覧!H3)</f>
        <v/>
      </c>
      <c r="BI11" s="427"/>
      <c r="BJ11" s="442"/>
      <c r="BK11" s="441" t="str">
        <f>IF(利用者一覧!I3="","",利用者一覧!I3)</f>
        <v/>
      </c>
      <c r="BL11" s="427"/>
      <c r="BM11" s="442"/>
      <c r="BN11" s="441" t="str">
        <f>IF(利用者一覧!J3="","",利用者一覧!J3)</f>
        <v/>
      </c>
      <c r="BO11" s="427"/>
      <c r="BP11" s="442"/>
      <c r="BQ11" s="441" t="str">
        <f>IF(利用者一覧!K3="","",利用者一覧!K3)</f>
        <v/>
      </c>
      <c r="BR11" s="427"/>
      <c r="BS11" s="442"/>
      <c r="BT11" s="441" t="str">
        <f>IF(利用者一覧!L3="","",利用者一覧!L3)</f>
        <v/>
      </c>
      <c r="BU11" s="427"/>
      <c r="BV11" s="442"/>
      <c r="BW11" s="441" t="str">
        <f>IF(利用者一覧!M3="","",利用者一覧!M3)</f>
        <v/>
      </c>
      <c r="BX11" s="427"/>
      <c r="BY11" s="428"/>
      <c r="CA11" s="24"/>
    </row>
    <row r="12" spans="1:79" ht="15" customHeight="1">
      <c r="A12" s="23"/>
      <c r="C12" s="543"/>
      <c r="D12" s="544"/>
      <c r="E12" s="544"/>
      <c r="F12" s="544"/>
      <c r="G12" s="544"/>
      <c r="H12" s="544"/>
      <c r="I12" s="544"/>
      <c r="J12" s="544"/>
      <c r="K12" s="544"/>
      <c r="L12" s="544"/>
      <c r="M12" s="544"/>
      <c r="N12" s="544"/>
      <c r="O12" s="545"/>
      <c r="P12" s="465"/>
      <c r="Q12" s="466"/>
      <c r="R12" s="465"/>
      <c r="S12" s="466"/>
      <c r="T12" s="465"/>
      <c r="U12" s="466"/>
      <c r="V12" s="465"/>
      <c r="W12" s="466"/>
      <c r="X12" s="465"/>
      <c r="Y12" s="466"/>
      <c r="Z12" s="465"/>
      <c r="AA12" s="466"/>
      <c r="AB12" s="465"/>
      <c r="AC12" s="466"/>
      <c r="AD12" s="465"/>
      <c r="AE12" s="466"/>
      <c r="AF12" s="465"/>
      <c r="AG12" s="466"/>
      <c r="AH12" s="465"/>
      <c r="AI12" s="476"/>
      <c r="AK12" s="479"/>
      <c r="AL12" s="480"/>
      <c r="AM12" s="494"/>
      <c r="AN12" s="495"/>
      <c r="AO12" s="495"/>
      <c r="AP12" s="495"/>
      <c r="AQ12" s="495"/>
      <c r="AR12" s="495"/>
      <c r="AS12" s="495"/>
      <c r="AT12" s="495"/>
      <c r="AU12" s="496"/>
      <c r="AV12" s="443"/>
      <c r="AW12" s="444"/>
      <c r="AX12" s="445"/>
      <c r="AY12" s="443"/>
      <c r="AZ12" s="444"/>
      <c r="BA12" s="445"/>
      <c r="BB12" s="443"/>
      <c r="BC12" s="444"/>
      <c r="BD12" s="445"/>
      <c r="BE12" s="443"/>
      <c r="BF12" s="444"/>
      <c r="BG12" s="445"/>
      <c r="BH12" s="443"/>
      <c r="BI12" s="444"/>
      <c r="BJ12" s="445"/>
      <c r="BK12" s="443"/>
      <c r="BL12" s="444"/>
      <c r="BM12" s="445"/>
      <c r="BN12" s="443"/>
      <c r="BO12" s="444"/>
      <c r="BP12" s="445"/>
      <c r="BQ12" s="443"/>
      <c r="BR12" s="444"/>
      <c r="BS12" s="445"/>
      <c r="BT12" s="443"/>
      <c r="BU12" s="444"/>
      <c r="BV12" s="445"/>
      <c r="BW12" s="443"/>
      <c r="BX12" s="444"/>
      <c r="BY12" s="446"/>
      <c r="CA12" s="24"/>
    </row>
    <row r="13" spans="1:79" ht="15.75" customHeight="1">
      <c r="A13" s="23"/>
      <c r="C13" s="535" t="s">
        <v>28</v>
      </c>
      <c r="D13" s="490"/>
      <c r="E13" s="490"/>
      <c r="F13" s="490"/>
      <c r="G13" s="490"/>
      <c r="H13" s="490"/>
      <c r="I13" s="490"/>
      <c r="J13" s="490"/>
      <c r="K13" s="490"/>
      <c r="L13" s="490"/>
      <c r="M13" s="490"/>
      <c r="N13" s="490"/>
      <c r="O13" s="536"/>
      <c r="P13" s="447" t="str">
        <f>IF(利用者一覧!C9="","",利用者一覧!C9)</f>
        <v/>
      </c>
      <c r="Q13" s="448"/>
      <c r="R13" s="448"/>
      <c r="S13" s="448"/>
      <c r="T13" s="448"/>
      <c r="U13" s="448"/>
      <c r="V13" s="448"/>
      <c r="W13" s="448"/>
      <c r="X13" s="448"/>
      <c r="Y13" s="448"/>
      <c r="Z13" s="448"/>
      <c r="AA13" s="448"/>
      <c r="AB13" s="448"/>
      <c r="AC13" s="448"/>
      <c r="AD13" s="448"/>
      <c r="AE13" s="448"/>
      <c r="AF13" s="448"/>
      <c r="AG13" s="448"/>
      <c r="AH13" s="448"/>
      <c r="AI13" s="449"/>
      <c r="AK13" s="479"/>
      <c r="AL13" s="480"/>
      <c r="AM13" s="453" t="s">
        <v>27</v>
      </c>
      <c r="AN13" s="454"/>
      <c r="AO13" s="454"/>
      <c r="AP13" s="454"/>
      <c r="AQ13" s="454"/>
      <c r="AR13" s="454"/>
      <c r="AS13" s="454"/>
      <c r="AT13" s="454"/>
      <c r="AU13" s="455"/>
      <c r="AV13" s="453" t="str">
        <f>IF(請求書!W13="","",請求書!W13)</f>
        <v/>
      </c>
      <c r="AW13" s="467"/>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8"/>
      <c r="CA13" s="24"/>
    </row>
    <row r="14" spans="1:79" ht="15.75" customHeight="1" thickBot="1">
      <c r="A14" s="23"/>
      <c r="C14" s="537" t="s">
        <v>23</v>
      </c>
      <c r="D14" s="538"/>
      <c r="E14" s="538"/>
      <c r="F14" s="538"/>
      <c r="G14" s="538"/>
      <c r="H14" s="538"/>
      <c r="I14" s="538"/>
      <c r="J14" s="538"/>
      <c r="K14" s="538"/>
      <c r="L14" s="538"/>
      <c r="M14" s="538"/>
      <c r="N14" s="538"/>
      <c r="O14" s="539"/>
      <c r="P14" s="450"/>
      <c r="Q14" s="451"/>
      <c r="R14" s="451"/>
      <c r="S14" s="451"/>
      <c r="T14" s="451"/>
      <c r="U14" s="451"/>
      <c r="V14" s="451"/>
      <c r="W14" s="451"/>
      <c r="X14" s="451"/>
      <c r="Y14" s="451"/>
      <c r="Z14" s="451"/>
      <c r="AA14" s="451"/>
      <c r="AB14" s="451"/>
      <c r="AC14" s="451"/>
      <c r="AD14" s="451"/>
      <c r="AE14" s="451"/>
      <c r="AF14" s="451"/>
      <c r="AG14" s="451"/>
      <c r="AH14" s="451"/>
      <c r="AI14" s="452"/>
      <c r="AK14" s="479"/>
      <c r="AL14" s="480"/>
      <c r="AM14" s="456"/>
      <c r="AN14" s="457"/>
      <c r="AO14" s="457"/>
      <c r="AP14" s="457"/>
      <c r="AQ14" s="457"/>
      <c r="AR14" s="457"/>
      <c r="AS14" s="457"/>
      <c r="AT14" s="457"/>
      <c r="AU14" s="458"/>
      <c r="AV14" s="469"/>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1"/>
      <c r="CA14" s="24"/>
    </row>
    <row r="15" spans="1:79" ht="15.75" customHeight="1">
      <c r="A15" s="23"/>
      <c r="C15" s="490"/>
      <c r="D15" s="490"/>
      <c r="E15" s="490"/>
      <c r="F15" s="490"/>
      <c r="G15" s="490"/>
      <c r="H15" s="490"/>
      <c r="I15" s="490"/>
      <c r="J15" s="490"/>
      <c r="K15" s="490"/>
      <c r="L15" s="490"/>
      <c r="M15" s="490"/>
      <c r="N15" s="490"/>
      <c r="O15" s="490"/>
      <c r="P15" s="463"/>
      <c r="Q15" s="463"/>
      <c r="R15" s="463"/>
      <c r="S15" s="463"/>
      <c r="T15" s="463"/>
      <c r="U15" s="463"/>
      <c r="V15" s="463"/>
      <c r="W15" s="463"/>
      <c r="X15" s="463"/>
      <c r="Y15" s="463"/>
      <c r="Z15" s="463"/>
      <c r="AA15" s="463"/>
      <c r="AB15" s="463"/>
      <c r="AC15" s="463"/>
      <c r="AD15" s="463"/>
      <c r="AE15" s="463"/>
      <c r="AF15" s="463"/>
      <c r="AG15" s="463"/>
      <c r="AH15" s="463"/>
      <c r="AI15" s="463"/>
      <c r="AJ15" s="124"/>
      <c r="AK15" s="479"/>
      <c r="AL15" s="480"/>
      <c r="AM15" s="456"/>
      <c r="AN15" s="457"/>
      <c r="AO15" s="457"/>
      <c r="AP15" s="457"/>
      <c r="AQ15" s="457"/>
      <c r="AR15" s="457"/>
      <c r="AS15" s="457"/>
      <c r="AT15" s="457"/>
      <c r="AU15" s="458"/>
      <c r="AV15" s="469"/>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1"/>
      <c r="CA15" s="24"/>
    </row>
    <row r="16" spans="1:79" ht="15.75" customHeight="1" thickBot="1">
      <c r="A16" s="23"/>
      <c r="C16" s="490"/>
      <c r="D16" s="490"/>
      <c r="E16" s="490"/>
      <c r="F16" s="490"/>
      <c r="G16" s="490"/>
      <c r="H16" s="490"/>
      <c r="I16" s="490"/>
      <c r="J16" s="490"/>
      <c r="K16" s="490"/>
      <c r="L16" s="490"/>
      <c r="M16" s="490"/>
      <c r="N16" s="490"/>
      <c r="O16" s="490"/>
      <c r="P16" s="463"/>
      <c r="Q16" s="463"/>
      <c r="R16" s="463"/>
      <c r="S16" s="463"/>
      <c r="T16" s="463"/>
      <c r="U16" s="463"/>
      <c r="V16" s="463"/>
      <c r="W16" s="463"/>
      <c r="X16" s="463"/>
      <c r="Y16" s="463"/>
      <c r="Z16" s="463"/>
      <c r="AA16" s="463"/>
      <c r="AB16" s="463"/>
      <c r="AC16" s="463"/>
      <c r="AD16" s="463"/>
      <c r="AE16" s="463"/>
      <c r="AF16" s="463"/>
      <c r="AG16" s="463"/>
      <c r="AH16" s="463"/>
      <c r="AI16" s="463"/>
      <c r="AK16" s="481"/>
      <c r="AL16" s="482"/>
      <c r="AM16" s="459"/>
      <c r="AN16" s="460"/>
      <c r="AO16" s="460"/>
      <c r="AP16" s="460"/>
      <c r="AQ16" s="460"/>
      <c r="AR16" s="460"/>
      <c r="AS16" s="460"/>
      <c r="AT16" s="460"/>
      <c r="AU16" s="461"/>
      <c r="AV16" s="472"/>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4"/>
      <c r="CA16" s="24"/>
    </row>
    <row r="17" spans="1:79" ht="15.75" customHeight="1">
      <c r="A17" s="23"/>
      <c r="C17" s="463"/>
      <c r="D17" s="463"/>
      <c r="E17" s="463"/>
      <c r="F17" s="463"/>
      <c r="G17" s="463"/>
      <c r="H17" s="463"/>
      <c r="I17" s="463"/>
      <c r="J17" s="463"/>
      <c r="K17" s="463"/>
      <c r="L17" s="463"/>
      <c r="M17" s="463"/>
      <c r="N17" s="463"/>
      <c r="O17" s="463"/>
      <c r="P17" s="463"/>
      <c r="Q17" s="463"/>
      <c r="R17" s="463"/>
      <c r="S17" s="463"/>
      <c r="T17" s="483"/>
      <c r="U17" s="463"/>
      <c r="V17" s="463"/>
      <c r="W17" s="463"/>
      <c r="X17" s="463"/>
      <c r="Y17" s="463"/>
      <c r="Z17" s="463"/>
      <c r="AA17" s="463"/>
      <c r="AB17" s="463"/>
      <c r="AC17" s="463"/>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84" t="s">
        <v>29</v>
      </c>
      <c r="D19" s="485"/>
      <c r="E19" s="485"/>
      <c r="F19" s="485"/>
      <c r="G19" s="485"/>
      <c r="H19" s="485"/>
      <c r="I19" s="485"/>
      <c r="J19" s="485"/>
      <c r="K19" s="485"/>
      <c r="L19" s="485"/>
      <c r="M19" s="485"/>
      <c r="N19" s="485"/>
      <c r="O19" s="485"/>
      <c r="P19" s="485"/>
      <c r="Q19" s="485"/>
      <c r="R19" s="485"/>
      <c r="S19" s="486"/>
      <c r="T19" s="487"/>
      <c r="U19" s="488"/>
      <c r="V19" s="488"/>
      <c r="W19" s="488"/>
      <c r="X19" s="488"/>
      <c r="Y19" s="488"/>
      <c r="Z19" s="488"/>
      <c r="AA19" s="488"/>
      <c r="AB19" s="488"/>
      <c r="AC19" s="489"/>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63" t="s">
        <v>30</v>
      </c>
      <c r="D22" s="364"/>
      <c r="E22" s="424" t="s">
        <v>31</v>
      </c>
      <c r="F22" s="425"/>
      <c r="G22" s="425"/>
      <c r="H22" s="425"/>
      <c r="I22" s="425"/>
      <c r="J22" s="425"/>
      <c r="K22" s="425"/>
      <c r="L22" s="425"/>
      <c r="M22" s="425"/>
      <c r="N22" s="425"/>
      <c r="O22" s="425"/>
      <c r="P22" s="425"/>
      <c r="Q22" s="425"/>
      <c r="R22" s="425"/>
      <c r="S22" s="425"/>
      <c r="T22" s="425"/>
      <c r="U22" s="425"/>
      <c r="V22" s="426" t="s">
        <v>151</v>
      </c>
      <c r="W22" s="427"/>
      <c r="X22" s="427"/>
      <c r="Y22" s="427"/>
      <c r="Z22" s="427"/>
      <c r="AA22" s="427"/>
      <c r="AB22" s="427"/>
      <c r="AC22" s="428"/>
      <c r="AD22" s="429" t="s">
        <v>32</v>
      </c>
      <c r="AE22" s="430"/>
      <c r="AF22" s="430"/>
      <c r="AG22" s="431"/>
      <c r="AH22" s="432" t="s">
        <v>152</v>
      </c>
      <c r="AI22" s="433"/>
      <c r="AJ22" s="433"/>
      <c r="AK22" s="433"/>
      <c r="AL22" s="433"/>
      <c r="AM22" s="433"/>
      <c r="AN22" s="433"/>
      <c r="AO22" s="433"/>
      <c r="AP22" s="433"/>
      <c r="AQ22" s="434"/>
      <c r="AR22" s="356" t="s">
        <v>33</v>
      </c>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8"/>
      <c r="CA22" s="24"/>
    </row>
    <row r="23" spans="1:79" ht="15.75" customHeight="1">
      <c r="A23" s="23"/>
      <c r="C23" s="365"/>
      <c r="D23" s="366"/>
      <c r="E23" s="517" t="s">
        <v>190</v>
      </c>
      <c r="F23" s="518"/>
      <c r="G23" s="518"/>
      <c r="H23" s="518"/>
      <c r="I23" s="518"/>
      <c r="J23" s="518"/>
      <c r="K23" s="518"/>
      <c r="L23" s="518"/>
      <c r="M23" s="518"/>
      <c r="N23" s="518"/>
      <c r="O23" s="518"/>
      <c r="P23" s="518"/>
      <c r="Q23" s="518"/>
      <c r="R23" s="518"/>
      <c r="S23" s="518"/>
      <c r="T23" s="518"/>
      <c r="U23" s="519"/>
      <c r="V23" s="414" t="str">
        <f>IF(AR23="","",VLOOKUP(AR23,'R0410~単価表など'!$C$3:$E$23,3,FALSE))</f>
        <v/>
      </c>
      <c r="W23" s="415"/>
      <c r="X23" s="415"/>
      <c r="Y23" s="415"/>
      <c r="Z23" s="415"/>
      <c r="AA23" s="415"/>
      <c r="AB23" s="415"/>
      <c r="AC23" s="416"/>
      <c r="AD23" s="417"/>
      <c r="AE23" s="418"/>
      <c r="AF23" s="418"/>
      <c r="AG23" s="419"/>
      <c r="AH23" s="414" t="str">
        <f>IF(ISERROR(V23*AD23),"",(V23*AD23))</f>
        <v/>
      </c>
      <c r="AI23" s="415"/>
      <c r="AJ23" s="415"/>
      <c r="AK23" s="415"/>
      <c r="AL23" s="415"/>
      <c r="AM23" s="415"/>
      <c r="AN23" s="415"/>
      <c r="AO23" s="415"/>
      <c r="AP23" s="415"/>
      <c r="AQ23" s="420"/>
      <c r="AR23" s="369"/>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1"/>
      <c r="CA23" s="24"/>
    </row>
    <row r="24" spans="1:79" ht="15.75" customHeight="1">
      <c r="A24" s="23"/>
      <c r="C24" s="365"/>
      <c r="D24" s="366"/>
      <c r="E24" s="520"/>
      <c r="F24" s="521"/>
      <c r="G24" s="521"/>
      <c r="H24" s="521"/>
      <c r="I24" s="521"/>
      <c r="J24" s="521"/>
      <c r="K24" s="521"/>
      <c r="L24" s="521"/>
      <c r="M24" s="521"/>
      <c r="N24" s="521"/>
      <c r="O24" s="521"/>
      <c r="P24" s="521"/>
      <c r="Q24" s="521"/>
      <c r="R24" s="521"/>
      <c r="S24" s="521"/>
      <c r="T24" s="521"/>
      <c r="U24" s="522"/>
      <c r="V24" s="411" t="str">
        <f>IF(AR24="","",VLOOKUP(AR24,'R0410~単価表など'!$C$3:$E$23,3,FALSE))</f>
        <v/>
      </c>
      <c r="W24" s="399"/>
      <c r="X24" s="399"/>
      <c r="Y24" s="399"/>
      <c r="Z24" s="399"/>
      <c r="AA24" s="399"/>
      <c r="AB24" s="399"/>
      <c r="AC24" s="413"/>
      <c r="AD24" s="421"/>
      <c r="AE24" s="422"/>
      <c r="AF24" s="422"/>
      <c r="AG24" s="423"/>
      <c r="AH24" s="411" t="str">
        <f>IF(ISERROR(V24*AD24),"",(V24*AD24))</f>
        <v/>
      </c>
      <c r="AI24" s="399"/>
      <c r="AJ24" s="399"/>
      <c r="AK24" s="399"/>
      <c r="AL24" s="399"/>
      <c r="AM24" s="399"/>
      <c r="AN24" s="399"/>
      <c r="AO24" s="399"/>
      <c r="AP24" s="399"/>
      <c r="AQ24" s="412"/>
      <c r="AR24" s="372"/>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4"/>
      <c r="CA24" s="24"/>
    </row>
    <row r="25" spans="1:79" ht="15.75" customHeight="1">
      <c r="A25" s="23"/>
      <c r="C25" s="365"/>
      <c r="D25" s="366"/>
      <c r="E25" s="520"/>
      <c r="F25" s="521"/>
      <c r="G25" s="521"/>
      <c r="H25" s="521"/>
      <c r="I25" s="521"/>
      <c r="J25" s="521"/>
      <c r="K25" s="521"/>
      <c r="L25" s="521"/>
      <c r="M25" s="521"/>
      <c r="N25" s="521"/>
      <c r="O25" s="521"/>
      <c r="P25" s="521"/>
      <c r="Q25" s="521"/>
      <c r="R25" s="521"/>
      <c r="S25" s="521"/>
      <c r="T25" s="521"/>
      <c r="U25" s="522"/>
      <c r="V25" s="411" t="str">
        <f>IF(AR25="","",VLOOKUP(AR25,'R0410~単価表など'!$C$3:$E$23,3,FALSE))</f>
        <v/>
      </c>
      <c r="W25" s="399"/>
      <c r="X25" s="399"/>
      <c r="Y25" s="399"/>
      <c r="Z25" s="399"/>
      <c r="AA25" s="399"/>
      <c r="AB25" s="399"/>
      <c r="AC25" s="413"/>
      <c r="AD25" s="408"/>
      <c r="AE25" s="409"/>
      <c r="AF25" s="409"/>
      <c r="AG25" s="410"/>
      <c r="AH25" s="411" t="str">
        <f t="shared" ref="AH25:AH35" si="0">IF(ISERROR(V25*AD25),"",(V25*AD25))</f>
        <v/>
      </c>
      <c r="AI25" s="399"/>
      <c r="AJ25" s="399"/>
      <c r="AK25" s="399"/>
      <c r="AL25" s="399"/>
      <c r="AM25" s="399"/>
      <c r="AN25" s="399"/>
      <c r="AO25" s="399"/>
      <c r="AP25" s="399"/>
      <c r="AQ25" s="412"/>
      <c r="AR25" s="372"/>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4"/>
      <c r="CA25" s="24"/>
    </row>
    <row r="26" spans="1:79" ht="15.75" customHeight="1">
      <c r="A26" s="23"/>
      <c r="C26" s="365"/>
      <c r="D26" s="366"/>
      <c r="E26" s="520"/>
      <c r="F26" s="521"/>
      <c r="G26" s="521"/>
      <c r="H26" s="521"/>
      <c r="I26" s="521"/>
      <c r="J26" s="521"/>
      <c r="K26" s="521"/>
      <c r="L26" s="521"/>
      <c r="M26" s="521"/>
      <c r="N26" s="521"/>
      <c r="O26" s="521"/>
      <c r="P26" s="521"/>
      <c r="Q26" s="521"/>
      <c r="R26" s="521"/>
      <c r="S26" s="521"/>
      <c r="T26" s="521"/>
      <c r="U26" s="522"/>
      <c r="V26" s="411" t="str">
        <f>IF(AR26="","",VLOOKUP(AR26,'R0410~単価表など'!$C$3:$E$23,3,FALSE))</f>
        <v/>
      </c>
      <c r="W26" s="399"/>
      <c r="X26" s="399"/>
      <c r="Y26" s="399"/>
      <c r="Z26" s="399"/>
      <c r="AA26" s="399"/>
      <c r="AB26" s="399"/>
      <c r="AC26" s="413"/>
      <c r="AD26" s="408"/>
      <c r="AE26" s="409"/>
      <c r="AF26" s="409"/>
      <c r="AG26" s="410"/>
      <c r="AH26" s="411" t="str">
        <f>IF(ISERROR(V26*AD26),"",(V26*AD26))</f>
        <v/>
      </c>
      <c r="AI26" s="399"/>
      <c r="AJ26" s="399"/>
      <c r="AK26" s="399"/>
      <c r="AL26" s="399"/>
      <c r="AM26" s="399"/>
      <c r="AN26" s="399"/>
      <c r="AO26" s="399"/>
      <c r="AP26" s="399"/>
      <c r="AQ26" s="412"/>
      <c r="AR26" s="372"/>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4"/>
      <c r="CA26" s="24"/>
    </row>
    <row r="27" spans="1:79" ht="15.75" customHeight="1">
      <c r="A27" s="23"/>
      <c r="C27" s="365"/>
      <c r="D27" s="366"/>
      <c r="E27" s="520"/>
      <c r="F27" s="521"/>
      <c r="G27" s="521"/>
      <c r="H27" s="521"/>
      <c r="I27" s="521"/>
      <c r="J27" s="521"/>
      <c r="K27" s="521"/>
      <c r="L27" s="521"/>
      <c r="M27" s="521"/>
      <c r="N27" s="521"/>
      <c r="O27" s="521"/>
      <c r="P27" s="521"/>
      <c r="Q27" s="521"/>
      <c r="R27" s="521"/>
      <c r="S27" s="521"/>
      <c r="T27" s="521"/>
      <c r="U27" s="522"/>
      <c r="V27" s="411" t="str">
        <f>IF(AR27="","",VLOOKUP(AR27,'R0410~単価表など'!$C$3:$E$23,3,FALSE))</f>
        <v/>
      </c>
      <c r="W27" s="399"/>
      <c r="X27" s="399"/>
      <c r="Y27" s="399"/>
      <c r="Z27" s="399"/>
      <c r="AA27" s="399"/>
      <c r="AB27" s="399"/>
      <c r="AC27" s="413"/>
      <c r="AD27" s="408"/>
      <c r="AE27" s="409"/>
      <c r="AF27" s="409"/>
      <c r="AG27" s="410"/>
      <c r="AH27" s="411" t="str">
        <f t="shared" si="0"/>
        <v/>
      </c>
      <c r="AI27" s="399"/>
      <c r="AJ27" s="399"/>
      <c r="AK27" s="399"/>
      <c r="AL27" s="399"/>
      <c r="AM27" s="399"/>
      <c r="AN27" s="399"/>
      <c r="AO27" s="399"/>
      <c r="AP27" s="399"/>
      <c r="AQ27" s="412"/>
      <c r="AR27" s="372"/>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4"/>
      <c r="CA27" s="24"/>
    </row>
    <row r="28" spans="1:79" ht="15.75" customHeight="1">
      <c r="A28" s="23"/>
      <c r="C28" s="365"/>
      <c r="D28" s="366"/>
      <c r="E28" s="520"/>
      <c r="F28" s="521"/>
      <c r="G28" s="521"/>
      <c r="H28" s="521"/>
      <c r="I28" s="521"/>
      <c r="J28" s="521"/>
      <c r="K28" s="521"/>
      <c r="L28" s="521"/>
      <c r="M28" s="521"/>
      <c r="N28" s="521"/>
      <c r="O28" s="521"/>
      <c r="P28" s="521"/>
      <c r="Q28" s="521"/>
      <c r="R28" s="521"/>
      <c r="S28" s="521"/>
      <c r="T28" s="521"/>
      <c r="U28" s="522"/>
      <c r="V28" s="411" t="str">
        <f>IF(AR28="","",VLOOKUP(AR28,'R0410~単価表など'!$C$3:$E$23,3,FALSE))</f>
        <v/>
      </c>
      <c r="W28" s="399"/>
      <c r="X28" s="399"/>
      <c r="Y28" s="399"/>
      <c r="Z28" s="399"/>
      <c r="AA28" s="399"/>
      <c r="AB28" s="399"/>
      <c r="AC28" s="413"/>
      <c r="AD28" s="408"/>
      <c r="AE28" s="409"/>
      <c r="AF28" s="409"/>
      <c r="AG28" s="410"/>
      <c r="AH28" s="411" t="str">
        <f t="shared" si="0"/>
        <v/>
      </c>
      <c r="AI28" s="399"/>
      <c r="AJ28" s="399"/>
      <c r="AK28" s="399"/>
      <c r="AL28" s="399"/>
      <c r="AM28" s="399"/>
      <c r="AN28" s="399"/>
      <c r="AO28" s="399"/>
      <c r="AP28" s="399"/>
      <c r="AQ28" s="412"/>
      <c r="AR28" s="372"/>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c r="BS28" s="373"/>
      <c r="BT28" s="373"/>
      <c r="BU28" s="373"/>
      <c r="BV28" s="373"/>
      <c r="BW28" s="373"/>
      <c r="BX28" s="373"/>
      <c r="BY28" s="374"/>
      <c r="CA28" s="24"/>
    </row>
    <row r="29" spans="1:79" ht="15.75" customHeight="1">
      <c r="A29" s="23"/>
      <c r="C29" s="365"/>
      <c r="D29" s="366"/>
      <c r="E29" s="520"/>
      <c r="F29" s="521"/>
      <c r="G29" s="521"/>
      <c r="H29" s="521"/>
      <c r="I29" s="521"/>
      <c r="J29" s="521"/>
      <c r="K29" s="521"/>
      <c r="L29" s="521"/>
      <c r="M29" s="521"/>
      <c r="N29" s="521"/>
      <c r="O29" s="521"/>
      <c r="P29" s="521"/>
      <c r="Q29" s="521"/>
      <c r="R29" s="521"/>
      <c r="S29" s="521"/>
      <c r="T29" s="521"/>
      <c r="U29" s="522"/>
      <c r="V29" s="411" t="str">
        <f>IF(AR29="","",VLOOKUP(AR29,'R0410~単価表など'!$C$3:$E$23,3,FALSE))</f>
        <v/>
      </c>
      <c r="W29" s="399"/>
      <c r="X29" s="399"/>
      <c r="Y29" s="399"/>
      <c r="Z29" s="399"/>
      <c r="AA29" s="399"/>
      <c r="AB29" s="399"/>
      <c r="AC29" s="413"/>
      <c r="AD29" s="408"/>
      <c r="AE29" s="409"/>
      <c r="AF29" s="409"/>
      <c r="AG29" s="410"/>
      <c r="AH29" s="411" t="str">
        <f t="shared" si="0"/>
        <v/>
      </c>
      <c r="AI29" s="399"/>
      <c r="AJ29" s="399"/>
      <c r="AK29" s="399"/>
      <c r="AL29" s="399"/>
      <c r="AM29" s="399"/>
      <c r="AN29" s="399"/>
      <c r="AO29" s="399"/>
      <c r="AP29" s="399"/>
      <c r="AQ29" s="412"/>
      <c r="AR29" s="372"/>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4"/>
      <c r="CA29" s="24"/>
    </row>
    <row r="30" spans="1:79" ht="15.75" customHeight="1">
      <c r="A30" s="23"/>
      <c r="C30" s="365"/>
      <c r="D30" s="366"/>
      <c r="E30" s="520"/>
      <c r="F30" s="521"/>
      <c r="G30" s="521"/>
      <c r="H30" s="521"/>
      <c r="I30" s="521"/>
      <c r="J30" s="521"/>
      <c r="K30" s="521"/>
      <c r="L30" s="521"/>
      <c r="M30" s="521"/>
      <c r="N30" s="521"/>
      <c r="O30" s="521"/>
      <c r="P30" s="521"/>
      <c r="Q30" s="521"/>
      <c r="R30" s="521"/>
      <c r="S30" s="521"/>
      <c r="T30" s="521"/>
      <c r="U30" s="522"/>
      <c r="V30" s="411" t="str">
        <f>IF(AR30="","",VLOOKUP(AR30,'R0410~単価表など'!$C$3:$E$23,3,FALSE))</f>
        <v/>
      </c>
      <c r="W30" s="399"/>
      <c r="X30" s="399"/>
      <c r="Y30" s="399"/>
      <c r="Z30" s="399"/>
      <c r="AA30" s="399"/>
      <c r="AB30" s="399"/>
      <c r="AC30" s="413"/>
      <c r="AD30" s="408"/>
      <c r="AE30" s="409"/>
      <c r="AF30" s="409"/>
      <c r="AG30" s="410"/>
      <c r="AH30" s="411" t="str">
        <f t="shared" si="0"/>
        <v/>
      </c>
      <c r="AI30" s="399"/>
      <c r="AJ30" s="399"/>
      <c r="AK30" s="399"/>
      <c r="AL30" s="399"/>
      <c r="AM30" s="399"/>
      <c r="AN30" s="399"/>
      <c r="AO30" s="399"/>
      <c r="AP30" s="399"/>
      <c r="AQ30" s="412"/>
      <c r="AR30" s="372"/>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73"/>
      <c r="BV30" s="373"/>
      <c r="BW30" s="373"/>
      <c r="BX30" s="373"/>
      <c r="BY30" s="374"/>
      <c r="CA30" s="24"/>
    </row>
    <row r="31" spans="1:79" ht="15.75" customHeight="1" thickBot="1">
      <c r="A31" s="23"/>
      <c r="C31" s="365"/>
      <c r="D31" s="366"/>
      <c r="E31" s="523"/>
      <c r="F31" s="524"/>
      <c r="G31" s="524"/>
      <c r="H31" s="524"/>
      <c r="I31" s="524"/>
      <c r="J31" s="524"/>
      <c r="K31" s="524"/>
      <c r="L31" s="524"/>
      <c r="M31" s="524"/>
      <c r="N31" s="524"/>
      <c r="O31" s="524"/>
      <c r="P31" s="524"/>
      <c r="Q31" s="524"/>
      <c r="R31" s="524"/>
      <c r="S31" s="524"/>
      <c r="T31" s="524"/>
      <c r="U31" s="525"/>
      <c r="V31" s="332" t="str">
        <f>IF(AR31="","",VLOOKUP(AR31,'R0410~単価表など'!$C$3:$E$23,3,FALSE))</f>
        <v/>
      </c>
      <c r="W31" s="333"/>
      <c r="X31" s="333"/>
      <c r="Y31" s="333"/>
      <c r="Z31" s="333"/>
      <c r="AA31" s="333"/>
      <c r="AB31" s="333"/>
      <c r="AC31" s="334"/>
      <c r="AD31" s="435"/>
      <c r="AE31" s="335"/>
      <c r="AF31" s="335"/>
      <c r="AG31" s="436"/>
      <c r="AH31" s="332" t="str">
        <f t="shared" si="0"/>
        <v/>
      </c>
      <c r="AI31" s="333"/>
      <c r="AJ31" s="333"/>
      <c r="AK31" s="333"/>
      <c r="AL31" s="333"/>
      <c r="AM31" s="333"/>
      <c r="AN31" s="333"/>
      <c r="AO31" s="333"/>
      <c r="AP31" s="333"/>
      <c r="AQ31" s="360"/>
      <c r="AR31" s="375"/>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7"/>
      <c r="CA31" s="24"/>
    </row>
    <row r="32" spans="1:79" ht="15.75" customHeight="1">
      <c r="A32" s="23"/>
      <c r="C32" s="365"/>
      <c r="D32" s="366"/>
      <c r="E32" s="526" t="s">
        <v>191</v>
      </c>
      <c r="F32" s="527"/>
      <c r="G32" s="527"/>
      <c r="H32" s="527"/>
      <c r="I32" s="527"/>
      <c r="J32" s="527"/>
      <c r="K32" s="527"/>
      <c r="L32" s="527"/>
      <c r="M32" s="527"/>
      <c r="N32" s="527"/>
      <c r="O32" s="527"/>
      <c r="P32" s="527"/>
      <c r="Q32" s="527"/>
      <c r="R32" s="527"/>
      <c r="S32" s="527"/>
      <c r="T32" s="527"/>
      <c r="U32" s="528"/>
      <c r="V32" s="437" t="str">
        <f>IF(AR32="","",VLOOKUP(AR32,'R0410~単価表など'!$C$3:$E$23,3,FALSE))</f>
        <v/>
      </c>
      <c r="W32" s="438"/>
      <c r="X32" s="438"/>
      <c r="Y32" s="438"/>
      <c r="Z32" s="438"/>
      <c r="AA32" s="438"/>
      <c r="AB32" s="438"/>
      <c r="AC32" s="439"/>
      <c r="AD32" s="422"/>
      <c r="AE32" s="422"/>
      <c r="AF32" s="422"/>
      <c r="AG32" s="422"/>
      <c r="AH32" s="437" t="str">
        <f t="shared" si="0"/>
        <v/>
      </c>
      <c r="AI32" s="438"/>
      <c r="AJ32" s="438"/>
      <c r="AK32" s="438"/>
      <c r="AL32" s="438"/>
      <c r="AM32" s="438"/>
      <c r="AN32" s="438"/>
      <c r="AO32" s="438"/>
      <c r="AP32" s="438"/>
      <c r="AQ32" s="440"/>
      <c r="AR32" s="326"/>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8"/>
      <c r="CA32" s="24"/>
    </row>
    <row r="33" spans="1:79" ht="15.75" customHeight="1">
      <c r="A33" s="23"/>
      <c r="C33" s="365"/>
      <c r="D33" s="366"/>
      <c r="E33" s="529"/>
      <c r="F33" s="530"/>
      <c r="G33" s="530"/>
      <c r="H33" s="530"/>
      <c r="I33" s="530"/>
      <c r="J33" s="530"/>
      <c r="K33" s="530"/>
      <c r="L33" s="530"/>
      <c r="M33" s="530"/>
      <c r="N33" s="530"/>
      <c r="O33" s="530"/>
      <c r="P33" s="530"/>
      <c r="Q33" s="530"/>
      <c r="R33" s="530"/>
      <c r="S33" s="530"/>
      <c r="T33" s="530"/>
      <c r="U33" s="531"/>
      <c r="V33" s="411" t="str">
        <f>IF(AR33="","",VLOOKUP(AR33,'R0410~単価表など'!$C$3:$E$23,3,FALSE))</f>
        <v/>
      </c>
      <c r="W33" s="399"/>
      <c r="X33" s="399"/>
      <c r="Y33" s="399"/>
      <c r="Z33" s="399"/>
      <c r="AA33" s="399"/>
      <c r="AB33" s="399"/>
      <c r="AC33" s="413"/>
      <c r="AD33" s="409"/>
      <c r="AE33" s="409"/>
      <c r="AF33" s="409"/>
      <c r="AG33" s="409"/>
      <c r="AH33" s="411" t="str">
        <f t="shared" si="0"/>
        <v/>
      </c>
      <c r="AI33" s="399"/>
      <c r="AJ33" s="399"/>
      <c r="AK33" s="399"/>
      <c r="AL33" s="399"/>
      <c r="AM33" s="399"/>
      <c r="AN33" s="399"/>
      <c r="AO33" s="399"/>
      <c r="AP33" s="399"/>
      <c r="AQ33" s="412"/>
      <c r="AR33" s="326"/>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8"/>
      <c r="CA33" s="24"/>
    </row>
    <row r="34" spans="1:79" ht="15.75" customHeight="1">
      <c r="A34" s="23"/>
      <c r="C34" s="365"/>
      <c r="D34" s="366"/>
      <c r="E34" s="529"/>
      <c r="F34" s="530"/>
      <c r="G34" s="530"/>
      <c r="H34" s="530"/>
      <c r="I34" s="530"/>
      <c r="J34" s="530"/>
      <c r="K34" s="530"/>
      <c r="L34" s="530"/>
      <c r="M34" s="530"/>
      <c r="N34" s="530"/>
      <c r="O34" s="530"/>
      <c r="P34" s="530"/>
      <c r="Q34" s="530"/>
      <c r="R34" s="530"/>
      <c r="S34" s="530"/>
      <c r="T34" s="530"/>
      <c r="U34" s="531"/>
      <c r="V34" s="411" t="str">
        <f>IF(AR34="","",VLOOKUP(AR34,'R0410~単価表など'!$C$3:$E$23,3,FALSE))</f>
        <v/>
      </c>
      <c r="W34" s="399"/>
      <c r="X34" s="399"/>
      <c r="Y34" s="399"/>
      <c r="Z34" s="399"/>
      <c r="AA34" s="399"/>
      <c r="AB34" s="399"/>
      <c r="AC34" s="413"/>
      <c r="AD34" s="409"/>
      <c r="AE34" s="409"/>
      <c r="AF34" s="409"/>
      <c r="AG34" s="409"/>
      <c r="AH34" s="411" t="str">
        <f t="shared" si="0"/>
        <v/>
      </c>
      <c r="AI34" s="399"/>
      <c r="AJ34" s="399"/>
      <c r="AK34" s="399"/>
      <c r="AL34" s="399"/>
      <c r="AM34" s="399"/>
      <c r="AN34" s="399"/>
      <c r="AO34" s="399"/>
      <c r="AP34" s="399"/>
      <c r="AQ34" s="412"/>
      <c r="AR34" s="326"/>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8"/>
      <c r="CA34" s="24"/>
    </row>
    <row r="35" spans="1:79" ht="15.75" customHeight="1" thickBot="1">
      <c r="A35" s="23"/>
      <c r="C35" s="367"/>
      <c r="D35" s="368"/>
      <c r="E35" s="532"/>
      <c r="F35" s="533"/>
      <c r="G35" s="533"/>
      <c r="H35" s="533"/>
      <c r="I35" s="533"/>
      <c r="J35" s="533"/>
      <c r="K35" s="533"/>
      <c r="L35" s="533"/>
      <c r="M35" s="533"/>
      <c r="N35" s="533"/>
      <c r="O35" s="533"/>
      <c r="P35" s="533"/>
      <c r="Q35" s="533"/>
      <c r="R35" s="533"/>
      <c r="S35" s="533"/>
      <c r="T35" s="533"/>
      <c r="U35" s="534"/>
      <c r="V35" s="332" t="str">
        <f>IF(AR35="","",VLOOKUP(AR35,'R0410~単価表など'!$C$3:$E$23,3,FALSE))</f>
        <v/>
      </c>
      <c r="W35" s="333"/>
      <c r="X35" s="333"/>
      <c r="Y35" s="333"/>
      <c r="Z35" s="333"/>
      <c r="AA35" s="333"/>
      <c r="AB35" s="333"/>
      <c r="AC35" s="334"/>
      <c r="AD35" s="335"/>
      <c r="AE35" s="335"/>
      <c r="AF35" s="335"/>
      <c r="AG35" s="335"/>
      <c r="AH35" s="332" t="str">
        <f t="shared" si="0"/>
        <v/>
      </c>
      <c r="AI35" s="333"/>
      <c r="AJ35" s="333"/>
      <c r="AK35" s="333"/>
      <c r="AL35" s="333"/>
      <c r="AM35" s="333"/>
      <c r="AN35" s="333"/>
      <c r="AO35" s="333"/>
      <c r="AP35" s="333"/>
      <c r="AQ35" s="360"/>
      <c r="AR35" s="329"/>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1"/>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CA37" s="24"/>
    </row>
    <row r="38" spans="1:79" ht="18" customHeight="1">
      <c r="A38" s="23"/>
      <c r="C38" s="363"/>
      <c r="D38" s="364"/>
      <c r="E38" s="355" t="s">
        <v>152</v>
      </c>
      <c r="F38" s="348"/>
      <c r="G38" s="348"/>
      <c r="H38" s="348"/>
      <c r="I38" s="348"/>
      <c r="J38" s="348"/>
      <c r="K38" s="348"/>
      <c r="L38" s="348"/>
      <c r="M38" s="348"/>
      <c r="N38" s="348"/>
      <c r="O38" s="348"/>
      <c r="P38" s="348"/>
      <c r="Q38" s="349"/>
      <c r="R38" s="350">
        <f>SUM(AH23:AQ35)</f>
        <v>0</v>
      </c>
      <c r="S38" s="351"/>
      <c r="T38" s="351"/>
      <c r="U38" s="351"/>
      <c r="V38" s="351"/>
      <c r="W38" s="351"/>
      <c r="X38" s="351"/>
      <c r="Y38" s="351"/>
      <c r="Z38" s="351"/>
      <c r="AA38" s="351"/>
      <c r="AB38" s="351"/>
      <c r="AC38" s="352"/>
      <c r="AD38" s="34"/>
      <c r="AE38" s="107"/>
      <c r="AF38" s="107"/>
      <c r="AG38" s="107"/>
      <c r="AH38" s="107"/>
      <c r="AI38" s="107"/>
      <c r="AJ38" s="107"/>
      <c r="AK38" s="107"/>
      <c r="AL38" s="107"/>
      <c r="AM38" s="107"/>
      <c r="AN38" s="107"/>
      <c r="AO38" s="107"/>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42"/>
      <c r="BO38" s="343"/>
      <c r="BP38" s="343"/>
      <c r="BQ38" s="343"/>
      <c r="BR38" s="343"/>
      <c r="BS38" s="343"/>
      <c r="BT38" s="343"/>
      <c r="BU38" s="343"/>
      <c r="BV38" s="343"/>
      <c r="BW38" s="343"/>
      <c r="BX38" s="343"/>
      <c r="BY38" s="343"/>
      <c r="CA38" s="24"/>
    </row>
    <row r="39" spans="1:79" ht="16.5" customHeight="1">
      <c r="A39" s="23"/>
      <c r="C39" s="365"/>
      <c r="D39" s="366"/>
      <c r="E39" s="393" t="s">
        <v>34</v>
      </c>
      <c r="F39" s="394"/>
      <c r="G39" s="394"/>
      <c r="H39" s="394"/>
      <c r="I39" s="394"/>
      <c r="J39" s="394"/>
      <c r="K39" s="394"/>
      <c r="L39" s="394"/>
      <c r="M39" s="394"/>
      <c r="N39" s="394"/>
      <c r="O39" s="394"/>
      <c r="P39" s="394"/>
      <c r="Q39" s="395"/>
      <c r="R39" s="396">
        <v>90</v>
      </c>
      <c r="S39" s="397"/>
      <c r="T39" s="397"/>
      <c r="U39" s="397"/>
      <c r="V39" s="397"/>
      <c r="W39" s="398"/>
      <c r="X39" s="399" t="s">
        <v>35</v>
      </c>
      <c r="Y39" s="400"/>
      <c r="Z39" s="400"/>
      <c r="AA39" s="400"/>
      <c r="AB39" s="400"/>
      <c r="AC39" s="401"/>
      <c r="AD39" s="35"/>
      <c r="AE39" s="105"/>
      <c r="AF39" s="105"/>
      <c r="AG39" s="105"/>
      <c r="AH39" s="105"/>
      <c r="AI39" s="105"/>
      <c r="AJ39" s="105"/>
      <c r="AK39" s="105"/>
      <c r="AL39" s="361"/>
      <c r="AM39" s="361"/>
      <c r="AN39" s="361"/>
      <c r="AO39" s="361"/>
      <c r="AP39" s="362"/>
      <c r="AQ39" s="362"/>
      <c r="AR39" s="362"/>
      <c r="AS39" s="362"/>
      <c r="AT39" s="362"/>
      <c r="AU39" s="362"/>
      <c r="AV39" s="362"/>
      <c r="AW39" s="362"/>
      <c r="AX39" s="361"/>
      <c r="AY39" s="361"/>
      <c r="AZ39" s="361"/>
      <c r="BA39" s="361"/>
      <c r="BB39" s="362"/>
      <c r="BC39" s="362"/>
      <c r="BD39" s="362"/>
      <c r="BE39" s="362"/>
      <c r="BF39" s="362"/>
      <c r="BG39" s="362"/>
      <c r="BH39" s="362"/>
      <c r="BI39" s="362"/>
      <c r="BJ39" s="361"/>
      <c r="BK39" s="361"/>
      <c r="BL39" s="361"/>
      <c r="BM39" s="361"/>
      <c r="BN39" s="342"/>
      <c r="BO39" s="343"/>
      <c r="BP39" s="343"/>
      <c r="BQ39" s="343"/>
      <c r="BR39" s="343"/>
      <c r="BS39" s="343"/>
      <c r="BT39" s="343"/>
      <c r="BU39" s="343"/>
      <c r="BV39" s="343"/>
      <c r="BW39" s="343"/>
      <c r="BX39" s="343"/>
      <c r="BY39" s="343"/>
      <c r="CA39" s="24"/>
    </row>
    <row r="40" spans="1:79" ht="16.5" customHeight="1" thickBot="1">
      <c r="A40" s="23"/>
      <c r="C40" s="365"/>
      <c r="D40" s="366"/>
      <c r="E40" s="402" t="s">
        <v>36</v>
      </c>
      <c r="F40" s="403"/>
      <c r="G40" s="403"/>
      <c r="H40" s="403"/>
      <c r="I40" s="403"/>
      <c r="J40" s="403"/>
      <c r="K40" s="403"/>
      <c r="L40" s="403"/>
      <c r="M40" s="403"/>
      <c r="N40" s="403"/>
      <c r="O40" s="403"/>
      <c r="P40" s="403"/>
      <c r="Q40" s="404"/>
      <c r="R40" s="405">
        <f>R38</f>
        <v>0</v>
      </c>
      <c r="S40" s="406"/>
      <c r="T40" s="406"/>
      <c r="U40" s="406"/>
      <c r="V40" s="406"/>
      <c r="W40" s="406"/>
      <c r="X40" s="406"/>
      <c r="Y40" s="406"/>
      <c r="Z40" s="406"/>
      <c r="AA40" s="406"/>
      <c r="AB40" s="406"/>
      <c r="AC40" s="407"/>
      <c r="AD40" s="323"/>
      <c r="AE40" s="324"/>
      <c r="AF40" s="324"/>
      <c r="AG40" s="324"/>
      <c r="AH40" s="324"/>
      <c r="AI40" s="324"/>
      <c r="AJ40" s="109"/>
      <c r="AK40" s="109"/>
      <c r="AL40" s="109"/>
      <c r="AM40" s="109"/>
      <c r="AN40" s="109"/>
      <c r="AO40" s="109"/>
      <c r="AP40" s="325"/>
      <c r="AQ40" s="324"/>
      <c r="AR40" s="324"/>
      <c r="AS40" s="324"/>
      <c r="AT40" s="324"/>
      <c r="AU40" s="324"/>
      <c r="AV40" s="359"/>
      <c r="AW40" s="359"/>
      <c r="AX40" s="359"/>
      <c r="AY40" s="359"/>
      <c r="AZ40" s="359"/>
      <c r="BA40" s="359"/>
      <c r="BB40" s="325"/>
      <c r="BC40" s="324"/>
      <c r="BD40" s="324"/>
      <c r="BE40" s="324"/>
      <c r="BF40" s="324"/>
      <c r="BG40" s="324"/>
      <c r="BH40" s="359"/>
      <c r="BI40" s="359"/>
      <c r="BJ40" s="359"/>
      <c r="BK40" s="359"/>
      <c r="BL40" s="359"/>
      <c r="BM40" s="359"/>
      <c r="BN40" s="342"/>
      <c r="BO40" s="343"/>
      <c r="BP40" s="343"/>
      <c r="BQ40" s="343"/>
      <c r="BR40" s="343"/>
      <c r="BS40" s="343"/>
      <c r="BT40" s="343"/>
      <c r="BU40" s="343"/>
      <c r="BV40" s="343"/>
      <c r="BW40" s="343"/>
      <c r="BX40" s="343"/>
      <c r="BY40" s="343"/>
      <c r="CA40" s="24"/>
    </row>
    <row r="41" spans="1:79" ht="16.5" customHeight="1">
      <c r="A41" s="23"/>
      <c r="C41" s="365"/>
      <c r="D41" s="366"/>
      <c r="E41" s="344" t="s">
        <v>37</v>
      </c>
      <c r="F41" s="345"/>
      <c r="G41" s="345"/>
      <c r="H41" s="345"/>
      <c r="I41" s="345"/>
      <c r="J41" s="348" t="s">
        <v>38</v>
      </c>
      <c r="K41" s="348"/>
      <c r="L41" s="348"/>
      <c r="M41" s="348"/>
      <c r="N41" s="348"/>
      <c r="O41" s="348"/>
      <c r="P41" s="348"/>
      <c r="Q41" s="349"/>
      <c r="R41" s="350">
        <f>R40-R42</f>
        <v>0</v>
      </c>
      <c r="S41" s="351"/>
      <c r="T41" s="351"/>
      <c r="U41" s="351"/>
      <c r="V41" s="351"/>
      <c r="W41" s="351"/>
      <c r="X41" s="351"/>
      <c r="Y41" s="351"/>
      <c r="Z41" s="351"/>
      <c r="AA41" s="351"/>
      <c r="AB41" s="351"/>
      <c r="AC41" s="352"/>
      <c r="AD41" s="34"/>
      <c r="AE41" s="107"/>
      <c r="AF41" s="107"/>
      <c r="AG41" s="107"/>
      <c r="AH41" s="107"/>
      <c r="AI41" s="107"/>
      <c r="AJ41" s="107"/>
      <c r="AK41" s="107"/>
      <c r="AL41" s="107"/>
      <c r="AM41" s="107"/>
      <c r="AN41" s="107"/>
      <c r="AO41" s="107"/>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42"/>
      <c r="BO41" s="343"/>
      <c r="BP41" s="343"/>
      <c r="BQ41" s="343"/>
      <c r="BR41" s="343"/>
      <c r="BS41" s="343"/>
      <c r="BT41" s="343"/>
      <c r="BU41" s="343"/>
      <c r="BV41" s="343"/>
      <c r="BW41" s="343"/>
      <c r="BX41" s="343"/>
      <c r="BY41" s="343"/>
      <c r="CA41" s="24"/>
    </row>
    <row r="42" spans="1:79" ht="16.5" customHeight="1">
      <c r="A42" s="23"/>
      <c r="C42" s="365"/>
      <c r="D42" s="366"/>
      <c r="E42" s="346"/>
      <c r="F42" s="347"/>
      <c r="G42" s="347"/>
      <c r="H42" s="347"/>
      <c r="I42" s="347"/>
      <c r="J42" s="353" t="s">
        <v>39</v>
      </c>
      <c r="K42" s="353"/>
      <c r="L42" s="353"/>
      <c r="M42" s="353"/>
      <c r="N42" s="353"/>
      <c r="O42" s="353"/>
      <c r="P42" s="353"/>
      <c r="Q42" s="354"/>
      <c r="R42" s="339">
        <f>ROUNDDOWN(R40*10/100,0)</f>
        <v>0</v>
      </c>
      <c r="S42" s="340"/>
      <c r="T42" s="340"/>
      <c r="U42" s="340"/>
      <c r="V42" s="340"/>
      <c r="W42" s="340"/>
      <c r="X42" s="340"/>
      <c r="Y42" s="340"/>
      <c r="Z42" s="340"/>
      <c r="AA42" s="340"/>
      <c r="AB42" s="340"/>
      <c r="AC42" s="341"/>
      <c r="AD42" s="34"/>
      <c r="AE42" s="107"/>
      <c r="AF42" s="107"/>
      <c r="AG42" s="107"/>
      <c r="AH42" s="107"/>
      <c r="AI42" s="107"/>
      <c r="AJ42" s="107"/>
      <c r="AK42" s="107"/>
      <c r="AL42" s="107"/>
      <c r="AM42" s="107"/>
      <c r="AN42" s="107"/>
      <c r="AO42" s="107"/>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CA42" s="24"/>
    </row>
    <row r="43" spans="1:79" ht="16.5" customHeight="1" thickBot="1">
      <c r="A43" s="23"/>
      <c r="C43" s="365"/>
      <c r="D43" s="366"/>
      <c r="E43" s="336" t="s">
        <v>40</v>
      </c>
      <c r="F43" s="337"/>
      <c r="G43" s="337"/>
      <c r="H43" s="337"/>
      <c r="I43" s="337"/>
      <c r="J43" s="337"/>
      <c r="K43" s="337"/>
      <c r="L43" s="337"/>
      <c r="M43" s="337"/>
      <c r="N43" s="337"/>
      <c r="O43" s="337"/>
      <c r="P43" s="337"/>
      <c r="Q43" s="338"/>
      <c r="R43" s="339">
        <f>IF(T19&gt;R42,R42,T19)</f>
        <v>0</v>
      </c>
      <c r="S43" s="340"/>
      <c r="T43" s="340"/>
      <c r="U43" s="340"/>
      <c r="V43" s="340"/>
      <c r="W43" s="340"/>
      <c r="X43" s="340"/>
      <c r="Y43" s="340"/>
      <c r="Z43" s="340"/>
      <c r="AA43" s="340"/>
      <c r="AB43" s="340"/>
      <c r="AC43" s="341"/>
      <c r="AD43" s="34"/>
      <c r="AE43" s="107"/>
      <c r="AF43" s="107"/>
      <c r="AG43" s="107"/>
      <c r="AH43" s="107"/>
      <c r="AI43" s="107"/>
      <c r="AJ43" s="107"/>
      <c r="AK43" s="107"/>
      <c r="AL43" s="107"/>
      <c r="AM43" s="107"/>
      <c r="AN43" s="107"/>
      <c r="AO43" s="107"/>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CA43" s="24"/>
    </row>
    <row r="44" spans="1:79" ht="16.5" customHeight="1" thickBot="1">
      <c r="A44" s="23"/>
      <c r="C44" s="365"/>
      <c r="D44" s="366"/>
      <c r="E44" s="384" t="s">
        <v>41</v>
      </c>
      <c r="F44" s="385"/>
      <c r="G44" s="385"/>
      <c r="H44" s="385"/>
      <c r="I44" s="385"/>
      <c r="J44" s="385"/>
      <c r="K44" s="385"/>
      <c r="L44" s="385"/>
      <c r="M44" s="385"/>
      <c r="N44" s="385"/>
      <c r="O44" s="385"/>
      <c r="P44" s="385"/>
      <c r="Q44" s="386"/>
      <c r="R44" s="387"/>
      <c r="S44" s="388"/>
      <c r="T44" s="388"/>
      <c r="U44" s="388"/>
      <c r="V44" s="388"/>
      <c r="W44" s="388"/>
      <c r="X44" s="388"/>
      <c r="Y44" s="388"/>
      <c r="Z44" s="388"/>
      <c r="AA44" s="388"/>
      <c r="AB44" s="388"/>
      <c r="AC44" s="389"/>
      <c r="AD44" s="34"/>
      <c r="AE44" s="107"/>
      <c r="AF44" s="107"/>
      <c r="AG44" s="107"/>
      <c r="AH44" s="107"/>
      <c r="AI44" s="107"/>
      <c r="AJ44" s="107"/>
      <c r="AK44" s="107"/>
      <c r="AL44" s="107"/>
      <c r="AM44" s="107"/>
      <c r="AN44" s="107"/>
      <c r="AO44" s="107"/>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42"/>
      <c r="BO44" s="343"/>
      <c r="BP44" s="343"/>
      <c r="BQ44" s="343"/>
      <c r="BR44" s="343"/>
      <c r="BS44" s="343"/>
      <c r="BT44" s="343"/>
      <c r="BU44" s="343"/>
      <c r="BV44" s="343"/>
      <c r="BW44" s="343"/>
      <c r="BX44" s="343"/>
      <c r="BY44" s="343"/>
      <c r="CA44" s="24"/>
    </row>
    <row r="45" spans="1:79" ht="16.5" customHeight="1" thickBot="1">
      <c r="A45" s="23"/>
      <c r="C45" s="365"/>
      <c r="D45" s="366"/>
      <c r="E45" s="384" t="s">
        <v>42</v>
      </c>
      <c r="F45" s="391"/>
      <c r="G45" s="391"/>
      <c r="H45" s="391"/>
      <c r="I45" s="391"/>
      <c r="J45" s="391"/>
      <c r="K45" s="391"/>
      <c r="L45" s="391"/>
      <c r="M45" s="391"/>
      <c r="N45" s="391"/>
      <c r="O45" s="391"/>
      <c r="P45" s="391"/>
      <c r="Q45" s="392"/>
      <c r="R45" s="318">
        <f>R44</f>
        <v>0</v>
      </c>
      <c r="S45" s="319"/>
      <c r="T45" s="319"/>
      <c r="U45" s="319"/>
      <c r="V45" s="319"/>
      <c r="W45" s="319"/>
      <c r="X45" s="319"/>
      <c r="Y45" s="319"/>
      <c r="Z45" s="319"/>
      <c r="AA45" s="319"/>
      <c r="AB45" s="319"/>
      <c r="AC45" s="320"/>
      <c r="AD45" s="36"/>
      <c r="AE45" s="106"/>
      <c r="AF45" s="106"/>
      <c r="AG45" s="106"/>
      <c r="AH45" s="106"/>
      <c r="AI45" s="106"/>
      <c r="AJ45" s="106"/>
      <c r="AK45" s="106"/>
      <c r="AL45" s="106"/>
      <c r="AM45" s="106"/>
      <c r="AN45" s="106"/>
      <c r="AO45" s="106"/>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90"/>
      <c r="BO45" s="390"/>
      <c r="BP45" s="390"/>
      <c r="BQ45" s="390"/>
      <c r="BR45" s="390"/>
      <c r="BS45" s="390"/>
      <c r="BT45" s="390"/>
      <c r="BU45" s="390"/>
      <c r="BV45" s="390"/>
      <c r="BW45" s="390"/>
      <c r="BX45" s="390"/>
      <c r="BY45" s="390"/>
      <c r="CA45" s="24"/>
    </row>
    <row r="46" spans="1:79" ht="16.5" customHeight="1" thickBot="1">
      <c r="A46" s="23"/>
      <c r="C46" s="367"/>
      <c r="D46" s="368"/>
      <c r="E46" s="378" t="s">
        <v>43</v>
      </c>
      <c r="F46" s="379"/>
      <c r="G46" s="379"/>
      <c r="H46" s="379"/>
      <c r="I46" s="379"/>
      <c r="J46" s="379"/>
      <c r="K46" s="379"/>
      <c r="L46" s="379"/>
      <c r="M46" s="379"/>
      <c r="N46" s="379"/>
      <c r="O46" s="379"/>
      <c r="P46" s="379"/>
      <c r="Q46" s="380"/>
      <c r="R46" s="381">
        <f>R40-R45</f>
        <v>0</v>
      </c>
      <c r="S46" s="382"/>
      <c r="T46" s="382"/>
      <c r="U46" s="382"/>
      <c r="V46" s="382"/>
      <c r="W46" s="382"/>
      <c r="X46" s="382"/>
      <c r="Y46" s="382"/>
      <c r="Z46" s="382"/>
      <c r="AA46" s="382"/>
      <c r="AB46" s="382"/>
      <c r="AC46" s="383"/>
      <c r="AD46" s="36"/>
      <c r="AE46" s="106"/>
      <c r="AF46" s="106"/>
      <c r="AG46" s="106"/>
      <c r="AH46" s="106"/>
      <c r="AI46" s="106"/>
      <c r="AJ46" s="106"/>
      <c r="AK46" s="106"/>
      <c r="AL46" s="106"/>
      <c r="AM46" s="106"/>
      <c r="AN46" s="106"/>
      <c r="AO46" s="106"/>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6nCmDieCMGYr4MRz0lyS82wQFtpv4CuMWCp1efhjJZsSCaRYgaRLHaLGM957mTgq7SuWUNs6VAGyKGHRDVT4Lw==" saltValue="qw+5Bar2F3RIqvfREsdobA==" spinCount="100000" sheet="1" objects="1" scenarios="1"/>
  <mergeCells count="166">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7:S17"/>
    <mergeCell ref="T17:AC17"/>
    <mergeCell ref="C19:S19"/>
    <mergeCell ref="T19:AC19"/>
    <mergeCell ref="BQ11:BS12"/>
    <mergeCell ref="C16:O16"/>
    <mergeCell ref="AM11:AU12"/>
    <mergeCell ref="AV11:AX12"/>
    <mergeCell ref="C11:O12"/>
    <mergeCell ref="P11:Q12"/>
    <mergeCell ref="R11:S12"/>
    <mergeCell ref="T11:U12"/>
    <mergeCell ref="V11:W12"/>
    <mergeCell ref="X11:Y12"/>
    <mergeCell ref="Z11:AA12"/>
    <mergeCell ref="AB11:AC12"/>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V33:AC33"/>
    <mergeCell ref="AD33:AG33"/>
    <mergeCell ref="AH33:AQ33"/>
    <mergeCell ref="V29:AC29"/>
    <mergeCell ref="AD29:AG29"/>
    <mergeCell ref="AH29:AQ29"/>
    <mergeCell ref="V30:AC30"/>
    <mergeCell ref="AD30:AG30"/>
    <mergeCell ref="AH30:AQ30"/>
    <mergeCell ref="BB39:BI39"/>
    <mergeCell ref="BJ39:BM39"/>
    <mergeCell ref="BN39:BY39"/>
    <mergeCell ref="V23:AC23"/>
    <mergeCell ref="AD23:AG23"/>
    <mergeCell ref="AH23:AQ23"/>
    <mergeCell ref="V24:AC24"/>
    <mergeCell ref="AD24:AG24"/>
    <mergeCell ref="AH26:AQ26"/>
    <mergeCell ref="V27:AC27"/>
    <mergeCell ref="AD27:AG27"/>
    <mergeCell ref="AH27:AQ27"/>
    <mergeCell ref="V25:AC25"/>
    <mergeCell ref="AD25:AG25"/>
    <mergeCell ref="AH25:AQ25"/>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AR22:BY22"/>
    <mergeCell ref="AP41:BA41"/>
    <mergeCell ref="BB41:BM41"/>
    <mergeCell ref="BN41:BY41"/>
    <mergeCell ref="BN43:BY43"/>
    <mergeCell ref="AV40:BA40"/>
    <mergeCell ref="BB40:BG40"/>
    <mergeCell ref="BH40:BM40"/>
    <mergeCell ref="BN40:BY40"/>
    <mergeCell ref="AH35:AQ35"/>
    <mergeCell ref="AL39:AO39"/>
    <mergeCell ref="BN38:BY38"/>
    <mergeCell ref="AP39:AW39"/>
    <mergeCell ref="AX39:BA39"/>
    <mergeCell ref="AP42:BA42"/>
    <mergeCell ref="BB42:BM42"/>
    <mergeCell ref="BN42:BY42"/>
    <mergeCell ref="AP43:BA43"/>
    <mergeCell ref="AP38:BA38"/>
    <mergeCell ref="BB38:BM38"/>
    <mergeCell ref="AR32:BY32"/>
    <mergeCell ref="AR33:BY33"/>
    <mergeCell ref="E23:U31"/>
    <mergeCell ref="E32:U35"/>
    <mergeCell ref="R45:AC45"/>
    <mergeCell ref="AP46:BA46"/>
    <mergeCell ref="BB46:BM46"/>
    <mergeCell ref="BB43:BM43"/>
    <mergeCell ref="AD40:AI40"/>
    <mergeCell ref="AP40:AU40"/>
    <mergeCell ref="AR34:BY34"/>
    <mergeCell ref="AR35:BY35"/>
    <mergeCell ref="V35:AC35"/>
    <mergeCell ref="AD35:AG35"/>
    <mergeCell ref="E43:Q43"/>
    <mergeCell ref="R43:AC43"/>
    <mergeCell ref="AP44:BA44"/>
    <mergeCell ref="BB44:BM44"/>
    <mergeCell ref="BN44:BY44"/>
    <mergeCell ref="E41:I42"/>
    <mergeCell ref="J41:Q41"/>
    <mergeCell ref="R41:AC41"/>
    <mergeCell ref="J42:Q42"/>
    <mergeCell ref="R42:AC42"/>
    <mergeCell ref="E38:Q38"/>
    <mergeCell ref="R38:AC38"/>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A51818C6-94DD-441A-9095-8FABD4DC74F4}">
          <x14:formula1>
            <xm:f>'R0410~単価表など'!$E$31:$E$34</xm:f>
          </x14:formula1>
          <xm:sqref>T19:AC19</xm:sqref>
        </x14:dataValidation>
        <x14:dataValidation type="list" allowBlank="1" showInputMessage="1" showErrorMessage="1" xr:uid="{B29EC5EA-F2D3-46CC-80BD-B56DC972237E}">
          <x14:formula1>
            <xm:f>'R0410~単価表など'!$C$3:$C$16</xm:f>
          </x14:formula1>
          <xm:sqref>AR23:BY31</xm:sqref>
        </x14:dataValidation>
        <x14:dataValidation type="list" allowBlank="1" showInputMessage="1" showErrorMessage="1" xr:uid="{0CED4E4B-B9D8-4C93-ABFC-1D185C636789}">
          <x14:formula1>
            <xm:f>'R0410~単価表など'!$C$17:$C$23</xm:f>
          </x14:formula1>
          <xm:sqref>AR32:BY35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1440-083F-4EC5-BE61-1C46212DFBA7}">
  <sheetPr codeName="Sheet7">
    <tabColor rgb="FFFFC000"/>
  </sheetPr>
  <dimension ref="A1:CA49"/>
  <sheetViews>
    <sheetView view="pageBreakPreview" topLeftCell="A34" zoomScaleNormal="100" workbookViewId="0">
      <selection activeCell="R40" sqref="R40:AC40"/>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509" t="s">
        <v>164</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510"/>
      <c r="BI2" s="510"/>
      <c r="BJ2" s="510"/>
      <c r="BK2" s="510"/>
      <c r="BL2" s="510"/>
      <c r="BM2" s="510"/>
      <c r="BN2" s="510"/>
      <c r="BO2" s="510"/>
      <c r="BP2" s="510"/>
      <c r="BQ2" s="510"/>
      <c r="BR2" s="510"/>
      <c r="BS2" s="510"/>
      <c r="BT2" s="510"/>
      <c r="BU2" s="510"/>
      <c r="BV2" s="510"/>
      <c r="BW2" s="510"/>
      <c r="BX2" s="510"/>
      <c r="BY2" s="510"/>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16" t="str">
        <f>請求書!M4</f>
        <v>京都市重度障害者等就労支援特別事業</v>
      </c>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c r="AY3" s="516"/>
      <c r="AZ3" s="516"/>
      <c r="BA3" s="516"/>
      <c r="BB3" s="516"/>
      <c r="BC3" s="546" t="s">
        <v>169</v>
      </c>
      <c r="BD3" s="546"/>
      <c r="BE3" s="546"/>
      <c r="BF3" s="546"/>
      <c r="BG3" s="546"/>
      <c r="BH3" s="546"/>
      <c r="BI3" s="546"/>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511"/>
      <c r="D8" s="511"/>
      <c r="E8" s="511"/>
      <c r="F8" s="511"/>
      <c r="G8" s="511"/>
      <c r="H8" s="511"/>
      <c r="I8" s="511"/>
      <c r="J8" s="511"/>
      <c r="K8" s="511"/>
      <c r="L8" s="511"/>
      <c r="M8" s="511"/>
      <c r="N8" s="463"/>
      <c r="O8" s="463"/>
      <c r="P8" s="463"/>
      <c r="Q8" s="463"/>
      <c r="R8" s="463"/>
      <c r="S8" s="463"/>
      <c r="T8" s="463"/>
      <c r="U8" s="463"/>
      <c r="V8" s="463"/>
      <c r="W8" s="463"/>
      <c r="X8" s="463"/>
      <c r="Y8" s="463"/>
      <c r="Z8" s="463"/>
      <c r="AA8" s="463"/>
      <c r="AB8" s="463"/>
      <c r="AC8" s="463"/>
      <c r="AD8" s="463"/>
      <c r="AE8" s="463"/>
      <c r="BB8" s="515" t="str">
        <f>IF(利用者一覧!D4="","",利用者一覧!D4)</f>
        <v/>
      </c>
      <c r="BC8" s="512"/>
      <c r="BD8" s="512"/>
      <c r="BE8" s="512"/>
      <c r="BF8" s="512"/>
      <c r="BG8" s="512" t="str">
        <f>IF(利用者一覧!F4="","",利用者一覧!F4)</f>
        <v/>
      </c>
      <c r="BH8" s="512"/>
      <c r="BI8" s="512"/>
      <c r="BJ8" s="512" t="str">
        <f>IF(利用者一覧!G4="","",利用者一覧!G4)</f>
        <v/>
      </c>
      <c r="BK8" s="512"/>
      <c r="BL8" s="512"/>
      <c r="BM8" s="513" t="s">
        <v>0</v>
      </c>
      <c r="BN8" s="513"/>
      <c r="BO8" s="513"/>
      <c r="BP8" s="512" t="str">
        <f>IF(利用者一覧!I4="","",利用者一覧!I4)</f>
        <v/>
      </c>
      <c r="BQ8" s="512"/>
      <c r="BR8" s="512"/>
      <c r="BS8" s="512" t="str">
        <f>IF(利用者一覧!J4="","",利用者一覧!J4)</f>
        <v/>
      </c>
      <c r="BT8" s="512"/>
      <c r="BU8" s="512"/>
      <c r="BV8" s="513" t="s">
        <v>25</v>
      </c>
      <c r="BW8" s="513"/>
      <c r="BX8" s="513"/>
      <c r="BY8" s="514"/>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541" t="s">
        <v>24</v>
      </c>
      <c r="D11" s="462"/>
      <c r="E11" s="462"/>
      <c r="F11" s="462"/>
      <c r="G11" s="462"/>
      <c r="H11" s="462"/>
      <c r="I11" s="462"/>
      <c r="J11" s="462"/>
      <c r="K11" s="462"/>
      <c r="L11" s="462"/>
      <c r="M11" s="462"/>
      <c r="N11" s="462"/>
      <c r="O11" s="542"/>
      <c r="P11" s="441" t="str">
        <f>IF(利用者一覧!D10="","",利用者一覧!D10)</f>
        <v/>
      </c>
      <c r="Q11" s="464"/>
      <c r="R11" s="441" t="str">
        <f>IF(利用者一覧!E10="","",利用者一覧!E10)</f>
        <v/>
      </c>
      <c r="S11" s="464"/>
      <c r="T11" s="441" t="str">
        <f>IF(利用者一覧!F10="","",利用者一覧!F10)</f>
        <v/>
      </c>
      <c r="U11" s="464"/>
      <c r="V11" s="441" t="str">
        <f>IF(利用者一覧!G10="","",利用者一覧!G10)</f>
        <v/>
      </c>
      <c r="W11" s="464"/>
      <c r="X11" s="441" t="str">
        <f>IF(利用者一覧!H10="","",利用者一覧!H10)</f>
        <v/>
      </c>
      <c r="Y11" s="464"/>
      <c r="Z11" s="441" t="str">
        <f>IF(利用者一覧!I10="","",利用者一覧!I10)</f>
        <v/>
      </c>
      <c r="AA11" s="464"/>
      <c r="AB11" s="441" t="str">
        <f>IF(利用者一覧!J10="","",利用者一覧!J10)</f>
        <v/>
      </c>
      <c r="AC11" s="464"/>
      <c r="AD11" s="441" t="str">
        <f>IF(利用者一覧!K10="","",利用者一覧!K10)</f>
        <v/>
      </c>
      <c r="AE11" s="464"/>
      <c r="AF11" s="441" t="str">
        <f>IF(利用者一覧!L10="","",利用者一覧!L10)</f>
        <v/>
      </c>
      <c r="AG11" s="464"/>
      <c r="AH11" s="441" t="str">
        <f>IF(利用者一覧!M10="","",利用者一覧!M10)</f>
        <v/>
      </c>
      <c r="AI11" s="475"/>
      <c r="AK11" s="477" t="s">
        <v>26</v>
      </c>
      <c r="AL11" s="478"/>
      <c r="AM11" s="540" t="s">
        <v>2</v>
      </c>
      <c r="AN11" s="492"/>
      <c r="AO11" s="492"/>
      <c r="AP11" s="492"/>
      <c r="AQ11" s="492"/>
      <c r="AR11" s="492"/>
      <c r="AS11" s="492"/>
      <c r="AT11" s="492"/>
      <c r="AU11" s="493"/>
      <c r="AV11" s="441" t="str">
        <f>IF(利用者一覧!D3="","",利用者一覧!D3)</f>
        <v/>
      </c>
      <c r="AW11" s="427"/>
      <c r="AX11" s="442"/>
      <c r="AY11" s="441" t="str">
        <f>IF(利用者一覧!E3="","",利用者一覧!E3)</f>
        <v/>
      </c>
      <c r="AZ11" s="427"/>
      <c r="BA11" s="442"/>
      <c r="BB11" s="441" t="str">
        <f>IF(利用者一覧!F3="","",利用者一覧!F3)</f>
        <v/>
      </c>
      <c r="BC11" s="427"/>
      <c r="BD11" s="442"/>
      <c r="BE11" s="441" t="str">
        <f>IF(利用者一覧!G3="","",利用者一覧!G3)</f>
        <v/>
      </c>
      <c r="BF11" s="427"/>
      <c r="BG11" s="442"/>
      <c r="BH11" s="441" t="str">
        <f>IF(利用者一覧!H3="","",利用者一覧!H3)</f>
        <v/>
      </c>
      <c r="BI11" s="427"/>
      <c r="BJ11" s="442"/>
      <c r="BK11" s="441" t="str">
        <f>IF(利用者一覧!I3="","",利用者一覧!I3)</f>
        <v/>
      </c>
      <c r="BL11" s="427"/>
      <c r="BM11" s="442"/>
      <c r="BN11" s="441" t="str">
        <f>IF(利用者一覧!J3="","",利用者一覧!J3)</f>
        <v/>
      </c>
      <c r="BO11" s="427"/>
      <c r="BP11" s="442"/>
      <c r="BQ11" s="441" t="str">
        <f>IF(利用者一覧!K3="","",利用者一覧!K3)</f>
        <v/>
      </c>
      <c r="BR11" s="427"/>
      <c r="BS11" s="442"/>
      <c r="BT11" s="441" t="str">
        <f>IF(利用者一覧!L3="","",利用者一覧!L3)</f>
        <v/>
      </c>
      <c r="BU11" s="427"/>
      <c r="BV11" s="442"/>
      <c r="BW11" s="441" t="str">
        <f>IF(利用者一覧!M3="","",利用者一覧!M3)</f>
        <v/>
      </c>
      <c r="BX11" s="427"/>
      <c r="BY11" s="428"/>
      <c r="CA11" s="24"/>
    </row>
    <row r="12" spans="1:79" ht="15" customHeight="1">
      <c r="A12" s="23"/>
      <c r="C12" s="543"/>
      <c r="D12" s="544"/>
      <c r="E12" s="544"/>
      <c r="F12" s="544"/>
      <c r="G12" s="544"/>
      <c r="H12" s="544"/>
      <c r="I12" s="544"/>
      <c r="J12" s="544"/>
      <c r="K12" s="544"/>
      <c r="L12" s="544"/>
      <c r="M12" s="544"/>
      <c r="N12" s="544"/>
      <c r="O12" s="545"/>
      <c r="P12" s="465"/>
      <c r="Q12" s="466"/>
      <c r="R12" s="465"/>
      <c r="S12" s="466"/>
      <c r="T12" s="465"/>
      <c r="U12" s="466"/>
      <c r="V12" s="465"/>
      <c r="W12" s="466"/>
      <c r="X12" s="465"/>
      <c r="Y12" s="466"/>
      <c r="Z12" s="465"/>
      <c r="AA12" s="466"/>
      <c r="AB12" s="465"/>
      <c r="AC12" s="466"/>
      <c r="AD12" s="465"/>
      <c r="AE12" s="466"/>
      <c r="AF12" s="465"/>
      <c r="AG12" s="466"/>
      <c r="AH12" s="465"/>
      <c r="AI12" s="476"/>
      <c r="AK12" s="479"/>
      <c r="AL12" s="480"/>
      <c r="AM12" s="494"/>
      <c r="AN12" s="495"/>
      <c r="AO12" s="495"/>
      <c r="AP12" s="495"/>
      <c r="AQ12" s="495"/>
      <c r="AR12" s="495"/>
      <c r="AS12" s="495"/>
      <c r="AT12" s="495"/>
      <c r="AU12" s="496"/>
      <c r="AV12" s="443"/>
      <c r="AW12" s="444"/>
      <c r="AX12" s="445"/>
      <c r="AY12" s="443"/>
      <c r="AZ12" s="444"/>
      <c r="BA12" s="445"/>
      <c r="BB12" s="443"/>
      <c r="BC12" s="444"/>
      <c r="BD12" s="445"/>
      <c r="BE12" s="443"/>
      <c r="BF12" s="444"/>
      <c r="BG12" s="445"/>
      <c r="BH12" s="443"/>
      <c r="BI12" s="444"/>
      <c r="BJ12" s="445"/>
      <c r="BK12" s="443"/>
      <c r="BL12" s="444"/>
      <c r="BM12" s="445"/>
      <c r="BN12" s="443"/>
      <c r="BO12" s="444"/>
      <c r="BP12" s="445"/>
      <c r="BQ12" s="443"/>
      <c r="BR12" s="444"/>
      <c r="BS12" s="445"/>
      <c r="BT12" s="443"/>
      <c r="BU12" s="444"/>
      <c r="BV12" s="445"/>
      <c r="BW12" s="443"/>
      <c r="BX12" s="444"/>
      <c r="BY12" s="446"/>
      <c r="CA12" s="24"/>
    </row>
    <row r="13" spans="1:79" ht="15.75" customHeight="1">
      <c r="A13" s="23"/>
      <c r="C13" s="535" t="s">
        <v>28</v>
      </c>
      <c r="D13" s="490"/>
      <c r="E13" s="490"/>
      <c r="F13" s="490"/>
      <c r="G13" s="490"/>
      <c r="H13" s="490"/>
      <c r="I13" s="490"/>
      <c r="J13" s="490"/>
      <c r="K13" s="490"/>
      <c r="L13" s="490"/>
      <c r="M13" s="490"/>
      <c r="N13" s="490"/>
      <c r="O13" s="536"/>
      <c r="P13" s="447" t="str">
        <f>IF(利用者一覧!C10="","",利用者一覧!C10)</f>
        <v/>
      </c>
      <c r="Q13" s="448"/>
      <c r="R13" s="448"/>
      <c r="S13" s="448"/>
      <c r="T13" s="448"/>
      <c r="U13" s="448"/>
      <c r="V13" s="448"/>
      <c r="W13" s="448"/>
      <c r="X13" s="448"/>
      <c r="Y13" s="448"/>
      <c r="Z13" s="448"/>
      <c r="AA13" s="448"/>
      <c r="AB13" s="448"/>
      <c r="AC13" s="448"/>
      <c r="AD13" s="448"/>
      <c r="AE13" s="448"/>
      <c r="AF13" s="448"/>
      <c r="AG13" s="448"/>
      <c r="AH13" s="448"/>
      <c r="AI13" s="449"/>
      <c r="AK13" s="479"/>
      <c r="AL13" s="480"/>
      <c r="AM13" s="453" t="s">
        <v>27</v>
      </c>
      <c r="AN13" s="454"/>
      <c r="AO13" s="454"/>
      <c r="AP13" s="454"/>
      <c r="AQ13" s="454"/>
      <c r="AR13" s="454"/>
      <c r="AS13" s="454"/>
      <c r="AT13" s="454"/>
      <c r="AU13" s="455"/>
      <c r="AV13" s="453" t="str">
        <f>IF(請求書!W13="","",請求書!W13)</f>
        <v/>
      </c>
      <c r="AW13" s="467"/>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8"/>
      <c r="CA13" s="24"/>
    </row>
    <row r="14" spans="1:79" ht="15.75" customHeight="1" thickBot="1">
      <c r="A14" s="23"/>
      <c r="C14" s="537" t="s">
        <v>23</v>
      </c>
      <c r="D14" s="538"/>
      <c r="E14" s="538"/>
      <c r="F14" s="538"/>
      <c r="G14" s="538"/>
      <c r="H14" s="538"/>
      <c r="I14" s="538"/>
      <c r="J14" s="538"/>
      <c r="K14" s="538"/>
      <c r="L14" s="538"/>
      <c r="M14" s="538"/>
      <c r="N14" s="538"/>
      <c r="O14" s="539"/>
      <c r="P14" s="450"/>
      <c r="Q14" s="451"/>
      <c r="R14" s="451"/>
      <c r="S14" s="451"/>
      <c r="T14" s="451"/>
      <c r="U14" s="451"/>
      <c r="V14" s="451"/>
      <c r="W14" s="451"/>
      <c r="X14" s="451"/>
      <c r="Y14" s="451"/>
      <c r="Z14" s="451"/>
      <c r="AA14" s="451"/>
      <c r="AB14" s="451"/>
      <c r="AC14" s="451"/>
      <c r="AD14" s="451"/>
      <c r="AE14" s="451"/>
      <c r="AF14" s="451"/>
      <c r="AG14" s="451"/>
      <c r="AH14" s="451"/>
      <c r="AI14" s="452"/>
      <c r="AK14" s="479"/>
      <c r="AL14" s="480"/>
      <c r="AM14" s="456"/>
      <c r="AN14" s="457"/>
      <c r="AO14" s="457"/>
      <c r="AP14" s="457"/>
      <c r="AQ14" s="457"/>
      <c r="AR14" s="457"/>
      <c r="AS14" s="457"/>
      <c r="AT14" s="457"/>
      <c r="AU14" s="458"/>
      <c r="AV14" s="469"/>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1"/>
      <c r="CA14" s="24"/>
    </row>
    <row r="15" spans="1:79" ht="15.75" customHeight="1">
      <c r="A15" s="23"/>
      <c r="C15" s="490"/>
      <c r="D15" s="490"/>
      <c r="E15" s="490"/>
      <c r="F15" s="490"/>
      <c r="G15" s="490"/>
      <c r="H15" s="490"/>
      <c r="I15" s="490"/>
      <c r="J15" s="490"/>
      <c r="K15" s="490"/>
      <c r="L15" s="490"/>
      <c r="M15" s="490"/>
      <c r="N15" s="490"/>
      <c r="O15" s="490"/>
      <c r="P15" s="463"/>
      <c r="Q15" s="463"/>
      <c r="R15" s="463"/>
      <c r="S15" s="463"/>
      <c r="T15" s="463"/>
      <c r="U15" s="463"/>
      <c r="V15" s="463"/>
      <c r="W15" s="463"/>
      <c r="X15" s="463"/>
      <c r="Y15" s="463"/>
      <c r="Z15" s="463"/>
      <c r="AA15" s="463"/>
      <c r="AB15" s="463"/>
      <c r="AC15" s="463"/>
      <c r="AD15" s="463"/>
      <c r="AE15" s="463"/>
      <c r="AF15" s="463"/>
      <c r="AG15" s="463"/>
      <c r="AH15" s="463"/>
      <c r="AI15" s="463"/>
      <c r="AJ15" s="124"/>
      <c r="AK15" s="479"/>
      <c r="AL15" s="480"/>
      <c r="AM15" s="456"/>
      <c r="AN15" s="457"/>
      <c r="AO15" s="457"/>
      <c r="AP15" s="457"/>
      <c r="AQ15" s="457"/>
      <c r="AR15" s="457"/>
      <c r="AS15" s="457"/>
      <c r="AT15" s="457"/>
      <c r="AU15" s="458"/>
      <c r="AV15" s="469"/>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1"/>
      <c r="CA15" s="24"/>
    </row>
    <row r="16" spans="1:79" ht="15.75" customHeight="1" thickBot="1">
      <c r="A16" s="23"/>
      <c r="C16" s="490"/>
      <c r="D16" s="490"/>
      <c r="E16" s="490"/>
      <c r="F16" s="490"/>
      <c r="G16" s="490"/>
      <c r="H16" s="490"/>
      <c r="I16" s="490"/>
      <c r="J16" s="490"/>
      <c r="K16" s="490"/>
      <c r="L16" s="490"/>
      <c r="M16" s="490"/>
      <c r="N16" s="490"/>
      <c r="O16" s="490"/>
      <c r="P16" s="463"/>
      <c r="Q16" s="463"/>
      <c r="R16" s="463"/>
      <c r="S16" s="463"/>
      <c r="T16" s="463"/>
      <c r="U16" s="463"/>
      <c r="V16" s="463"/>
      <c r="W16" s="463"/>
      <c r="X16" s="463"/>
      <c r="Y16" s="463"/>
      <c r="Z16" s="463"/>
      <c r="AA16" s="463"/>
      <c r="AB16" s="463"/>
      <c r="AC16" s="463"/>
      <c r="AD16" s="463"/>
      <c r="AE16" s="463"/>
      <c r="AF16" s="463"/>
      <c r="AG16" s="463"/>
      <c r="AH16" s="463"/>
      <c r="AI16" s="463"/>
      <c r="AK16" s="481"/>
      <c r="AL16" s="482"/>
      <c r="AM16" s="459"/>
      <c r="AN16" s="460"/>
      <c r="AO16" s="460"/>
      <c r="AP16" s="460"/>
      <c r="AQ16" s="460"/>
      <c r="AR16" s="460"/>
      <c r="AS16" s="460"/>
      <c r="AT16" s="460"/>
      <c r="AU16" s="461"/>
      <c r="AV16" s="472"/>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4"/>
      <c r="CA16" s="24"/>
    </row>
    <row r="17" spans="1:79" ht="15.75" customHeight="1">
      <c r="A17" s="23"/>
      <c r="C17" s="463"/>
      <c r="D17" s="463"/>
      <c r="E17" s="463"/>
      <c r="F17" s="463"/>
      <c r="G17" s="463"/>
      <c r="H17" s="463"/>
      <c r="I17" s="463"/>
      <c r="J17" s="463"/>
      <c r="K17" s="463"/>
      <c r="L17" s="463"/>
      <c r="M17" s="463"/>
      <c r="N17" s="463"/>
      <c r="O17" s="463"/>
      <c r="P17" s="463"/>
      <c r="Q17" s="463"/>
      <c r="R17" s="463"/>
      <c r="S17" s="463"/>
      <c r="T17" s="483"/>
      <c r="U17" s="463"/>
      <c r="V17" s="463"/>
      <c r="W17" s="463"/>
      <c r="X17" s="463"/>
      <c r="Y17" s="463"/>
      <c r="Z17" s="463"/>
      <c r="AA17" s="463"/>
      <c r="AB17" s="463"/>
      <c r="AC17" s="463"/>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84" t="s">
        <v>29</v>
      </c>
      <c r="D19" s="485"/>
      <c r="E19" s="485"/>
      <c r="F19" s="485"/>
      <c r="G19" s="485"/>
      <c r="H19" s="485"/>
      <c r="I19" s="485"/>
      <c r="J19" s="485"/>
      <c r="K19" s="485"/>
      <c r="L19" s="485"/>
      <c r="M19" s="485"/>
      <c r="N19" s="485"/>
      <c r="O19" s="485"/>
      <c r="P19" s="485"/>
      <c r="Q19" s="485"/>
      <c r="R19" s="485"/>
      <c r="S19" s="486"/>
      <c r="T19" s="487"/>
      <c r="U19" s="488"/>
      <c r="V19" s="488"/>
      <c r="W19" s="488"/>
      <c r="X19" s="488"/>
      <c r="Y19" s="488"/>
      <c r="Z19" s="488"/>
      <c r="AA19" s="488"/>
      <c r="AB19" s="488"/>
      <c r="AC19" s="489"/>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63" t="s">
        <v>30</v>
      </c>
      <c r="D22" s="364"/>
      <c r="E22" s="424" t="s">
        <v>31</v>
      </c>
      <c r="F22" s="425"/>
      <c r="G22" s="425"/>
      <c r="H22" s="425"/>
      <c r="I22" s="425"/>
      <c r="J22" s="425"/>
      <c r="K22" s="425"/>
      <c r="L22" s="425"/>
      <c r="M22" s="425"/>
      <c r="N22" s="425"/>
      <c r="O22" s="425"/>
      <c r="P22" s="425"/>
      <c r="Q22" s="425"/>
      <c r="R22" s="425"/>
      <c r="S22" s="425"/>
      <c r="T22" s="425"/>
      <c r="U22" s="425"/>
      <c r="V22" s="426" t="s">
        <v>151</v>
      </c>
      <c r="W22" s="427"/>
      <c r="X22" s="427"/>
      <c r="Y22" s="427"/>
      <c r="Z22" s="427"/>
      <c r="AA22" s="427"/>
      <c r="AB22" s="427"/>
      <c r="AC22" s="428"/>
      <c r="AD22" s="429" t="s">
        <v>32</v>
      </c>
      <c r="AE22" s="430"/>
      <c r="AF22" s="430"/>
      <c r="AG22" s="431"/>
      <c r="AH22" s="432" t="s">
        <v>152</v>
      </c>
      <c r="AI22" s="433"/>
      <c r="AJ22" s="433"/>
      <c r="AK22" s="433"/>
      <c r="AL22" s="433"/>
      <c r="AM22" s="433"/>
      <c r="AN22" s="433"/>
      <c r="AO22" s="433"/>
      <c r="AP22" s="433"/>
      <c r="AQ22" s="434"/>
      <c r="AR22" s="356" t="s">
        <v>33</v>
      </c>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8"/>
      <c r="CA22" s="24"/>
    </row>
    <row r="23" spans="1:79" ht="15.75" customHeight="1">
      <c r="A23" s="23"/>
      <c r="C23" s="365"/>
      <c r="D23" s="366"/>
      <c r="E23" s="517" t="s">
        <v>190</v>
      </c>
      <c r="F23" s="518"/>
      <c r="G23" s="518"/>
      <c r="H23" s="518"/>
      <c r="I23" s="518"/>
      <c r="J23" s="518"/>
      <c r="K23" s="518"/>
      <c r="L23" s="518"/>
      <c r="M23" s="518"/>
      <c r="N23" s="518"/>
      <c r="O23" s="518"/>
      <c r="P23" s="518"/>
      <c r="Q23" s="518"/>
      <c r="R23" s="518"/>
      <c r="S23" s="518"/>
      <c r="T23" s="518"/>
      <c r="U23" s="519"/>
      <c r="V23" s="414" t="str">
        <f>IF(AR23="","",VLOOKUP(AR23,'R0410~単価表など'!$C$3:$E$23,3,FALSE))</f>
        <v/>
      </c>
      <c r="W23" s="415"/>
      <c r="X23" s="415"/>
      <c r="Y23" s="415"/>
      <c r="Z23" s="415"/>
      <c r="AA23" s="415"/>
      <c r="AB23" s="415"/>
      <c r="AC23" s="416"/>
      <c r="AD23" s="417"/>
      <c r="AE23" s="418"/>
      <c r="AF23" s="418"/>
      <c r="AG23" s="419"/>
      <c r="AH23" s="414" t="str">
        <f>IF(ISERROR(V23*AD23),"",(V23*AD23))</f>
        <v/>
      </c>
      <c r="AI23" s="415"/>
      <c r="AJ23" s="415"/>
      <c r="AK23" s="415"/>
      <c r="AL23" s="415"/>
      <c r="AM23" s="415"/>
      <c r="AN23" s="415"/>
      <c r="AO23" s="415"/>
      <c r="AP23" s="415"/>
      <c r="AQ23" s="420"/>
      <c r="AR23" s="369"/>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1"/>
      <c r="CA23" s="24"/>
    </row>
    <row r="24" spans="1:79" ht="15.75" customHeight="1">
      <c r="A24" s="23"/>
      <c r="C24" s="365"/>
      <c r="D24" s="366"/>
      <c r="E24" s="520"/>
      <c r="F24" s="521"/>
      <c r="G24" s="521"/>
      <c r="H24" s="521"/>
      <c r="I24" s="521"/>
      <c r="J24" s="521"/>
      <c r="K24" s="521"/>
      <c r="L24" s="521"/>
      <c r="M24" s="521"/>
      <c r="N24" s="521"/>
      <c r="O24" s="521"/>
      <c r="P24" s="521"/>
      <c r="Q24" s="521"/>
      <c r="R24" s="521"/>
      <c r="S24" s="521"/>
      <c r="T24" s="521"/>
      <c r="U24" s="522"/>
      <c r="V24" s="411" t="str">
        <f>IF(AR24="","",VLOOKUP(AR24,'R0410~単価表など'!$C$3:$E$23,3,FALSE))</f>
        <v/>
      </c>
      <c r="W24" s="399"/>
      <c r="X24" s="399"/>
      <c r="Y24" s="399"/>
      <c r="Z24" s="399"/>
      <c r="AA24" s="399"/>
      <c r="AB24" s="399"/>
      <c r="AC24" s="413"/>
      <c r="AD24" s="421"/>
      <c r="AE24" s="422"/>
      <c r="AF24" s="422"/>
      <c r="AG24" s="423"/>
      <c r="AH24" s="411" t="str">
        <f>IF(ISERROR(V24*AD24),"",(V24*AD24))</f>
        <v/>
      </c>
      <c r="AI24" s="399"/>
      <c r="AJ24" s="399"/>
      <c r="AK24" s="399"/>
      <c r="AL24" s="399"/>
      <c r="AM24" s="399"/>
      <c r="AN24" s="399"/>
      <c r="AO24" s="399"/>
      <c r="AP24" s="399"/>
      <c r="AQ24" s="412"/>
      <c r="AR24" s="372"/>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4"/>
      <c r="CA24" s="24"/>
    </row>
    <row r="25" spans="1:79" ht="15.75" customHeight="1">
      <c r="A25" s="23"/>
      <c r="C25" s="365"/>
      <c r="D25" s="366"/>
      <c r="E25" s="520"/>
      <c r="F25" s="521"/>
      <c r="G25" s="521"/>
      <c r="H25" s="521"/>
      <c r="I25" s="521"/>
      <c r="J25" s="521"/>
      <c r="K25" s="521"/>
      <c r="L25" s="521"/>
      <c r="M25" s="521"/>
      <c r="N25" s="521"/>
      <c r="O25" s="521"/>
      <c r="P25" s="521"/>
      <c r="Q25" s="521"/>
      <c r="R25" s="521"/>
      <c r="S25" s="521"/>
      <c r="T25" s="521"/>
      <c r="U25" s="522"/>
      <c r="V25" s="411" t="str">
        <f>IF(AR25="","",VLOOKUP(AR25,'R0410~単価表など'!$C$3:$E$23,3,FALSE))</f>
        <v/>
      </c>
      <c r="W25" s="399"/>
      <c r="X25" s="399"/>
      <c r="Y25" s="399"/>
      <c r="Z25" s="399"/>
      <c r="AA25" s="399"/>
      <c r="AB25" s="399"/>
      <c r="AC25" s="413"/>
      <c r="AD25" s="408"/>
      <c r="AE25" s="409"/>
      <c r="AF25" s="409"/>
      <c r="AG25" s="410"/>
      <c r="AH25" s="411" t="str">
        <f t="shared" ref="AH25:AH35" si="0">IF(ISERROR(V25*AD25),"",(V25*AD25))</f>
        <v/>
      </c>
      <c r="AI25" s="399"/>
      <c r="AJ25" s="399"/>
      <c r="AK25" s="399"/>
      <c r="AL25" s="399"/>
      <c r="AM25" s="399"/>
      <c r="AN25" s="399"/>
      <c r="AO25" s="399"/>
      <c r="AP25" s="399"/>
      <c r="AQ25" s="412"/>
      <c r="AR25" s="372"/>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4"/>
      <c r="CA25" s="24"/>
    </row>
    <row r="26" spans="1:79" ht="15.75" customHeight="1">
      <c r="A26" s="23"/>
      <c r="C26" s="365"/>
      <c r="D26" s="366"/>
      <c r="E26" s="520"/>
      <c r="F26" s="521"/>
      <c r="G26" s="521"/>
      <c r="H26" s="521"/>
      <c r="I26" s="521"/>
      <c r="J26" s="521"/>
      <c r="K26" s="521"/>
      <c r="L26" s="521"/>
      <c r="M26" s="521"/>
      <c r="N26" s="521"/>
      <c r="O26" s="521"/>
      <c r="P26" s="521"/>
      <c r="Q26" s="521"/>
      <c r="R26" s="521"/>
      <c r="S26" s="521"/>
      <c r="T26" s="521"/>
      <c r="U26" s="522"/>
      <c r="V26" s="411" t="str">
        <f>IF(AR26="","",VLOOKUP(AR26,'R0410~単価表など'!$C$3:$E$23,3,FALSE))</f>
        <v/>
      </c>
      <c r="W26" s="399"/>
      <c r="X26" s="399"/>
      <c r="Y26" s="399"/>
      <c r="Z26" s="399"/>
      <c r="AA26" s="399"/>
      <c r="AB26" s="399"/>
      <c r="AC26" s="413"/>
      <c r="AD26" s="408"/>
      <c r="AE26" s="409"/>
      <c r="AF26" s="409"/>
      <c r="AG26" s="410"/>
      <c r="AH26" s="411" t="str">
        <f>IF(ISERROR(V26*AD26),"",(V26*AD26))</f>
        <v/>
      </c>
      <c r="AI26" s="399"/>
      <c r="AJ26" s="399"/>
      <c r="AK26" s="399"/>
      <c r="AL26" s="399"/>
      <c r="AM26" s="399"/>
      <c r="AN26" s="399"/>
      <c r="AO26" s="399"/>
      <c r="AP26" s="399"/>
      <c r="AQ26" s="412"/>
      <c r="AR26" s="372"/>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4"/>
      <c r="CA26" s="24"/>
    </row>
    <row r="27" spans="1:79" ht="15.75" customHeight="1">
      <c r="A27" s="23"/>
      <c r="C27" s="365"/>
      <c r="D27" s="366"/>
      <c r="E27" s="520"/>
      <c r="F27" s="521"/>
      <c r="G27" s="521"/>
      <c r="H27" s="521"/>
      <c r="I27" s="521"/>
      <c r="J27" s="521"/>
      <c r="K27" s="521"/>
      <c r="L27" s="521"/>
      <c r="M27" s="521"/>
      <c r="N27" s="521"/>
      <c r="O27" s="521"/>
      <c r="P27" s="521"/>
      <c r="Q27" s="521"/>
      <c r="R27" s="521"/>
      <c r="S27" s="521"/>
      <c r="T27" s="521"/>
      <c r="U27" s="522"/>
      <c r="V27" s="411" t="str">
        <f>IF(AR27="","",VLOOKUP(AR27,'R0410~単価表など'!$C$3:$E$23,3,FALSE))</f>
        <v/>
      </c>
      <c r="W27" s="399"/>
      <c r="X27" s="399"/>
      <c r="Y27" s="399"/>
      <c r="Z27" s="399"/>
      <c r="AA27" s="399"/>
      <c r="AB27" s="399"/>
      <c r="AC27" s="413"/>
      <c r="AD27" s="408"/>
      <c r="AE27" s="409"/>
      <c r="AF27" s="409"/>
      <c r="AG27" s="410"/>
      <c r="AH27" s="411" t="str">
        <f t="shared" si="0"/>
        <v/>
      </c>
      <c r="AI27" s="399"/>
      <c r="AJ27" s="399"/>
      <c r="AK27" s="399"/>
      <c r="AL27" s="399"/>
      <c r="AM27" s="399"/>
      <c r="AN27" s="399"/>
      <c r="AO27" s="399"/>
      <c r="AP27" s="399"/>
      <c r="AQ27" s="412"/>
      <c r="AR27" s="372"/>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4"/>
      <c r="CA27" s="24"/>
    </row>
    <row r="28" spans="1:79" ht="15.75" customHeight="1">
      <c r="A28" s="23"/>
      <c r="C28" s="365"/>
      <c r="D28" s="366"/>
      <c r="E28" s="520"/>
      <c r="F28" s="521"/>
      <c r="G28" s="521"/>
      <c r="H28" s="521"/>
      <c r="I28" s="521"/>
      <c r="J28" s="521"/>
      <c r="K28" s="521"/>
      <c r="L28" s="521"/>
      <c r="M28" s="521"/>
      <c r="N28" s="521"/>
      <c r="O28" s="521"/>
      <c r="P28" s="521"/>
      <c r="Q28" s="521"/>
      <c r="R28" s="521"/>
      <c r="S28" s="521"/>
      <c r="T28" s="521"/>
      <c r="U28" s="522"/>
      <c r="V28" s="411" t="str">
        <f>IF(AR28="","",VLOOKUP(AR28,'R0410~単価表など'!$C$3:$E$23,3,FALSE))</f>
        <v/>
      </c>
      <c r="W28" s="399"/>
      <c r="X28" s="399"/>
      <c r="Y28" s="399"/>
      <c r="Z28" s="399"/>
      <c r="AA28" s="399"/>
      <c r="AB28" s="399"/>
      <c r="AC28" s="413"/>
      <c r="AD28" s="408"/>
      <c r="AE28" s="409"/>
      <c r="AF28" s="409"/>
      <c r="AG28" s="410"/>
      <c r="AH28" s="411" t="str">
        <f t="shared" si="0"/>
        <v/>
      </c>
      <c r="AI28" s="399"/>
      <c r="AJ28" s="399"/>
      <c r="AK28" s="399"/>
      <c r="AL28" s="399"/>
      <c r="AM28" s="399"/>
      <c r="AN28" s="399"/>
      <c r="AO28" s="399"/>
      <c r="AP28" s="399"/>
      <c r="AQ28" s="412"/>
      <c r="AR28" s="372"/>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c r="BS28" s="373"/>
      <c r="BT28" s="373"/>
      <c r="BU28" s="373"/>
      <c r="BV28" s="373"/>
      <c r="BW28" s="373"/>
      <c r="BX28" s="373"/>
      <c r="BY28" s="374"/>
      <c r="CA28" s="24"/>
    </row>
    <row r="29" spans="1:79" ht="15.75" customHeight="1">
      <c r="A29" s="23"/>
      <c r="C29" s="365"/>
      <c r="D29" s="366"/>
      <c r="E29" s="520"/>
      <c r="F29" s="521"/>
      <c r="G29" s="521"/>
      <c r="H29" s="521"/>
      <c r="I29" s="521"/>
      <c r="J29" s="521"/>
      <c r="K29" s="521"/>
      <c r="L29" s="521"/>
      <c r="M29" s="521"/>
      <c r="N29" s="521"/>
      <c r="O29" s="521"/>
      <c r="P29" s="521"/>
      <c r="Q29" s="521"/>
      <c r="R29" s="521"/>
      <c r="S29" s="521"/>
      <c r="T29" s="521"/>
      <c r="U29" s="522"/>
      <c r="V29" s="411" t="str">
        <f>IF(AR29="","",VLOOKUP(AR29,'R0410~単価表など'!$C$3:$E$23,3,FALSE))</f>
        <v/>
      </c>
      <c r="W29" s="399"/>
      <c r="X29" s="399"/>
      <c r="Y29" s="399"/>
      <c r="Z29" s="399"/>
      <c r="AA29" s="399"/>
      <c r="AB29" s="399"/>
      <c r="AC29" s="413"/>
      <c r="AD29" s="408"/>
      <c r="AE29" s="409"/>
      <c r="AF29" s="409"/>
      <c r="AG29" s="410"/>
      <c r="AH29" s="411" t="str">
        <f t="shared" si="0"/>
        <v/>
      </c>
      <c r="AI29" s="399"/>
      <c r="AJ29" s="399"/>
      <c r="AK29" s="399"/>
      <c r="AL29" s="399"/>
      <c r="AM29" s="399"/>
      <c r="AN29" s="399"/>
      <c r="AO29" s="399"/>
      <c r="AP29" s="399"/>
      <c r="AQ29" s="412"/>
      <c r="AR29" s="372"/>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4"/>
      <c r="CA29" s="24"/>
    </row>
    <row r="30" spans="1:79" ht="15.75" customHeight="1">
      <c r="A30" s="23"/>
      <c r="C30" s="365"/>
      <c r="D30" s="366"/>
      <c r="E30" s="520"/>
      <c r="F30" s="521"/>
      <c r="G30" s="521"/>
      <c r="H30" s="521"/>
      <c r="I30" s="521"/>
      <c r="J30" s="521"/>
      <c r="K30" s="521"/>
      <c r="L30" s="521"/>
      <c r="M30" s="521"/>
      <c r="N30" s="521"/>
      <c r="O30" s="521"/>
      <c r="P30" s="521"/>
      <c r="Q30" s="521"/>
      <c r="R30" s="521"/>
      <c r="S30" s="521"/>
      <c r="T30" s="521"/>
      <c r="U30" s="522"/>
      <c r="V30" s="411" t="str">
        <f>IF(AR30="","",VLOOKUP(AR30,'R0410~単価表など'!$C$3:$E$23,3,FALSE))</f>
        <v/>
      </c>
      <c r="W30" s="399"/>
      <c r="X30" s="399"/>
      <c r="Y30" s="399"/>
      <c r="Z30" s="399"/>
      <c r="AA30" s="399"/>
      <c r="AB30" s="399"/>
      <c r="AC30" s="413"/>
      <c r="AD30" s="408"/>
      <c r="AE30" s="409"/>
      <c r="AF30" s="409"/>
      <c r="AG30" s="410"/>
      <c r="AH30" s="411" t="str">
        <f t="shared" si="0"/>
        <v/>
      </c>
      <c r="AI30" s="399"/>
      <c r="AJ30" s="399"/>
      <c r="AK30" s="399"/>
      <c r="AL30" s="399"/>
      <c r="AM30" s="399"/>
      <c r="AN30" s="399"/>
      <c r="AO30" s="399"/>
      <c r="AP30" s="399"/>
      <c r="AQ30" s="412"/>
      <c r="AR30" s="372"/>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73"/>
      <c r="BV30" s="373"/>
      <c r="BW30" s="373"/>
      <c r="BX30" s="373"/>
      <c r="BY30" s="374"/>
      <c r="CA30" s="24"/>
    </row>
    <row r="31" spans="1:79" ht="15.75" customHeight="1" thickBot="1">
      <c r="A31" s="23"/>
      <c r="C31" s="365"/>
      <c r="D31" s="366"/>
      <c r="E31" s="523"/>
      <c r="F31" s="524"/>
      <c r="G31" s="524"/>
      <c r="H31" s="524"/>
      <c r="I31" s="524"/>
      <c r="J31" s="524"/>
      <c r="K31" s="524"/>
      <c r="L31" s="524"/>
      <c r="M31" s="524"/>
      <c r="N31" s="524"/>
      <c r="O31" s="524"/>
      <c r="P31" s="524"/>
      <c r="Q31" s="524"/>
      <c r="R31" s="524"/>
      <c r="S31" s="524"/>
      <c r="T31" s="524"/>
      <c r="U31" s="525"/>
      <c r="V31" s="332" t="str">
        <f>IF(AR31="","",VLOOKUP(AR31,'R0410~単価表など'!$C$3:$E$23,3,FALSE))</f>
        <v/>
      </c>
      <c r="W31" s="333"/>
      <c r="X31" s="333"/>
      <c r="Y31" s="333"/>
      <c r="Z31" s="333"/>
      <c r="AA31" s="333"/>
      <c r="AB31" s="333"/>
      <c r="AC31" s="334"/>
      <c r="AD31" s="435"/>
      <c r="AE31" s="335"/>
      <c r="AF31" s="335"/>
      <c r="AG31" s="436"/>
      <c r="AH31" s="332" t="str">
        <f t="shared" si="0"/>
        <v/>
      </c>
      <c r="AI31" s="333"/>
      <c r="AJ31" s="333"/>
      <c r="AK31" s="333"/>
      <c r="AL31" s="333"/>
      <c r="AM31" s="333"/>
      <c r="AN31" s="333"/>
      <c r="AO31" s="333"/>
      <c r="AP31" s="333"/>
      <c r="AQ31" s="360"/>
      <c r="AR31" s="375"/>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7"/>
      <c r="CA31" s="24"/>
    </row>
    <row r="32" spans="1:79" ht="15.75" customHeight="1">
      <c r="A32" s="23"/>
      <c r="C32" s="365"/>
      <c r="D32" s="366"/>
      <c r="E32" s="526" t="s">
        <v>191</v>
      </c>
      <c r="F32" s="527"/>
      <c r="G32" s="527"/>
      <c r="H32" s="527"/>
      <c r="I32" s="527"/>
      <c r="J32" s="527"/>
      <c r="K32" s="527"/>
      <c r="L32" s="527"/>
      <c r="M32" s="527"/>
      <c r="N32" s="527"/>
      <c r="O32" s="527"/>
      <c r="P32" s="527"/>
      <c r="Q32" s="527"/>
      <c r="R32" s="527"/>
      <c r="S32" s="527"/>
      <c r="T32" s="527"/>
      <c r="U32" s="528"/>
      <c r="V32" s="437" t="str">
        <f>IF(AR32="","",VLOOKUP(AR32,'R0410~単価表など'!$C$3:$E$23,3,FALSE))</f>
        <v/>
      </c>
      <c r="W32" s="438"/>
      <c r="X32" s="438"/>
      <c r="Y32" s="438"/>
      <c r="Z32" s="438"/>
      <c r="AA32" s="438"/>
      <c r="AB32" s="438"/>
      <c r="AC32" s="439"/>
      <c r="AD32" s="422"/>
      <c r="AE32" s="422"/>
      <c r="AF32" s="422"/>
      <c r="AG32" s="422"/>
      <c r="AH32" s="437" t="str">
        <f t="shared" si="0"/>
        <v/>
      </c>
      <c r="AI32" s="438"/>
      <c r="AJ32" s="438"/>
      <c r="AK32" s="438"/>
      <c r="AL32" s="438"/>
      <c r="AM32" s="438"/>
      <c r="AN32" s="438"/>
      <c r="AO32" s="438"/>
      <c r="AP32" s="438"/>
      <c r="AQ32" s="440"/>
      <c r="AR32" s="326"/>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8"/>
      <c r="CA32" s="24"/>
    </row>
    <row r="33" spans="1:79" ht="15.75" customHeight="1">
      <c r="A33" s="23"/>
      <c r="C33" s="365"/>
      <c r="D33" s="366"/>
      <c r="E33" s="529"/>
      <c r="F33" s="530"/>
      <c r="G33" s="530"/>
      <c r="H33" s="530"/>
      <c r="I33" s="530"/>
      <c r="J33" s="530"/>
      <c r="K33" s="530"/>
      <c r="L33" s="530"/>
      <c r="M33" s="530"/>
      <c r="N33" s="530"/>
      <c r="O33" s="530"/>
      <c r="P33" s="530"/>
      <c r="Q33" s="530"/>
      <c r="R33" s="530"/>
      <c r="S33" s="530"/>
      <c r="T33" s="530"/>
      <c r="U33" s="531"/>
      <c r="V33" s="411" t="str">
        <f>IF(AR33="","",VLOOKUP(AR33,'R0410~単価表など'!$C$3:$E$23,3,FALSE))</f>
        <v/>
      </c>
      <c r="W33" s="399"/>
      <c r="X33" s="399"/>
      <c r="Y33" s="399"/>
      <c r="Z33" s="399"/>
      <c r="AA33" s="399"/>
      <c r="AB33" s="399"/>
      <c r="AC33" s="413"/>
      <c r="AD33" s="409"/>
      <c r="AE33" s="409"/>
      <c r="AF33" s="409"/>
      <c r="AG33" s="409"/>
      <c r="AH33" s="411" t="str">
        <f t="shared" si="0"/>
        <v/>
      </c>
      <c r="AI33" s="399"/>
      <c r="AJ33" s="399"/>
      <c r="AK33" s="399"/>
      <c r="AL33" s="399"/>
      <c r="AM33" s="399"/>
      <c r="AN33" s="399"/>
      <c r="AO33" s="399"/>
      <c r="AP33" s="399"/>
      <c r="AQ33" s="412"/>
      <c r="AR33" s="326"/>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8"/>
      <c r="CA33" s="24"/>
    </row>
    <row r="34" spans="1:79" ht="15.75" customHeight="1">
      <c r="A34" s="23"/>
      <c r="C34" s="365"/>
      <c r="D34" s="366"/>
      <c r="E34" s="529"/>
      <c r="F34" s="530"/>
      <c r="G34" s="530"/>
      <c r="H34" s="530"/>
      <c r="I34" s="530"/>
      <c r="J34" s="530"/>
      <c r="K34" s="530"/>
      <c r="L34" s="530"/>
      <c r="M34" s="530"/>
      <c r="N34" s="530"/>
      <c r="O34" s="530"/>
      <c r="P34" s="530"/>
      <c r="Q34" s="530"/>
      <c r="R34" s="530"/>
      <c r="S34" s="530"/>
      <c r="T34" s="530"/>
      <c r="U34" s="531"/>
      <c r="V34" s="411" t="str">
        <f>IF(AR34="","",VLOOKUP(AR34,'R0410~単価表など'!$C$3:$E$23,3,FALSE))</f>
        <v/>
      </c>
      <c r="W34" s="399"/>
      <c r="X34" s="399"/>
      <c r="Y34" s="399"/>
      <c r="Z34" s="399"/>
      <c r="AA34" s="399"/>
      <c r="AB34" s="399"/>
      <c r="AC34" s="413"/>
      <c r="AD34" s="409"/>
      <c r="AE34" s="409"/>
      <c r="AF34" s="409"/>
      <c r="AG34" s="409"/>
      <c r="AH34" s="411" t="str">
        <f t="shared" si="0"/>
        <v/>
      </c>
      <c r="AI34" s="399"/>
      <c r="AJ34" s="399"/>
      <c r="AK34" s="399"/>
      <c r="AL34" s="399"/>
      <c r="AM34" s="399"/>
      <c r="AN34" s="399"/>
      <c r="AO34" s="399"/>
      <c r="AP34" s="399"/>
      <c r="AQ34" s="412"/>
      <c r="AR34" s="326"/>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8"/>
      <c r="CA34" s="24"/>
    </row>
    <row r="35" spans="1:79" ht="15.75" customHeight="1" thickBot="1">
      <c r="A35" s="23"/>
      <c r="C35" s="367"/>
      <c r="D35" s="368"/>
      <c r="E35" s="532"/>
      <c r="F35" s="533"/>
      <c r="G35" s="533"/>
      <c r="H35" s="533"/>
      <c r="I35" s="533"/>
      <c r="J35" s="533"/>
      <c r="K35" s="533"/>
      <c r="L35" s="533"/>
      <c r="M35" s="533"/>
      <c r="N35" s="533"/>
      <c r="O35" s="533"/>
      <c r="P35" s="533"/>
      <c r="Q35" s="533"/>
      <c r="R35" s="533"/>
      <c r="S35" s="533"/>
      <c r="T35" s="533"/>
      <c r="U35" s="534"/>
      <c r="V35" s="332" t="str">
        <f>IF(AR35="","",VLOOKUP(AR35,'R0410~単価表など'!$C$3:$E$23,3,FALSE))</f>
        <v/>
      </c>
      <c r="W35" s="333"/>
      <c r="X35" s="333"/>
      <c r="Y35" s="333"/>
      <c r="Z35" s="333"/>
      <c r="AA35" s="333"/>
      <c r="AB35" s="333"/>
      <c r="AC35" s="334"/>
      <c r="AD35" s="335"/>
      <c r="AE35" s="335"/>
      <c r="AF35" s="335"/>
      <c r="AG35" s="335"/>
      <c r="AH35" s="332" t="str">
        <f t="shared" si="0"/>
        <v/>
      </c>
      <c r="AI35" s="333"/>
      <c r="AJ35" s="333"/>
      <c r="AK35" s="333"/>
      <c r="AL35" s="333"/>
      <c r="AM35" s="333"/>
      <c r="AN35" s="333"/>
      <c r="AO35" s="333"/>
      <c r="AP35" s="333"/>
      <c r="AQ35" s="360"/>
      <c r="AR35" s="329"/>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1"/>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CA37" s="24"/>
    </row>
    <row r="38" spans="1:79" ht="18" customHeight="1">
      <c r="A38" s="23"/>
      <c r="C38" s="363"/>
      <c r="D38" s="364"/>
      <c r="E38" s="355" t="s">
        <v>152</v>
      </c>
      <c r="F38" s="348"/>
      <c r="G38" s="348"/>
      <c r="H38" s="348"/>
      <c r="I38" s="348"/>
      <c r="J38" s="348"/>
      <c r="K38" s="348"/>
      <c r="L38" s="348"/>
      <c r="M38" s="348"/>
      <c r="N38" s="348"/>
      <c r="O38" s="348"/>
      <c r="P38" s="348"/>
      <c r="Q38" s="349"/>
      <c r="R38" s="350">
        <f>SUM(AH23:AQ35)</f>
        <v>0</v>
      </c>
      <c r="S38" s="351"/>
      <c r="T38" s="351"/>
      <c r="U38" s="351"/>
      <c r="V38" s="351"/>
      <c r="W38" s="351"/>
      <c r="X38" s="351"/>
      <c r="Y38" s="351"/>
      <c r="Z38" s="351"/>
      <c r="AA38" s="351"/>
      <c r="AB38" s="351"/>
      <c r="AC38" s="352"/>
      <c r="AD38" s="34"/>
      <c r="AE38" s="107"/>
      <c r="AF38" s="107"/>
      <c r="AG38" s="107"/>
      <c r="AH38" s="107"/>
      <c r="AI38" s="107"/>
      <c r="AJ38" s="107"/>
      <c r="AK38" s="107"/>
      <c r="AL38" s="107"/>
      <c r="AM38" s="107"/>
      <c r="AN38" s="107"/>
      <c r="AO38" s="107"/>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42"/>
      <c r="BO38" s="343"/>
      <c r="BP38" s="343"/>
      <c r="BQ38" s="343"/>
      <c r="BR38" s="343"/>
      <c r="BS38" s="343"/>
      <c r="BT38" s="343"/>
      <c r="BU38" s="343"/>
      <c r="BV38" s="343"/>
      <c r="BW38" s="343"/>
      <c r="BX38" s="343"/>
      <c r="BY38" s="343"/>
      <c r="CA38" s="24"/>
    </row>
    <row r="39" spans="1:79" ht="16.5" customHeight="1">
      <c r="A39" s="23"/>
      <c r="C39" s="365"/>
      <c r="D39" s="366"/>
      <c r="E39" s="393" t="s">
        <v>34</v>
      </c>
      <c r="F39" s="394"/>
      <c r="G39" s="394"/>
      <c r="H39" s="394"/>
      <c r="I39" s="394"/>
      <c r="J39" s="394"/>
      <c r="K39" s="394"/>
      <c r="L39" s="394"/>
      <c r="M39" s="394"/>
      <c r="N39" s="394"/>
      <c r="O39" s="394"/>
      <c r="P39" s="394"/>
      <c r="Q39" s="395"/>
      <c r="R39" s="396">
        <v>90</v>
      </c>
      <c r="S39" s="397"/>
      <c r="T39" s="397"/>
      <c r="U39" s="397"/>
      <c r="V39" s="397"/>
      <c r="W39" s="398"/>
      <c r="X39" s="399" t="s">
        <v>35</v>
      </c>
      <c r="Y39" s="400"/>
      <c r="Z39" s="400"/>
      <c r="AA39" s="400"/>
      <c r="AB39" s="400"/>
      <c r="AC39" s="401"/>
      <c r="AD39" s="35"/>
      <c r="AE39" s="105"/>
      <c r="AF39" s="105"/>
      <c r="AG39" s="105"/>
      <c r="AH39" s="105"/>
      <c r="AI39" s="105"/>
      <c r="AJ39" s="105"/>
      <c r="AK39" s="105"/>
      <c r="AL39" s="361"/>
      <c r="AM39" s="361"/>
      <c r="AN39" s="361"/>
      <c r="AO39" s="361"/>
      <c r="AP39" s="362"/>
      <c r="AQ39" s="362"/>
      <c r="AR39" s="362"/>
      <c r="AS39" s="362"/>
      <c r="AT39" s="362"/>
      <c r="AU39" s="362"/>
      <c r="AV39" s="362"/>
      <c r="AW39" s="362"/>
      <c r="AX39" s="361"/>
      <c r="AY39" s="361"/>
      <c r="AZ39" s="361"/>
      <c r="BA39" s="361"/>
      <c r="BB39" s="362"/>
      <c r="BC39" s="362"/>
      <c r="BD39" s="362"/>
      <c r="BE39" s="362"/>
      <c r="BF39" s="362"/>
      <c r="BG39" s="362"/>
      <c r="BH39" s="362"/>
      <c r="BI39" s="362"/>
      <c r="BJ39" s="361"/>
      <c r="BK39" s="361"/>
      <c r="BL39" s="361"/>
      <c r="BM39" s="361"/>
      <c r="BN39" s="342"/>
      <c r="BO39" s="343"/>
      <c r="BP39" s="343"/>
      <c r="BQ39" s="343"/>
      <c r="BR39" s="343"/>
      <c r="BS39" s="343"/>
      <c r="BT39" s="343"/>
      <c r="BU39" s="343"/>
      <c r="BV39" s="343"/>
      <c r="BW39" s="343"/>
      <c r="BX39" s="343"/>
      <c r="BY39" s="343"/>
      <c r="CA39" s="24"/>
    </row>
    <row r="40" spans="1:79" ht="16.5" customHeight="1" thickBot="1">
      <c r="A40" s="23"/>
      <c r="C40" s="365"/>
      <c r="D40" s="366"/>
      <c r="E40" s="402" t="s">
        <v>36</v>
      </c>
      <c r="F40" s="403"/>
      <c r="G40" s="403"/>
      <c r="H40" s="403"/>
      <c r="I40" s="403"/>
      <c r="J40" s="403"/>
      <c r="K40" s="403"/>
      <c r="L40" s="403"/>
      <c r="M40" s="403"/>
      <c r="N40" s="403"/>
      <c r="O40" s="403"/>
      <c r="P40" s="403"/>
      <c r="Q40" s="404"/>
      <c r="R40" s="405">
        <f>R38</f>
        <v>0</v>
      </c>
      <c r="S40" s="406"/>
      <c r="T40" s="406"/>
      <c r="U40" s="406"/>
      <c r="V40" s="406"/>
      <c r="W40" s="406"/>
      <c r="X40" s="406"/>
      <c r="Y40" s="406"/>
      <c r="Z40" s="406"/>
      <c r="AA40" s="406"/>
      <c r="AB40" s="406"/>
      <c r="AC40" s="407"/>
      <c r="AD40" s="323"/>
      <c r="AE40" s="324"/>
      <c r="AF40" s="324"/>
      <c r="AG40" s="324"/>
      <c r="AH40" s="324"/>
      <c r="AI40" s="324"/>
      <c r="AJ40" s="109"/>
      <c r="AK40" s="109"/>
      <c r="AL40" s="109"/>
      <c r="AM40" s="109"/>
      <c r="AN40" s="109"/>
      <c r="AO40" s="109"/>
      <c r="AP40" s="325"/>
      <c r="AQ40" s="324"/>
      <c r="AR40" s="324"/>
      <c r="AS40" s="324"/>
      <c r="AT40" s="324"/>
      <c r="AU40" s="324"/>
      <c r="AV40" s="359"/>
      <c r="AW40" s="359"/>
      <c r="AX40" s="359"/>
      <c r="AY40" s="359"/>
      <c r="AZ40" s="359"/>
      <c r="BA40" s="359"/>
      <c r="BB40" s="325"/>
      <c r="BC40" s="324"/>
      <c r="BD40" s="324"/>
      <c r="BE40" s="324"/>
      <c r="BF40" s="324"/>
      <c r="BG40" s="324"/>
      <c r="BH40" s="359"/>
      <c r="BI40" s="359"/>
      <c r="BJ40" s="359"/>
      <c r="BK40" s="359"/>
      <c r="BL40" s="359"/>
      <c r="BM40" s="359"/>
      <c r="BN40" s="342"/>
      <c r="BO40" s="343"/>
      <c r="BP40" s="343"/>
      <c r="BQ40" s="343"/>
      <c r="BR40" s="343"/>
      <c r="BS40" s="343"/>
      <c r="BT40" s="343"/>
      <c r="BU40" s="343"/>
      <c r="BV40" s="343"/>
      <c r="BW40" s="343"/>
      <c r="BX40" s="343"/>
      <c r="BY40" s="343"/>
      <c r="CA40" s="24"/>
    </row>
    <row r="41" spans="1:79" ht="16.5" customHeight="1">
      <c r="A41" s="23"/>
      <c r="C41" s="365"/>
      <c r="D41" s="366"/>
      <c r="E41" s="344" t="s">
        <v>37</v>
      </c>
      <c r="F41" s="345"/>
      <c r="G41" s="345"/>
      <c r="H41" s="345"/>
      <c r="I41" s="345"/>
      <c r="J41" s="348" t="s">
        <v>38</v>
      </c>
      <c r="K41" s="348"/>
      <c r="L41" s="348"/>
      <c r="M41" s="348"/>
      <c r="N41" s="348"/>
      <c r="O41" s="348"/>
      <c r="P41" s="348"/>
      <c r="Q41" s="349"/>
      <c r="R41" s="350">
        <f>R40-R42</f>
        <v>0</v>
      </c>
      <c r="S41" s="351"/>
      <c r="T41" s="351"/>
      <c r="U41" s="351"/>
      <c r="V41" s="351"/>
      <c r="W41" s="351"/>
      <c r="X41" s="351"/>
      <c r="Y41" s="351"/>
      <c r="Z41" s="351"/>
      <c r="AA41" s="351"/>
      <c r="AB41" s="351"/>
      <c r="AC41" s="352"/>
      <c r="AD41" s="34"/>
      <c r="AE41" s="107"/>
      <c r="AF41" s="107"/>
      <c r="AG41" s="107"/>
      <c r="AH41" s="107"/>
      <c r="AI41" s="107"/>
      <c r="AJ41" s="107"/>
      <c r="AK41" s="107"/>
      <c r="AL41" s="107"/>
      <c r="AM41" s="107"/>
      <c r="AN41" s="107"/>
      <c r="AO41" s="107"/>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42"/>
      <c r="BO41" s="343"/>
      <c r="BP41" s="343"/>
      <c r="BQ41" s="343"/>
      <c r="BR41" s="343"/>
      <c r="BS41" s="343"/>
      <c r="BT41" s="343"/>
      <c r="BU41" s="343"/>
      <c r="BV41" s="343"/>
      <c r="BW41" s="343"/>
      <c r="BX41" s="343"/>
      <c r="BY41" s="343"/>
      <c r="CA41" s="24"/>
    </row>
    <row r="42" spans="1:79" ht="16.5" customHeight="1">
      <c r="A42" s="23"/>
      <c r="C42" s="365"/>
      <c r="D42" s="366"/>
      <c r="E42" s="346"/>
      <c r="F42" s="347"/>
      <c r="G42" s="347"/>
      <c r="H42" s="347"/>
      <c r="I42" s="347"/>
      <c r="J42" s="353" t="s">
        <v>39</v>
      </c>
      <c r="K42" s="353"/>
      <c r="L42" s="353"/>
      <c r="M42" s="353"/>
      <c r="N42" s="353"/>
      <c r="O42" s="353"/>
      <c r="P42" s="353"/>
      <c r="Q42" s="354"/>
      <c r="R42" s="339">
        <f>ROUNDDOWN(R40*10/100,0)</f>
        <v>0</v>
      </c>
      <c r="S42" s="340"/>
      <c r="T42" s="340"/>
      <c r="U42" s="340"/>
      <c r="V42" s="340"/>
      <c r="W42" s="340"/>
      <c r="X42" s="340"/>
      <c r="Y42" s="340"/>
      <c r="Z42" s="340"/>
      <c r="AA42" s="340"/>
      <c r="AB42" s="340"/>
      <c r="AC42" s="341"/>
      <c r="AD42" s="34"/>
      <c r="AE42" s="107"/>
      <c r="AF42" s="107"/>
      <c r="AG42" s="107"/>
      <c r="AH42" s="107"/>
      <c r="AI42" s="107"/>
      <c r="AJ42" s="107"/>
      <c r="AK42" s="107"/>
      <c r="AL42" s="107"/>
      <c r="AM42" s="107"/>
      <c r="AN42" s="107"/>
      <c r="AO42" s="107"/>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CA42" s="24"/>
    </row>
    <row r="43" spans="1:79" ht="16.5" customHeight="1" thickBot="1">
      <c r="A43" s="23"/>
      <c r="C43" s="365"/>
      <c r="D43" s="366"/>
      <c r="E43" s="336" t="s">
        <v>40</v>
      </c>
      <c r="F43" s="337"/>
      <c r="G43" s="337"/>
      <c r="H43" s="337"/>
      <c r="I43" s="337"/>
      <c r="J43" s="337"/>
      <c r="K43" s="337"/>
      <c r="L43" s="337"/>
      <c r="M43" s="337"/>
      <c r="N43" s="337"/>
      <c r="O43" s="337"/>
      <c r="P43" s="337"/>
      <c r="Q43" s="338"/>
      <c r="R43" s="339">
        <f>IF(T19&gt;R42,R42,T19)</f>
        <v>0</v>
      </c>
      <c r="S43" s="340"/>
      <c r="T43" s="340"/>
      <c r="U43" s="340"/>
      <c r="V43" s="340"/>
      <c r="W43" s="340"/>
      <c r="X43" s="340"/>
      <c r="Y43" s="340"/>
      <c r="Z43" s="340"/>
      <c r="AA43" s="340"/>
      <c r="AB43" s="340"/>
      <c r="AC43" s="341"/>
      <c r="AD43" s="34"/>
      <c r="AE43" s="107"/>
      <c r="AF43" s="107"/>
      <c r="AG43" s="107"/>
      <c r="AH43" s="107"/>
      <c r="AI43" s="107"/>
      <c r="AJ43" s="107"/>
      <c r="AK43" s="107"/>
      <c r="AL43" s="107"/>
      <c r="AM43" s="107"/>
      <c r="AN43" s="107"/>
      <c r="AO43" s="107"/>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CA43" s="24"/>
    </row>
    <row r="44" spans="1:79" ht="16.5" customHeight="1" thickBot="1">
      <c r="A44" s="23"/>
      <c r="C44" s="365"/>
      <c r="D44" s="366"/>
      <c r="E44" s="384" t="s">
        <v>41</v>
      </c>
      <c r="F44" s="385"/>
      <c r="G44" s="385"/>
      <c r="H44" s="385"/>
      <c r="I44" s="385"/>
      <c r="J44" s="385"/>
      <c r="K44" s="385"/>
      <c r="L44" s="385"/>
      <c r="M44" s="385"/>
      <c r="N44" s="385"/>
      <c r="O44" s="385"/>
      <c r="P44" s="385"/>
      <c r="Q44" s="386"/>
      <c r="R44" s="387"/>
      <c r="S44" s="388"/>
      <c r="T44" s="388"/>
      <c r="U44" s="388"/>
      <c r="V44" s="388"/>
      <c r="W44" s="388"/>
      <c r="X44" s="388"/>
      <c r="Y44" s="388"/>
      <c r="Z44" s="388"/>
      <c r="AA44" s="388"/>
      <c r="AB44" s="388"/>
      <c r="AC44" s="389"/>
      <c r="AD44" s="34"/>
      <c r="AE44" s="107"/>
      <c r="AF44" s="107"/>
      <c r="AG44" s="107"/>
      <c r="AH44" s="107"/>
      <c r="AI44" s="107"/>
      <c r="AJ44" s="107"/>
      <c r="AK44" s="107"/>
      <c r="AL44" s="107"/>
      <c r="AM44" s="107"/>
      <c r="AN44" s="107"/>
      <c r="AO44" s="107"/>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42"/>
      <c r="BO44" s="343"/>
      <c r="BP44" s="343"/>
      <c r="BQ44" s="343"/>
      <c r="BR44" s="343"/>
      <c r="BS44" s="343"/>
      <c r="BT44" s="343"/>
      <c r="BU44" s="343"/>
      <c r="BV44" s="343"/>
      <c r="BW44" s="343"/>
      <c r="BX44" s="343"/>
      <c r="BY44" s="343"/>
      <c r="CA44" s="24"/>
    </row>
    <row r="45" spans="1:79" ht="16.5" customHeight="1" thickBot="1">
      <c r="A45" s="23"/>
      <c r="C45" s="365"/>
      <c r="D45" s="366"/>
      <c r="E45" s="384" t="s">
        <v>42</v>
      </c>
      <c r="F45" s="391"/>
      <c r="G45" s="391"/>
      <c r="H45" s="391"/>
      <c r="I45" s="391"/>
      <c r="J45" s="391"/>
      <c r="K45" s="391"/>
      <c r="L45" s="391"/>
      <c r="M45" s="391"/>
      <c r="N45" s="391"/>
      <c r="O45" s="391"/>
      <c r="P45" s="391"/>
      <c r="Q45" s="392"/>
      <c r="R45" s="318">
        <f>R44</f>
        <v>0</v>
      </c>
      <c r="S45" s="319"/>
      <c r="T45" s="319"/>
      <c r="U45" s="319"/>
      <c r="V45" s="319"/>
      <c r="W45" s="319"/>
      <c r="X45" s="319"/>
      <c r="Y45" s="319"/>
      <c r="Z45" s="319"/>
      <c r="AA45" s="319"/>
      <c r="AB45" s="319"/>
      <c r="AC45" s="320"/>
      <c r="AD45" s="36"/>
      <c r="AE45" s="106"/>
      <c r="AF45" s="106"/>
      <c r="AG45" s="106"/>
      <c r="AH45" s="106"/>
      <c r="AI45" s="106"/>
      <c r="AJ45" s="106"/>
      <c r="AK45" s="106"/>
      <c r="AL45" s="106"/>
      <c r="AM45" s="106"/>
      <c r="AN45" s="106"/>
      <c r="AO45" s="106"/>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90"/>
      <c r="BO45" s="390"/>
      <c r="BP45" s="390"/>
      <c r="BQ45" s="390"/>
      <c r="BR45" s="390"/>
      <c r="BS45" s="390"/>
      <c r="BT45" s="390"/>
      <c r="BU45" s="390"/>
      <c r="BV45" s="390"/>
      <c r="BW45" s="390"/>
      <c r="BX45" s="390"/>
      <c r="BY45" s="390"/>
      <c r="CA45" s="24"/>
    </row>
    <row r="46" spans="1:79" ht="16.5" customHeight="1" thickBot="1">
      <c r="A46" s="23"/>
      <c r="C46" s="367"/>
      <c r="D46" s="368"/>
      <c r="E46" s="378" t="s">
        <v>43</v>
      </c>
      <c r="F46" s="379"/>
      <c r="G46" s="379"/>
      <c r="H46" s="379"/>
      <c r="I46" s="379"/>
      <c r="J46" s="379"/>
      <c r="K46" s="379"/>
      <c r="L46" s="379"/>
      <c r="M46" s="379"/>
      <c r="N46" s="379"/>
      <c r="O46" s="379"/>
      <c r="P46" s="379"/>
      <c r="Q46" s="380"/>
      <c r="R46" s="381">
        <f>R40-R45</f>
        <v>0</v>
      </c>
      <c r="S46" s="382"/>
      <c r="T46" s="382"/>
      <c r="U46" s="382"/>
      <c r="V46" s="382"/>
      <c r="W46" s="382"/>
      <c r="X46" s="382"/>
      <c r="Y46" s="382"/>
      <c r="Z46" s="382"/>
      <c r="AA46" s="382"/>
      <c r="AB46" s="382"/>
      <c r="AC46" s="383"/>
      <c r="AD46" s="36"/>
      <c r="AE46" s="106"/>
      <c r="AF46" s="106"/>
      <c r="AG46" s="106"/>
      <c r="AH46" s="106"/>
      <c r="AI46" s="106"/>
      <c r="AJ46" s="106"/>
      <c r="AK46" s="106"/>
      <c r="AL46" s="106"/>
      <c r="AM46" s="106"/>
      <c r="AN46" s="106"/>
      <c r="AO46" s="106"/>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uCMwNCCCdUmT68KKsLjTK9xv93Eike9sAeIruwn6BwgoHS5iGTHIvMgG81MnlhrmDh9KzH3jYWkZLULLlHvbhQ==" saltValue="PDi1ulUBcedcJvjFFgEIvw==" spinCount="100000" sheet="1" objects="1" scenarios="1"/>
  <mergeCells count="166">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7:S17"/>
    <mergeCell ref="T17:AC17"/>
    <mergeCell ref="C19:S19"/>
    <mergeCell ref="T19:AC19"/>
    <mergeCell ref="BQ11:BS12"/>
    <mergeCell ref="C16:O16"/>
    <mergeCell ref="AM11:AU12"/>
    <mergeCell ref="AV11:AX12"/>
    <mergeCell ref="C11:O12"/>
    <mergeCell ref="P11:Q12"/>
    <mergeCell ref="R11:S12"/>
    <mergeCell ref="T11:U12"/>
    <mergeCell ref="V11:W12"/>
    <mergeCell ref="X11:Y12"/>
    <mergeCell ref="Z11:AA12"/>
    <mergeCell ref="AB11:AC12"/>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V33:AC33"/>
    <mergeCell ref="AD33:AG33"/>
    <mergeCell ref="AH33:AQ33"/>
    <mergeCell ref="V29:AC29"/>
    <mergeCell ref="AD29:AG29"/>
    <mergeCell ref="AH29:AQ29"/>
    <mergeCell ref="V30:AC30"/>
    <mergeCell ref="AD30:AG30"/>
    <mergeCell ref="AH30:AQ30"/>
    <mergeCell ref="BB39:BI39"/>
    <mergeCell ref="BJ39:BM39"/>
    <mergeCell ref="BN39:BY39"/>
    <mergeCell ref="V23:AC23"/>
    <mergeCell ref="AD23:AG23"/>
    <mergeCell ref="AH23:AQ23"/>
    <mergeCell ref="V24:AC24"/>
    <mergeCell ref="AD24:AG24"/>
    <mergeCell ref="AH26:AQ26"/>
    <mergeCell ref="V27:AC27"/>
    <mergeCell ref="AD27:AG27"/>
    <mergeCell ref="AH27:AQ27"/>
    <mergeCell ref="V25:AC25"/>
    <mergeCell ref="AD25:AG25"/>
    <mergeCell ref="AH25:AQ25"/>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AR22:BY22"/>
    <mergeCell ref="AP41:BA41"/>
    <mergeCell ref="BB41:BM41"/>
    <mergeCell ref="BN41:BY41"/>
    <mergeCell ref="BN43:BY43"/>
    <mergeCell ref="AV40:BA40"/>
    <mergeCell ref="BB40:BG40"/>
    <mergeCell ref="BH40:BM40"/>
    <mergeCell ref="BN40:BY40"/>
    <mergeCell ref="AH35:AQ35"/>
    <mergeCell ref="AL39:AO39"/>
    <mergeCell ref="BN38:BY38"/>
    <mergeCell ref="AP39:AW39"/>
    <mergeCell ref="AX39:BA39"/>
    <mergeCell ref="AP42:BA42"/>
    <mergeCell ref="BB42:BM42"/>
    <mergeCell ref="BN42:BY42"/>
    <mergeCell ref="AP43:BA43"/>
    <mergeCell ref="AP38:BA38"/>
    <mergeCell ref="BB38:BM38"/>
    <mergeCell ref="AR32:BY32"/>
    <mergeCell ref="AR33:BY33"/>
    <mergeCell ref="E23:U31"/>
    <mergeCell ref="E32:U35"/>
    <mergeCell ref="R45:AC45"/>
    <mergeCell ref="AP46:BA46"/>
    <mergeCell ref="BB46:BM46"/>
    <mergeCell ref="BB43:BM43"/>
    <mergeCell ref="AD40:AI40"/>
    <mergeCell ref="AP40:AU40"/>
    <mergeCell ref="AR34:BY34"/>
    <mergeCell ref="AR35:BY35"/>
    <mergeCell ref="V35:AC35"/>
    <mergeCell ref="AD35:AG35"/>
    <mergeCell ref="E43:Q43"/>
    <mergeCell ref="R43:AC43"/>
    <mergeCell ref="AP44:BA44"/>
    <mergeCell ref="BB44:BM44"/>
    <mergeCell ref="BN44:BY44"/>
    <mergeCell ref="E41:I42"/>
    <mergeCell ref="J41:Q41"/>
    <mergeCell ref="R41:AC41"/>
    <mergeCell ref="J42:Q42"/>
    <mergeCell ref="R42:AC42"/>
    <mergeCell ref="E38:Q38"/>
    <mergeCell ref="R38:AC38"/>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E71945B7-BD78-43E0-81A3-2A36F3F5A7B5}">
          <x14:formula1>
            <xm:f>'R0410~単価表など'!$E$31:$E$34</xm:f>
          </x14:formula1>
          <xm:sqref>T19:AC19</xm:sqref>
        </x14:dataValidation>
        <x14:dataValidation type="list" allowBlank="1" showInputMessage="1" showErrorMessage="1" xr:uid="{7E459E66-404F-4575-B6BA-1136D95B6DAD}">
          <x14:formula1>
            <xm:f>'R0410~単価表など'!$C$3:$C$16</xm:f>
          </x14:formula1>
          <xm:sqref>AR23:BY31</xm:sqref>
        </x14:dataValidation>
        <x14:dataValidation type="list" allowBlank="1" showInputMessage="1" showErrorMessage="1" xr:uid="{841EC1C4-8BD8-4A52-97FA-26D45011DAF4}">
          <x14:formula1>
            <xm:f>'R0410~単価表など'!$C$17:$C$23</xm:f>
          </x14:formula1>
          <xm:sqref>AR32:BY35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02E1A-2ACB-4878-97C9-833519E14BC8}">
  <sheetPr codeName="Sheet8">
    <tabColor rgb="FFFFC000"/>
  </sheetPr>
  <dimension ref="A1:CA49"/>
  <sheetViews>
    <sheetView view="pageBreakPreview" zoomScaleNormal="100" workbookViewId="0">
      <selection activeCell="CH26" sqref="CH26"/>
    </sheetView>
  </sheetViews>
  <sheetFormatPr defaultColWidth="1.25" defaultRowHeight="16.5" customHeight="1"/>
  <cols>
    <col min="1" max="40" width="1.25" style="2"/>
    <col min="41" max="41" width="1.25" style="2" customWidth="1"/>
    <col min="42" max="16384" width="1.25" style="2"/>
  </cols>
  <sheetData>
    <row r="1" spans="1:79" ht="8.25" customHeight="1">
      <c r="A1" s="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1"/>
    </row>
    <row r="2" spans="1:79" ht="16.5" customHeight="1">
      <c r="A2" s="509" t="s">
        <v>164</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510"/>
      <c r="BI2" s="510"/>
      <c r="BJ2" s="510"/>
      <c r="BK2" s="510"/>
      <c r="BL2" s="510"/>
      <c r="BM2" s="510"/>
      <c r="BN2" s="510"/>
      <c r="BO2" s="510"/>
      <c r="BP2" s="510"/>
      <c r="BQ2" s="510"/>
      <c r="BR2" s="510"/>
      <c r="BS2" s="510"/>
      <c r="BT2" s="510"/>
      <c r="BU2" s="510"/>
      <c r="BV2" s="510"/>
      <c r="BW2" s="510"/>
      <c r="BX2" s="510"/>
      <c r="BY2" s="510"/>
      <c r="CA2" s="24"/>
    </row>
    <row r="3" spans="1:79" ht="13.5" customHeight="1">
      <c r="A3" s="176"/>
      <c r="B3" s="177"/>
      <c r="C3" s="177"/>
      <c r="D3" s="177"/>
      <c r="E3" s="177"/>
      <c r="F3" s="177"/>
      <c r="G3" s="177"/>
      <c r="H3" s="177"/>
      <c r="I3" s="177"/>
      <c r="J3" s="177"/>
      <c r="K3" s="177"/>
      <c r="L3" s="177"/>
      <c r="M3" s="177"/>
      <c r="N3" s="177"/>
      <c r="O3" s="177"/>
      <c r="P3" s="177"/>
      <c r="Q3" s="177"/>
      <c r="R3" s="177"/>
      <c r="S3" s="177"/>
      <c r="T3" s="177"/>
      <c r="U3" s="177"/>
      <c r="V3" s="516" t="str">
        <f>請求書!M4</f>
        <v>京都市重度障害者等就労支援特別事業</v>
      </c>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c r="AY3" s="516"/>
      <c r="AZ3" s="516"/>
      <c r="BA3" s="516"/>
      <c r="BB3" s="516"/>
      <c r="BC3" s="546" t="s">
        <v>169</v>
      </c>
      <c r="BD3" s="546"/>
      <c r="BE3" s="546"/>
      <c r="BF3" s="546"/>
      <c r="BG3" s="546"/>
      <c r="BH3" s="546"/>
      <c r="BI3" s="546"/>
      <c r="BJ3" s="179"/>
      <c r="BK3" s="179"/>
      <c r="BL3" s="179"/>
      <c r="BM3" s="179"/>
      <c r="BN3" s="179"/>
      <c r="BO3" s="179"/>
      <c r="BP3" s="179"/>
      <c r="BQ3" s="179"/>
      <c r="BR3" s="179"/>
      <c r="BS3" s="179"/>
      <c r="BT3" s="179"/>
      <c r="BU3" s="179"/>
      <c r="BV3" s="179"/>
      <c r="BW3" s="179"/>
      <c r="BX3" s="179"/>
      <c r="BY3" s="179"/>
      <c r="BZ3" s="179"/>
      <c r="CA3" s="139"/>
    </row>
    <row r="4" spans="1:79" ht="13.5" customHeight="1">
      <c r="A4" s="176"/>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39"/>
    </row>
    <row r="5" spans="1:79" ht="13.5" customHeight="1">
      <c r="A5" s="176"/>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39"/>
    </row>
    <row r="6" spans="1:79" ht="13.5" customHeight="1">
      <c r="A6" s="176"/>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39"/>
    </row>
    <row r="7" spans="1:79" ht="18" customHeight="1" thickBot="1">
      <c r="A7" s="102"/>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CA7" s="24"/>
    </row>
    <row r="8" spans="1:79" ht="18" customHeight="1" thickBot="1">
      <c r="A8" s="102"/>
      <c r="B8" s="103"/>
      <c r="C8" s="511"/>
      <c r="D8" s="511"/>
      <c r="E8" s="511"/>
      <c r="F8" s="511"/>
      <c r="G8" s="511"/>
      <c r="H8" s="511"/>
      <c r="I8" s="511"/>
      <c r="J8" s="511"/>
      <c r="K8" s="511"/>
      <c r="L8" s="511"/>
      <c r="M8" s="511"/>
      <c r="N8" s="463"/>
      <c r="O8" s="463"/>
      <c r="P8" s="463"/>
      <c r="Q8" s="463"/>
      <c r="R8" s="463"/>
      <c r="S8" s="463"/>
      <c r="T8" s="463"/>
      <c r="U8" s="463"/>
      <c r="V8" s="463"/>
      <c r="W8" s="463"/>
      <c r="X8" s="463"/>
      <c r="Y8" s="463"/>
      <c r="Z8" s="463"/>
      <c r="AA8" s="463"/>
      <c r="AB8" s="463"/>
      <c r="AC8" s="463"/>
      <c r="AD8" s="463"/>
      <c r="AE8" s="463"/>
      <c r="BB8" s="515" t="str">
        <f>IF(利用者一覧!D4="","",利用者一覧!D4)</f>
        <v/>
      </c>
      <c r="BC8" s="512"/>
      <c r="BD8" s="512"/>
      <c r="BE8" s="512"/>
      <c r="BF8" s="512"/>
      <c r="BG8" s="512" t="str">
        <f>IF(利用者一覧!F4="","",利用者一覧!F4)</f>
        <v/>
      </c>
      <c r="BH8" s="512"/>
      <c r="BI8" s="512"/>
      <c r="BJ8" s="512" t="str">
        <f>IF(利用者一覧!G4="","",利用者一覧!G4)</f>
        <v/>
      </c>
      <c r="BK8" s="512"/>
      <c r="BL8" s="512"/>
      <c r="BM8" s="513" t="s">
        <v>0</v>
      </c>
      <c r="BN8" s="513"/>
      <c r="BO8" s="513"/>
      <c r="BP8" s="512" t="str">
        <f>IF(利用者一覧!I4="","",利用者一覧!I4)</f>
        <v/>
      </c>
      <c r="BQ8" s="512"/>
      <c r="BR8" s="512"/>
      <c r="BS8" s="512" t="str">
        <f>IF(利用者一覧!J4="","",利用者一覧!J4)</f>
        <v/>
      </c>
      <c r="BT8" s="512"/>
      <c r="BU8" s="512"/>
      <c r="BV8" s="513" t="s">
        <v>25</v>
      </c>
      <c r="BW8" s="513"/>
      <c r="BX8" s="513"/>
      <c r="BY8" s="514"/>
      <c r="CA8" s="24"/>
    </row>
    <row r="9" spans="1:79" ht="18" customHeight="1">
      <c r="A9" s="102"/>
      <c r="B9" s="103"/>
      <c r="C9" s="99"/>
      <c r="D9" s="99"/>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CA9" s="24"/>
    </row>
    <row r="10" spans="1:79" ht="18" customHeight="1" thickBot="1">
      <c r="A10" s="23"/>
      <c r="CA10" s="24"/>
    </row>
    <row r="11" spans="1:79" ht="18" customHeight="1">
      <c r="A11" s="23"/>
      <c r="C11" s="541" t="s">
        <v>24</v>
      </c>
      <c r="D11" s="462"/>
      <c r="E11" s="462"/>
      <c r="F11" s="462"/>
      <c r="G11" s="462"/>
      <c r="H11" s="462"/>
      <c r="I11" s="462"/>
      <c r="J11" s="462"/>
      <c r="K11" s="462"/>
      <c r="L11" s="462"/>
      <c r="M11" s="462"/>
      <c r="N11" s="462"/>
      <c r="O11" s="542"/>
      <c r="P11" s="441" t="str">
        <f>IF(利用者一覧!D11="","",利用者一覧!D11)</f>
        <v/>
      </c>
      <c r="Q11" s="464"/>
      <c r="R11" s="441" t="str">
        <f>IF(利用者一覧!E11="","",利用者一覧!E11)</f>
        <v/>
      </c>
      <c r="S11" s="464"/>
      <c r="T11" s="441" t="str">
        <f>IF(利用者一覧!F11="","",利用者一覧!F11)</f>
        <v/>
      </c>
      <c r="U11" s="464"/>
      <c r="V11" s="441" t="str">
        <f>IF(利用者一覧!G11="","",利用者一覧!G11)</f>
        <v/>
      </c>
      <c r="W11" s="464"/>
      <c r="X11" s="441" t="str">
        <f>IF(利用者一覧!H11="","",利用者一覧!H11)</f>
        <v/>
      </c>
      <c r="Y11" s="464"/>
      <c r="Z11" s="441" t="str">
        <f>IF(利用者一覧!I11="","",利用者一覧!I11)</f>
        <v/>
      </c>
      <c r="AA11" s="464"/>
      <c r="AB11" s="441" t="str">
        <f>IF(利用者一覧!J11="","",利用者一覧!J11)</f>
        <v/>
      </c>
      <c r="AC11" s="464"/>
      <c r="AD11" s="441" t="str">
        <f>IF(利用者一覧!K11="","",利用者一覧!K11)</f>
        <v/>
      </c>
      <c r="AE11" s="464"/>
      <c r="AF11" s="441" t="str">
        <f>IF(利用者一覧!L11="","",利用者一覧!L11)</f>
        <v/>
      </c>
      <c r="AG11" s="464"/>
      <c r="AH11" s="441" t="str">
        <f>IF(利用者一覧!M11="","",利用者一覧!M11)</f>
        <v/>
      </c>
      <c r="AI11" s="475"/>
      <c r="AK11" s="477" t="s">
        <v>26</v>
      </c>
      <c r="AL11" s="478"/>
      <c r="AM11" s="540" t="s">
        <v>2</v>
      </c>
      <c r="AN11" s="492"/>
      <c r="AO11" s="492"/>
      <c r="AP11" s="492"/>
      <c r="AQ11" s="492"/>
      <c r="AR11" s="492"/>
      <c r="AS11" s="492"/>
      <c r="AT11" s="492"/>
      <c r="AU11" s="493"/>
      <c r="AV11" s="441" t="str">
        <f>IF(利用者一覧!D3="","",利用者一覧!D3)</f>
        <v/>
      </c>
      <c r="AW11" s="427"/>
      <c r="AX11" s="442"/>
      <c r="AY11" s="441" t="str">
        <f>IF(利用者一覧!E3="","",利用者一覧!E3)</f>
        <v/>
      </c>
      <c r="AZ11" s="427"/>
      <c r="BA11" s="442"/>
      <c r="BB11" s="441" t="str">
        <f>IF(利用者一覧!F3="","",利用者一覧!F3)</f>
        <v/>
      </c>
      <c r="BC11" s="427"/>
      <c r="BD11" s="442"/>
      <c r="BE11" s="441" t="str">
        <f>IF(利用者一覧!G3="","",利用者一覧!G3)</f>
        <v/>
      </c>
      <c r="BF11" s="427"/>
      <c r="BG11" s="442"/>
      <c r="BH11" s="441" t="str">
        <f>IF(利用者一覧!H3="","",利用者一覧!H3)</f>
        <v/>
      </c>
      <c r="BI11" s="427"/>
      <c r="BJ11" s="442"/>
      <c r="BK11" s="441" t="str">
        <f>IF(利用者一覧!I3="","",利用者一覧!I3)</f>
        <v/>
      </c>
      <c r="BL11" s="427"/>
      <c r="BM11" s="442"/>
      <c r="BN11" s="441" t="str">
        <f>IF(利用者一覧!J3="","",利用者一覧!J3)</f>
        <v/>
      </c>
      <c r="BO11" s="427"/>
      <c r="BP11" s="442"/>
      <c r="BQ11" s="441" t="str">
        <f>IF(利用者一覧!K3="","",利用者一覧!K3)</f>
        <v/>
      </c>
      <c r="BR11" s="427"/>
      <c r="BS11" s="442"/>
      <c r="BT11" s="441" t="str">
        <f>IF(利用者一覧!L3="","",利用者一覧!L3)</f>
        <v/>
      </c>
      <c r="BU11" s="427"/>
      <c r="BV11" s="442"/>
      <c r="BW11" s="441" t="str">
        <f>IF(利用者一覧!M3="","",利用者一覧!M3)</f>
        <v/>
      </c>
      <c r="BX11" s="427"/>
      <c r="BY11" s="428"/>
      <c r="CA11" s="24"/>
    </row>
    <row r="12" spans="1:79" ht="15" customHeight="1">
      <c r="A12" s="23"/>
      <c r="C12" s="543"/>
      <c r="D12" s="544"/>
      <c r="E12" s="544"/>
      <c r="F12" s="544"/>
      <c r="G12" s="544"/>
      <c r="H12" s="544"/>
      <c r="I12" s="544"/>
      <c r="J12" s="544"/>
      <c r="K12" s="544"/>
      <c r="L12" s="544"/>
      <c r="M12" s="544"/>
      <c r="N12" s="544"/>
      <c r="O12" s="545"/>
      <c r="P12" s="465"/>
      <c r="Q12" s="466"/>
      <c r="R12" s="465"/>
      <c r="S12" s="466"/>
      <c r="T12" s="465"/>
      <c r="U12" s="466"/>
      <c r="V12" s="465"/>
      <c r="W12" s="466"/>
      <c r="X12" s="465"/>
      <c r="Y12" s="466"/>
      <c r="Z12" s="465"/>
      <c r="AA12" s="466"/>
      <c r="AB12" s="465"/>
      <c r="AC12" s="466"/>
      <c r="AD12" s="465"/>
      <c r="AE12" s="466"/>
      <c r="AF12" s="465"/>
      <c r="AG12" s="466"/>
      <c r="AH12" s="465"/>
      <c r="AI12" s="476"/>
      <c r="AK12" s="479"/>
      <c r="AL12" s="480"/>
      <c r="AM12" s="494"/>
      <c r="AN12" s="495"/>
      <c r="AO12" s="495"/>
      <c r="AP12" s="495"/>
      <c r="AQ12" s="495"/>
      <c r="AR12" s="495"/>
      <c r="AS12" s="495"/>
      <c r="AT12" s="495"/>
      <c r="AU12" s="496"/>
      <c r="AV12" s="443"/>
      <c r="AW12" s="444"/>
      <c r="AX12" s="445"/>
      <c r="AY12" s="443"/>
      <c r="AZ12" s="444"/>
      <c r="BA12" s="445"/>
      <c r="BB12" s="443"/>
      <c r="BC12" s="444"/>
      <c r="BD12" s="445"/>
      <c r="BE12" s="443"/>
      <c r="BF12" s="444"/>
      <c r="BG12" s="445"/>
      <c r="BH12" s="443"/>
      <c r="BI12" s="444"/>
      <c r="BJ12" s="445"/>
      <c r="BK12" s="443"/>
      <c r="BL12" s="444"/>
      <c r="BM12" s="445"/>
      <c r="BN12" s="443"/>
      <c r="BO12" s="444"/>
      <c r="BP12" s="445"/>
      <c r="BQ12" s="443"/>
      <c r="BR12" s="444"/>
      <c r="BS12" s="445"/>
      <c r="BT12" s="443"/>
      <c r="BU12" s="444"/>
      <c r="BV12" s="445"/>
      <c r="BW12" s="443"/>
      <c r="BX12" s="444"/>
      <c r="BY12" s="446"/>
      <c r="CA12" s="24"/>
    </row>
    <row r="13" spans="1:79" ht="15.75" customHeight="1">
      <c r="A13" s="23"/>
      <c r="C13" s="535" t="s">
        <v>28</v>
      </c>
      <c r="D13" s="490"/>
      <c r="E13" s="490"/>
      <c r="F13" s="490"/>
      <c r="G13" s="490"/>
      <c r="H13" s="490"/>
      <c r="I13" s="490"/>
      <c r="J13" s="490"/>
      <c r="K13" s="490"/>
      <c r="L13" s="490"/>
      <c r="M13" s="490"/>
      <c r="N13" s="490"/>
      <c r="O13" s="536"/>
      <c r="P13" s="447" t="str">
        <f>IF(利用者一覧!C11="","",利用者一覧!C11)</f>
        <v/>
      </c>
      <c r="Q13" s="448"/>
      <c r="R13" s="448"/>
      <c r="S13" s="448"/>
      <c r="T13" s="448"/>
      <c r="U13" s="448"/>
      <c r="V13" s="448"/>
      <c r="W13" s="448"/>
      <c r="X13" s="448"/>
      <c r="Y13" s="448"/>
      <c r="Z13" s="448"/>
      <c r="AA13" s="448"/>
      <c r="AB13" s="448"/>
      <c r="AC13" s="448"/>
      <c r="AD13" s="448"/>
      <c r="AE13" s="448"/>
      <c r="AF13" s="448"/>
      <c r="AG13" s="448"/>
      <c r="AH13" s="448"/>
      <c r="AI13" s="449"/>
      <c r="AK13" s="479"/>
      <c r="AL13" s="480"/>
      <c r="AM13" s="453" t="s">
        <v>27</v>
      </c>
      <c r="AN13" s="454"/>
      <c r="AO13" s="454"/>
      <c r="AP13" s="454"/>
      <c r="AQ13" s="454"/>
      <c r="AR13" s="454"/>
      <c r="AS13" s="454"/>
      <c r="AT13" s="454"/>
      <c r="AU13" s="455"/>
      <c r="AV13" s="453" t="str">
        <f>IF(請求書!W13="","",請求書!W13)</f>
        <v/>
      </c>
      <c r="AW13" s="467"/>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8"/>
      <c r="CA13" s="24"/>
    </row>
    <row r="14" spans="1:79" ht="15.75" customHeight="1" thickBot="1">
      <c r="A14" s="23"/>
      <c r="C14" s="537" t="s">
        <v>23</v>
      </c>
      <c r="D14" s="538"/>
      <c r="E14" s="538"/>
      <c r="F14" s="538"/>
      <c r="G14" s="538"/>
      <c r="H14" s="538"/>
      <c r="I14" s="538"/>
      <c r="J14" s="538"/>
      <c r="K14" s="538"/>
      <c r="L14" s="538"/>
      <c r="M14" s="538"/>
      <c r="N14" s="538"/>
      <c r="O14" s="539"/>
      <c r="P14" s="450"/>
      <c r="Q14" s="451"/>
      <c r="R14" s="451"/>
      <c r="S14" s="451"/>
      <c r="T14" s="451"/>
      <c r="U14" s="451"/>
      <c r="V14" s="451"/>
      <c r="W14" s="451"/>
      <c r="X14" s="451"/>
      <c r="Y14" s="451"/>
      <c r="Z14" s="451"/>
      <c r="AA14" s="451"/>
      <c r="AB14" s="451"/>
      <c r="AC14" s="451"/>
      <c r="AD14" s="451"/>
      <c r="AE14" s="451"/>
      <c r="AF14" s="451"/>
      <c r="AG14" s="451"/>
      <c r="AH14" s="451"/>
      <c r="AI14" s="452"/>
      <c r="AK14" s="479"/>
      <c r="AL14" s="480"/>
      <c r="AM14" s="456"/>
      <c r="AN14" s="457"/>
      <c r="AO14" s="457"/>
      <c r="AP14" s="457"/>
      <c r="AQ14" s="457"/>
      <c r="AR14" s="457"/>
      <c r="AS14" s="457"/>
      <c r="AT14" s="457"/>
      <c r="AU14" s="458"/>
      <c r="AV14" s="469"/>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1"/>
      <c r="CA14" s="24"/>
    </row>
    <row r="15" spans="1:79" ht="15.75" customHeight="1">
      <c r="A15" s="23"/>
      <c r="C15" s="490"/>
      <c r="D15" s="490"/>
      <c r="E15" s="490"/>
      <c r="F15" s="490"/>
      <c r="G15" s="490"/>
      <c r="H15" s="490"/>
      <c r="I15" s="490"/>
      <c r="J15" s="490"/>
      <c r="K15" s="490"/>
      <c r="L15" s="490"/>
      <c r="M15" s="490"/>
      <c r="N15" s="490"/>
      <c r="O15" s="490"/>
      <c r="P15" s="463"/>
      <c r="Q15" s="463"/>
      <c r="R15" s="463"/>
      <c r="S15" s="463"/>
      <c r="T15" s="463"/>
      <c r="U15" s="463"/>
      <c r="V15" s="463"/>
      <c r="W15" s="463"/>
      <c r="X15" s="463"/>
      <c r="Y15" s="463"/>
      <c r="Z15" s="463"/>
      <c r="AA15" s="463"/>
      <c r="AB15" s="463"/>
      <c r="AC15" s="463"/>
      <c r="AD15" s="463"/>
      <c r="AE15" s="463"/>
      <c r="AF15" s="463"/>
      <c r="AG15" s="463"/>
      <c r="AH15" s="463"/>
      <c r="AI15" s="463"/>
      <c r="AJ15" s="124"/>
      <c r="AK15" s="479"/>
      <c r="AL15" s="480"/>
      <c r="AM15" s="456"/>
      <c r="AN15" s="457"/>
      <c r="AO15" s="457"/>
      <c r="AP15" s="457"/>
      <c r="AQ15" s="457"/>
      <c r="AR15" s="457"/>
      <c r="AS15" s="457"/>
      <c r="AT15" s="457"/>
      <c r="AU15" s="458"/>
      <c r="AV15" s="469"/>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1"/>
      <c r="CA15" s="24"/>
    </row>
    <row r="16" spans="1:79" ht="15.75" customHeight="1" thickBot="1">
      <c r="A16" s="23"/>
      <c r="C16" s="490"/>
      <c r="D16" s="490"/>
      <c r="E16" s="490"/>
      <c r="F16" s="490"/>
      <c r="G16" s="490"/>
      <c r="H16" s="490"/>
      <c r="I16" s="490"/>
      <c r="J16" s="490"/>
      <c r="K16" s="490"/>
      <c r="L16" s="490"/>
      <c r="M16" s="490"/>
      <c r="N16" s="490"/>
      <c r="O16" s="490"/>
      <c r="P16" s="463"/>
      <c r="Q16" s="463"/>
      <c r="R16" s="463"/>
      <c r="S16" s="463"/>
      <c r="T16" s="463"/>
      <c r="U16" s="463"/>
      <c r="V16" s="463"/>
      <c r="W16" s="463"/>
      <c r="X16" s="463"/>
      <c r="Y16" s="463"/>
      <c r="Z16" s="463"/>
      <c r="AA16" s="463"/>
      <c r="AB16" s="463"/>
      <c r="AC16" s="463"/>
      <c r="AD16" s="463"/>
      <c r="AE16" s="463"/>
      <c r="AF16" s="463"/>
      <c r="AG16" s="463"/>
      <c r="AH16" s="463"/>
      <c r="AI16" s="463"/>
      <c r="AK16" s="481"/>
      <c r="AL16" s="482"/>
      <c r="AM16" s="459"/>
      <c r="AN16" s="460"/>
      <c r="AO16" s="460"/>
      <c r="AP16" s="460"/>
      <c r="AQ16" s="460"/>
      <c r="AR16" s="460"/>
      <c r="AS16" s="460"/>
      <c r="AT16" s="460"/>
      <c r="AU16" s="461"/>
      <c r="AV16" s="472"/>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4"/>
      <c r="CA16" s="24"/>
    </row>
    <row r="17" spans="1:79" ht="15.75" customHeight="1">
      <c r="A17" s="23"/>
      <c r="C17" s="463"/>
      <c r="D17" s="463"/>
      <c r="E17" s="463"/>
      <c r="F17" s="463"/>
      <c r="G17" s="463"/>
      <c r="H17" s="463"/>
      <c r="I17" s="463"/>
      <c r="J17" s="463"/>
      <c r="K17" s="463"/>
      <c r="L17" s="463"/>
      <c r="M17" s="463"/>
      <c r="N17" s="463"/>
      <c r="O17" s="463"/>
      <c r="P17" s="463"/>
      <c r="Q17" s="463"/>
      <c r="R17" s="463"/>
      <c r="S17" s="463"/>
      <c r="T17" s="483"/>
      <c r="U17" s="463"/>
      <c r="V17" s="463"/>
      <c r="W17" s="463"/>
      <c r="X17" s="463"/>
      <c r="Y17" s="463"/>
      <c r="Z17" s="463"/>
      <c r="AA17" s="463"/>
      <c r="AB17" s="463"/>
      <c r="AC17" s="463"/>
      <c r="AD17" s="18"/>
      <c r="AE17" s="18"/>
      <c r="AF17" s="18"/>
      <c r="AG17" s="18"/>
      <c r="AH17" s="18"/>
      <c r="AI17" s="18"/>
      <c r="AJ17" s="18"/>
      <c r="AK17" s="18"/>
      <c r="AL17" s="18"/>
      <c r="AM17" s="18"/>
      <c r="AN17" s="18"/>
      <c r="AO17" s="18"/>
      <c r="AP17" s="18"/>
      <c r="AQ17" s="18"/>
      <c r="AR17" s="18"/>
      <c r="AS17" s="18"/>
      <c r="AT17" s="18"/>
      <c r="AU17" s="100"/>
      <c r="AV17" s="100"/>
      <c r="AW17" s="100"/>
      <c r="AX17" s="100"/>
      <c r="CA17" s="24"/>
    </row>
    <row r="18" spans="1:79" ht="15.75" customHeight="1" thickBot="1">
      <c r="A18" s="23"/>
      <c r="C18" s="101"/>
      <c r="D18" s="101"/>
      <c r="E18" s="101"/>
      <c r="F18" s="101"/>
      <c r="G18" s="101"/>
      <c r="H18" s="101"/>
      <c r="I18" s="101"/>
      <c r="J18" s="101"/>
      <c r="K18" s="101"/>
      <c r="L18" s="101"/>
      <c r="M18" s="101"/>
      <c r="N18" s="101"/>
      <c r="O18" s="101"/>
      <c r="P18" s="3"/>
      <c r="Q18" s="3"/>
      <c r="R18" s="3"/>
      <c r="S18" s="3"/>
      <c r="T18" s="3"/>
      <c r="U18" s="3"/>
      <c r="V18" s="3"/>
      <c r="W18" s="3"/>
      <c r="X18" s="3"/>
      <c r="Y18" s="3"/>
      <c r="Z18" s="3"/>
      <c r="AA18" s="3"/>
      <c r="AB18" s="3"/>
      <c r="AC18" s="3"/>
      <c r="AD18" s="3"/>
      <c r="AE18" s="3"/>
      <c r="AF18" s="3"/>
      <c r="AG18" s="3"/>
      <c r="AH18" s="3"/>
      <c r="AI18" s="3"/>
      <c r="AJ18" s="3"/>
      <c r="AK18" s="25"/>
      <c r="AL18" s="25"/>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CA18" s="24"/>
    </row>
    <row r="19" spans="1:79" ht="18" customHeight="1" thickBot="1">
      <c r="A19" s="23"/>
      <c r="C19" s="484" t="s">
        <v>29</v>
      </c>
      <c r="D19" s="485"/>
      <c r="E19" s="485"/>
      <c r="F19" s="485"/>
      <c r="G19" s="485"/>
      <c r="H19" s="485"/>
      <c r="I19" s="485"/>
      <c r="J19" s="485"/>
      <c r="K19" s="485"/>
      <c r="L19" s="485"/>
      <c r="M19" s="485"/>
      <c r="N19" s="485"/>
      <c r="O19" s="485"/>
      <c r="P19" s="485"/>
      <c r="Q19" s="485"/>
      <c r="R19" s="485"/>
      <c r="S19" s="486"/>
      <c r="T19" s="487"/>
      <c r="U19" s="488"/>
      <c r="V19" s="488"/>
      <c r="W19" s="488"/>
      <c r="X19" s="488"/>
      <c r="Y19" s="488"/>
      <c r="Z19" s="488"/>
      <c r="AA19" s="488"/>
      <c r="AB19" s="488"/>
      <c r="AC19" s="489"/>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CA19" s="24"/>
    </row>
    <row r="20" spans="1:79" ht="18" customHeight="1">
      <c r="A20" s="23"/>
      <c r="C20" s="29"/>
      <c r="D20" s="30"/>
      <c r="E20" s="30"/>
      <c r="F20" s="30"/>
      <c r="G20" s="30"/>
      <c r="H20" s="100"/>
      <c r="I20" s="100"/>
      <c r="J20" s="100"/>
      <c r="K20" s="100"/>
      <c r="L20" s="31"/>
      <c r="M20" s="31"/>
      <c r="N20" s="31"/>
      <c r="O20" s="31"/>
      <c r="P20" s="30"/>
      <c r="Q20" s="30"/>
      <c r="R20" s="30"/>
      <c r="S20" s="100"/>
      <c r="T20" s="100"/>
      <c r="U20" s="100"/>
      <c r="V20" s="100"/>
      <c r="W20" s="100"/>
      <c r="X20" s="100"/>
      <c r="Y20" s="100"/>
      <c r="Z20" s="100"/>
      <c r="AA20" s="100"/>
      <c r="AB20" s="100"/>
      <c r="AC20" s="100"/>
      <c r="AD20" s="100"/>
      <c r="AE20" s="100"/>
      <c r="AF20" s="100"/>
      <c r="AG20" s="100"/>
      <c r="AH20" s="100"/>
      <c r="AI20" s="100"/>
      <c r="AJ20" s="100"/>
      <c r="AK20" s="31"/>
      <c r="AL20" s="31"/>
      <c r="AM20" s="31"/>
      <c r="AN20" s="31"/>
      <c r="AO20" s="30"/>
      <c r="AP20" s="30"/>
      <c r="AQ20" s="30"/>
      <c r="AR20" s="100"/>
      <c r="AS20" s="100"/>
      <c r="AT20" s="100"/>
      <c r="AU20" s="100"/>
      <c r="AV20" s="100"/>
      <c r="AW20" s="100"/>
      <c r="AX20" s="100"/>
      <c r="AY20" s="100"/>
      <c r="AZ20" s="100"/>
      <c r="BA20" s="100"/>
      <c r="BB20" s="100"/>
      <c r="BC20" s="100"/>
      <c r="BD20" s="100"/>
      <c r="BE20" s="100"/>
      <c r="BF20" s="100"/>
      <c r="BG20" s="100"/>
      <c r="BH20" s="100"/>
      <c r="BI20" s="100"/>
      <c r="BJ20" s="31"/>
      <c r="BK20" s="31"/>
      <c r="BL20" s="31"/>
      <c r="BM20" s="31"/>
      <c r="BN20" s="100"/>
      <c r="BO20" s="100"/>
      <c r="BP20" s="100"/>
      <c r="BQ20" s="100"/>
      <c r="BR20" s="32"/>
      <c r="BS20" s="32"/>
      <c r="BT20" s="32"/>
      <c r="BU20" s="32"/>
      <c r="BV20" s="100"/>
      <c r="BW20" s="100"/>
      <c r="BX20" s="100"/>
      <c r="BY20" s="100"/>
      <c r="CA20" s="24"/>
    </row>
    <row r="21" spans="1:79" ht="18" customHeight="1" thickBot="1">
      <c r="A21" s="23"/>
      <c r="C21" s="29"/>
      <c r="D21" s="30"/>
      <c r="E21" s="30"/>
      <c r="F21" s="30"/>
      <c r="G21" s="30"/>
      <c r="H21" s="100"/>
      <c r="I21" s="100"/>
      <c r="J21" s="100"/>
      <c r="K21" s="100"/>
      <c r="L21" s="31"/>
      <c r="M21" s="31"/>
      <c r="N21" s="31"/>
      <c r="O21" s="31"/>
      <c r="P21" s="30"/>
      <c r="Q21" s="30"/>
      <c r="R21" s="30"/>
      <c r="S21" s="100"/>
      <c r="T21" s="100"/>
      <c r="U21" s="100"/>
      <c r="V21" s="100"/>
      <c r="W21" s="100"/>
      <c r="X21" s="100"/>
      <c r="Y21" s="100"/>
      <c r="Z21" s="100"/>
      <c r="AA21" s="100"/>
      <c r="AB21" s="100"/>
      <c r="AC21" s="100"/>
      <c r="AD21" s="100"/>
      <c r="AE21" s="100"/>
      <c r="AF21" s="100"/>
      <c r="AG21" s="100"/>
      <c r="AH21" s="100"/>
      <c r="AI21" s="100"/>
      <c r="AJ21" s="100"/>
      <c r="AK21" s="31"/>
      <c r="AL21" s="31"/>
      <c r="AM21" s="31"/>
      <c r="AN21" s="31"/>
      <c r="AO21" s="30"/>
      <c r="AP21" s="30"/>
      <c r="AQ21" s="30"/>
      <c r="AR21" s="100"/>
      <c r="AS21" s="100"/>
      <c r="AT21" s="100"/>
      <c r="AU21" s="100"/>
      <c r="AV21" s="100"/>
      <c r="AW21" s="100"/>
      <c r="AX21" s="100"/>
      <c r="AY21" s="100"/>
      <c r="AZ21" s="100"/>
      <c r="BA21" s="100"/>
      <c r="BB21" s="100"/>
      <c r="BC21" s="100"/>
      <c r="BD21" s="100"/>
      <c r="BE21" s="100"/>
      <c r="BF21" s="100"/>
      <c r="BG21" s="100"/>
      <c r="BH21" s="100"/>
      <c r="BI21" s="100"/>
      <c r="BJ21" s="31"/>
      <c r="BK21" s="31"/>
      <c r="BL21" s="31"/>
      <c r="BM21" s="31"/>
      <c r="BN21" s="100"/>
      <c r="BO21" s="100"/>
      <c r="BP21" s="100"/>
      <c r="BQ21" s="100"/>
      <c r="BR21" s="32"/>
      <c r="BS21" s="32"/>
      <c r="BT21" s="32"/>
      <c r="BU21" s="32"/>
      <c r="BV21" s="100"/>
      <c r="BW21" s="100"/>
      <c r="BX21" s="100"/>
      <c r="BY21" s="100"/>
      <c r="CA21" s="24"/>
    </row>
    <row r="22" spans="1:79" ht="15.75" customHeight="1" thickBot="1">
      <c r="A22" s="23"/>
      <c r="C22" s="363" t="s">
        <v>30</v>
      </c>
      <c r="D22" s="364"/>
      <c r="E22" s="424" t="s">
        <v>31</v>
      </c>
      <c r="F22" s="425"/>
      <c r="G22" s="425"/>
      <c r="H22" s="425"/>
      <c r="I22" s="425"/>
      <c r="J22" s="425"/>
      <c r="K22" s="425"/>
      <c r="L22" s="425"/>
      <c r="M22" s="425"/>
      <c r="N22" s="425"/>
      <c r="O22" s="425"/>
      <c r="P22" s="425"/>
      <c r="Q22" s="425"/>
      <c r="R22" s="425"/>
      <c r="S22" s="425"/>
      <c r="T22" s="425"/>
      <c r="U22" s="425"/>
      <c r="V22" s="426" t="s">
        <v>151</v>
      </c>
      <c r="W22" s="427"/>
      <c r="X22" s="427"/>
      <c r="Y22" s="427"/>
      <c r="Z22" s="427"/>
      <c r="AA22" s="427"/>
      <c r="AB22" s="427"/>
      <c r="AC22" s="428"/>
      <c r="AD22" s="429" t="s">
        <v>32</v>
      </c>
      <c r="AE22" s="430"/>
      <c r="AF22" s="430"/>
      <c r="AG22" s="431"/>
      <c r="AH22" s="432" t="s">
        <v>152</v>
      </c>
      <c r="AI22" s="433"/>
      <c r="AJ22" s="433"/>
      <c r="AK22" s="433"/>
      <c r="AL22" s="433"/>
      <c r="AM22" s="433"/>
      <c r="AN22" s="433"/>
      <c r="AO22" s="433"/>
      <c r="AP22" s="433"/>
      <c r="AQ22" s="434"/>
      <c r="AR22" s="356" t="s">
        <v>33</v>
      </c>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8"/>
      <c r="CA22" s="24"/>
    </row>
    <row r="23" spans="1:79" ht="15.75" customHeight="1">
      <c r="A23" s="23"/>
      <c r="C23" s="365"/>
      <c r="D23" s="366"/>
      <c r="E23" s="517" t="s">
        <v>190</v>
      </c>
      <c r="F23" s="518"/>
      <c r="G23" s="518"/>
      <c r="H23" s="518"/>
      <c r="I23" s="518"/>
      <c r="J23" s="518"/>
      <c r="K23" s="518"/>
      <c r="L23" s="518"/>
      <c r="M23" s="518"/>
      <c r="N23" s="518"/>
      <c r="O23" s="518"/>
      <c r="P23" s="518"/>
      <c r="Q23" s="518"/>
      <c r="R23" s="518"/>
      <c r="S23" s="518"/>
      <c r="T23" s="518"/>
      <c r="U23" s="519"/>
      <c r="V23" s="414" t="str">
        <f>IF(AR23="","",VLOOKUP(AR23,'R0410~単価表など'!$C$3:$E$23,3,FALSE))</f>
        <v/>
      </c>
      <c r="W23" s="415"/>
      <c r="X23" s="415"/>
      <c r="Y23" s="415"/>
      <c r="Z23" s="415"/>
      <c r="AA23" s="415"/>
      <c r="AB23" s="415"/>
      <c r="AC23" s="416"/>
      <c r="AD23" s="417"/>
      <c r="AE23" s="418"/>
      <c r="AF23" s="418"/>
      <c r="AG23" s="419"/>
      <c r="AH23" s="414" t="str">
        <f>IF(ISERROR(V23*AD23),"",(V23*AD23))</f>
        <v/>
      </c>
      <c r="AI23" s="415"/>
      <c r="AJ23" s="415"/>
      <c r="AK23" s="415"/>
      <c r="AL23" s="415"/>
      <c r="AM23" s="415"/>
      <c r="AN23" s="415"/>
      <c r="AO23" s="415"/>
      <c r="AP23" s="415"/>
      <c r="AQ23" s="420"/>
      <c r="AR23" s="369"/>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1"/>
      <c r="CA23" s="24"/>
    </row>
    <row r="24" spans="1:79" ht="15.75" customHeight="1">
      <c r="A24" s="23"/>
      <c r="C24" s="365"/>
      <c r="D24" s="366"/>
      <c r="E24" s="520"/>
      <c r="F24" s="521"/>
      <c r="G24" s="521"/>
      <c r="H24" s="521"/>
      <c r="I24" s="521"/>
      <c r="J24" s="521"/>
      <c r="K24" s="521"/>
      <c r="L24" s="521"/>
      <c r="M24" s="521"/>
      <c r="N24" s="521"/>
      <c r="O24" s="521"/>
      <c r="P24" s="521"/>
      <c r="Q24" s="521"/>
      <c r="R24" s="521"/>
      <c r="S24" s="521"/>
      <c r="T24" s="521"/>
      <c r="U24" s="522"/>
      <c r="V24" s="411" t="str">
        <f>IF(AR24="","",VLOOKUP(AR24,'R0410~単価表など'!$C$3:$E$23,3,FALSE))</f>
        <v/>
      </c>
      <c r="W24" s="399"/>
      <c r="X24" s="399"/>
      <c r="Y24" s="399"/>
      <c r="Z24" s="399"/>
      <c r="AA24" s="399"/>
      <c r="AB24" s="399"/>
      <c r="AC24" s="413"/>
      <c r="AD24" s="421"/>
      <c r="AE24" s="422"/>
      <c r="AF24" s="422"/>
      <c r="AG24" s="423"/>
      <c r="AH24" s="411" t="str">
        <f>IF(ISERROR(V24*AD24),"",(V24*AD24))</f>
        <v/>
      </c>
      <c r="AI24" s="399"/>
      <c r="AJ24" s="399"/>
      <c r="AK24" s="399"/>
      <c r="AL24" s="399"/>
      <c r="AM24" s="399"/>
      <c r="AN24" s="399"/>
      <c r="AO24" s="399"/>
      <c r="AP24" s="399"/>
      <c r="AQ24" s="412"/>
      <c r="AR24" s="372"/>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4"/>
      <c r="CA24" s="24"/>
    </row>
    <row r="25" spans="1:79" ht="15.75" customHeight="1">
      <c r="A25" s="23"/>
      <c r="C25" s="365"/>
      <c r="D25" s="366"/>
      <c r="E25" s="520"/>
      <c r="F25" s="521"/>
      <c r="G25" s="521"/>
      <c r="H25" s="521"/>
      <c r="I25" s="521"/>
      <c r="J25" s="521"/>
      <c r="K25" s="521"/>
      <c r="L25" s="521"/>
      <c r="M25" s="521"/>
      <c r="N25" s="521"/>
      <c r="O25" s="521"/>
      <c r="P25" s="521"/>
      <c r="Q25" s="521"/>
      <c r="R25" s="521"/>
      <c r="S25" s="521"/>
      <c r="T25" s="521"/>
      <c r="U25" s="522"/>
      <c r="V25" s="411" t="str">
        <f>IF(AR25="","",VLOOKUP(AR25,'R0410~単価表など'!$C$3:$E$23,3,FALSE))</f>
        <v/>
      </c>
      <c r="W25" s="399"/>
      <c r="X25" s="399"/>
      <c r="Y25" s="399"/>
      <c r="Z25" s="399"/>
      <c r="AA25" s="399"/>
      <c r="AB25" s="399"/>
      <c r="AC25" s="413"/>
      <c r="AD25" s="408"/>
      <c r="AE25" s="409"/>
      <c r="AF25" s="409"/>
      <c r="AG25" s="410"/>
      <c r="AH25" s="411" t="str">
        <f t="shared" ref="AH25:AH35" si="0">IF(ISERROR(V25*AD25),"",(V25*AD25))</f>
        <v/>
      </c>
      <c r="AI25" s="399"/>
      <c r="AJ25" s="399"/>
      <c r="AK25" s="399"/>
      <c r="AL25" s="399"/>
      <c r="AM25" s="399"/>
      <c r="AN25" s="399"/>
      <c r="AO25" s="399"/>
      <c r="AP25" s="399"/>
      <c r="AQ25" s="412"/>
      <c r="AR25" s="372"/>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4"/>
      <c r="CA25" s="24"/>
    </row>
    <row r="26" spans="1:79" ht="15.75" customHeight="1">
      <c r="A26" s="23"/>
      <c r="C26" s="365"/>
      <c r="D26" s="366"/>
      <c r="E26" s="520"/>
      <c r="F26" s="521"/>
      <c r="G26" s="521"/>
      <c r="H26" s="521"/>
      <c r="I26" s="521"/>
      <c r="J26" s="521"/>
      <c r="K26" s="521"/>
      <c r="L26" s="521"/>
      <c r="M26" s="521"/>
      <c r="N26" s="521"/>
      <c r="O26" s="521"/>
      <c r="P26" s="521"/>
      <c r="Q26" s="521"/>
      <c r="R26" s="521"/>
      <c r="S26" s="521"/>
      <c r="T26" s="521"/>
      <c r="U26" s="522"/>
      <c r="V26" s="411" t="str">
        <f>IF(AR26="","",VLOOKUP(AR26,'R0410~単価表など'!$C$3:$E$23,3,FALSE))</f>
        <v/>
      </c>
      <c r="W26" s="399"/>
      <c r="X26" s="399"/>
      <c r="Y26" s="399"/>
      <c r="Z26" s="399"/>
      <c r="AA26" s="399"/>
      <c r="AB26" s="399"/>
      <c r="AC26" s="413"/>
      <c r="AD26" s="408"/>
      <c r="AE26" s="409"/>
      <c r="AF26" s="409"/>
      <c r="AG26" s="410"/>
      <c r="AH26" s="411" t="str">
        <f>IF(ISERROR(V26*AD26),"",(V26*AD26))</f>
        <v/>
      </c>
      <c r="AI26" s="399"/>
      <c r="AJ26" s="399"/>
      <c r="AK26" s="399"/>
      <c r="AL26" s="399"/>
      <c r="AM26" s="399"/>
      <c r="AN26" s="399"/>
      <c r="AO26" s="399"/>
      <c r="AP26" s="399"/>
      <c r="AQ26" s="412"/>
      <c r="AR26" s="372"/>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4"/>
      <c r="CA26" s="24"/>
    </row>
    <row r="27" spans="1:79" ht="15.75" customHeight="1">
      <c r="A27" s="23"/>
      <c r="C27" s="365"/>
      <c r="D27" s="366"/>
      <c r="E27" s="520"/>
      <c r="F27" s="521"/>
      <c r="G27" s="521"/>
      <c r="H27" s="521"/>
      <c r="I27" s="521"/>
      <c r="J27" s="521"/>
      <c r="K27" s="521"/>
      <c r="L27" s="521"/>
      <c r="M27" s="521"/>
      <c r="N27" s="521"/>
      <c r="O27" s="521"/>
      <c r="P27" s="521"/>
      <c r="Q27" s="521"/>
      <c r="R27" s="521"/>
      <c r="S27" s="521"/>
      <c r="T27" s="521"/>
      <c r="U27" s="522"/>
      <c r="V27" s="411" t="str">
        <f>IF(AR27="","",VLOOKUP(AR27,'R0410~単価表など'!$C$3:$E$23,3,FALSE))</f>
        <v/>
      </c>
      <c r="W27" s="399"/>
      <c r="X27" s="399"/>
      <c r="Y27" s="399"/>
      <c r="Z27" s="399"/>
      <c r="AA27" s="399"/>
      <c r="AB27" s="399"/>
      <c r="AC27" s="413"/>
      <c r="AD27" s="408"/>
      <c r="AE27" s="409"/>
      <c r="AF27" s="409"/>
      <c r="AG27" s="410"/>
      <c r="AH27" s="411" t="str">
        <f t="shared" si="0"/>
        <v/>
      </c>
      <c r="AI27" s="399"/>
      <c r="AJ27" s="399"/>
      <c r="AK27" s="399"/>
      <c r="AL27" s="399"/>
      <c r="AM27" s="399"/>
      <c r="AN27" s="399"/>
      <c r="AO27" s="399"/>
      <c r="AP27" s="399"/>
      <c r="AQ27" s="412"/>
      <c r="AR27" s="372"/>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4"/>
      <c r="CA27" s="24"/>
    </row>
    <row r="28" spans="1:79" ht="15.75" customHeight="1">
      <c r="A28" s="23"/>
      <c r="C28" s="365"/>
      <c r="D28" s="366"/>
      <c r="E28" s="520"/>
      <c r="F28" s="521"/>
      <c r="G28" s="521"/>
      <c r="H28" s="521"/>
      <c r="I28" s="521"/>
      <c r="J28" s="521"/>
      <c r="K28" s="521"/>
      <c r="L28" s="521"/>
      <c r="M28" s="521"/>
      <c r="N28" s="521"/>
      <c r="O28" s="521"/>
      <c r="P28" s="521"/>
      <c r="Q28" s="521"/>
      <c r="R28" s="521"/>
      <c r="S28" s="521"/>
      <c r="T28" s="521"/>
      <c r="U28" s="522"/>
      <c r="V28" s="411" t="str">
        <f>IF(AR28="","",VLOOKUP(AR28,'R0410~単価表など'!$C$3:$E$23,3,FALSE))</f>
        <v/>
      </c>
      <c r="W28" s="399"/>
      <c r="X28" s="399"/>
      <c r="Y28" s="399"/>
      <c r="Z28" s="399"/>
      <c r="AA28" s="399"/>
      <c r="AB28" s="399"/>
      <c r="AC28" s="413"/>
      <c r="AD28" s="408"/>
      <c r="AE28" s="409"/>
      <c r="AF28" s="409"/>
      <c r="AG28" s="410"/>
      <c r="AH28" s="411" t="str">
        <f t="shared" si="0"/>
        <v/>
      </c>
      <c r="AI28" s="399"/>
      <c r="AJ28" s="399"/>
      <c r="AK28" s="399"/>
      <c r="AL28" s="399"/>
      <c r="AM28" s="399"/>
      <c r="AN28" s="399"/>
      <c r="AO28" s="399"/>
      <c r="AP28" s="399"/>
      <c r="AQ28" s="412"/>
      <c r="AR28" s="372"/>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c r="BS28" s="373"/>
      <c r="BT28" s="373"/>
      <c r="BU28" s="373"/>
      <c r="BV28" s="373"/>
      <c r="BW28" s="373"/>
      <c r="BX28" s="373"/>
      <c r="BY28" s="374"/>
      <c r="CA28" s="24"/>
    </row>
    <row r="29" spans="1:79" ht="15.75" customHeight="1">
      <c r="A29" s="23"/>
      <c r="C29" s="365"/>
      <c r="D29" s="366"/>
      <c r="E29" s="520"/>
      <c r="F29" s="521"/>
      <c r="G29" s="521"/>
      <c r="H29" s="521"/>
      <c r="I29" s="521"/>
      <c r="J29" s="521"/>
      <c r="K29" s="521"/>
      <c r="L29" s="521"/>
      <c r="M29" s="521"/>
      <c r="N29" s="521"/>
      <c r="O29" s="521"/>
      <c r="P29" s="521"/>
      <c r="Q29" s="521"/>
      <c r="R29" s="521"/>
      <c r="S29" s="521"/>
      <c r="T29" s="521"/>
      <c r="U29" s="522"/>
      <c r="V29" s="411" t="str">
        <f>IF(AR29="","",VLOOKUP(AR29,'R0410~単価表など'!$C$3:$E$23,3,FALSE))</f>
        <v/>
      </c>
      <c r="W29" s="399"/>
      <c r="X29" s="399"/>
      <c r="Y29" s="399"/>
      <c r="Z29" s="399"/>
      <c r="AA29" s="399"/>
      <c r="AB29" s="399"/>
      <c r="AC29" s="413"/>
      <c r="AD29" s="408"/>
      <c r="AE29" s="409"/>
      <c r="AF29" s="409"/>
      <c r="AG29" s="410"/>
      <c r="AH29" s="411" t="str">
        <f t="shared" si="0"/>
        <v/>
      </c>
      <c r="AI29" s="399"/>
      <c r="AJ29" s="399"/>
      <c r="AK29" s="399"/>
      <c r="AL29" s="399"/>
      <c r="AM29" s="399"/>
      <c r="AN29" s="399"/>
      <c r="AO29" s="399"/>
      <c r="AP29" s="399"/>
      <c r="AQ29" s="412"/>
      <c r="AR29" s="372"/>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4"/>
      <c r="CA29" s="24"/>
    </row>
    <row r="30" spans="1:79" ht="15.75" customHeight="1">
      <c r="A30" s="23"/>
      <c r="C30" s="365"/>
      <c r="D30" s="366"/>
      <c r="E30" s="520"/>
      <c r="F30" s="521"/>
      <c r="G30" s="521"/>
      <c r="H30" s="521"/>
      <c r="I30" s="521"/>
      <c r="J30" s="521"/>
      <c r="K30" s="521"/>
      <c r="L30" s="521"/>
      <c r="M30" s="521"/>
      <c r="N30" s="521"/>
      <c r="O30" s="521"/>
      <c r="P30" s="521"/>
      <c r="Q30" s="521"/>
      <c r="R30" s="521"/>
      <c r="S30" s="521"/>
      <c r="T30" s="521"/>
      <c r="U30" s="522"/>
      <c r="V30" s="411" t="str">
        <f>IF(AR30="","",VLOOKUP(AR30,'R0410~単価表など'!$C$3:$E$23,3,FALSE))</f>
        <v/>
      </c>
      <c r="W30" s="399"/>
      <c r="X30" s="399"/>
      <c r="Y30" s="399"/>
      <c r="Z30" s="399"/>
      <c r="AA30" s="399"/>
      <c r="AB30" s="399"/>
      <c r="AC30" s="413"/>
      <c r="AD30" s="408"/>
      <c r="AE30" s="409"/>
      <c r="AF30" s="409"/>
      <c r="AG30" s="410"/>
      <c r="AH30" s="411" t="str">
        <f t="shared" si="0"/>
        <v/>
      </c>
      <c r="AI30" s="399"/>
      <c r="AJ30" s="399"/>
      <c r="AK30" s="399"/>
      <c r="AL30" s="399"/>
      <c r="AM30" s="399"/>
      <c r="AN30" s="399"/>
      <c r="AO30" s="399"/>
      <c r="AP30" s="399"/>
      <c r="AQ30" s="412"/>
      <c r="AR30" s="372"/>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73"/>
      <c r="BV30" s="373"/>
      <c r="BW30" s="373"/>
      <c r="BX30" s="373"/>
      <c r="BY30" s="374"/>
      <c r="CA30" s="24"/>
    </row>
    <row r="31" spans="1:79" ht="15.75" customHeight="1" thickBot="1">
      <c r="A31" s="23"/>
      <c r="C31" s="365"/>
      <c r="D31" s="366"/>
      <c r="E31" s="523"/>
      <c r="F31" s="524"/>
      <c r="G31" s="524"/>
      <c r="H31" s="524"/>
      <c r="I31" s="524"/>
      <c r="J31" s="524"/>
      <c r="K31" s="524"/>
      <c r="L31" s="524"/>
      <c r="M31" s="524"/>
      <c r="N31" s="524"/>
      <c r="O31" s="524"/>
      <c r="P31" s="524"/>
      <c r="Q31" s="524"/>
      <c r="R31" s="524"/>
      <c r="S31" s="524"/>
      <c r="T31" s="524"/>
      <c r="U31" s="525"/>
      <c r="V31" s="332" t="str">
        <f>IF(AR31="","",VLOOKUP(AR31,'R0410~単価表など'!$C$3:$E$23,3,FALSE))</f>
        <v/>
      </c>
      <c r="W31" s="333"/>
      <c r="X31" s="333"/>
      <c r="Y31" s="333"/>
      <c r="Z31" s="333"/>
      <c r="AA31" s="333"/>
      <c r="AB31" s="333"/>
      <c r="AC31" s="334"/>
      <c r="AD31" s="435"/>
      <c r="AE31" s="335"/>
      <c r="AF31" s="335"/>
      <c r="AG31" s="436"/>
      <c r="AH31" s="332" t="str">
        <f t="shared" si="0"/>
        <v/>
      </c>
      <c r="AI31" s="333"/>
      <c r="AJ31" s="333"/>
      <c r="AK31" s="333"/>
      <c r="AL31" s="333"/>
      <c r="AM31" s="333"/>
      <c r="AN31" s="333"/>
      <c r="AO31" s="333"/>
      <c r="AP31" s="333"/>
      <c r="AQ31" s="360"/>
      <c r="AR31" s="375"/>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7"/>
      <c r="CA31" s="24"/>
    </row>
    <row r="32" spans="1:79" ht="15.75" customHeight="1">
      <c r="A32" s="23"/>
      <c r="C32" s="365"/>
      <c r="D32" s="366"/>
      <c r="E32" s="526" t="s">
        <v>191</v>
      </c>
      <c r="F32" s="527"/>
      <c r="G32" s="527"/>
      <c r="H32" s="527"/>
      <c r="I32" s="527"/>
      <c r="J32" s="527"/>
      <c r="K32" s="527"/>
      <c r="L32" s="527"/>
      <c r="M32" s="527"/>
      <c r="N32" s="527"/>
      <c r="O32" s="527"/>
      <c r="P32" s="527"/>
      <c r="Q32" s="527"/>
      <c r="R32" s="527"/>
      <c r="S32" s="527"/>
      <c r="T32" s="527"/>
      <c r="U32" s="528"/>
      <c r="V32" s="437" t="str">
        <f>IF(AR32="","",VLOOKUP(AR32,'R0410~単価表など'!$C$3:$E$23,3,FALSE))</f>
        <v/>
      </c>
      <c r="W32" s="438"/>
      <c r="X32" s="438"/>
      <c r="Y32" s="438"/>
      <c r="Z32" s="438"/>
      <c r="AA32" s="438"/>
      <c r="AB32" s="438"/>
      <c r="AC32" s="439"/>
      <c r="AD32" s="422"/>
      <c r="AE32" s="422"/>
      <c r="AF32" s="422"/>
      <c r="AG32" s="422"/>
      <c r="AH32" s="437" t="str">
        <f t="shared" si="0"/>
        <v/>
      </c>
      <c r="AI32" s="438"/>
      <c r="AJ32" s="438"/>
      <c r="AK32" s="438"/>
      <c r="AL32" s="438"/>
      <c r="AM32" s="438"/>
      <c r="AN32" s="438"/>
      <c r="AO32" s="438"/>
      <c r="AP32" s="438"/>
      <c r="AQ32" s="440"/>
      <c r="AR32" s="326"/>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8"/>
      <c r="CA32" s="24"/>
    </row>
    <row r="33" spans="1:79" ht="15.75" customHeight="1">
      <c r="A33" s="23"/>
      <c r="C33" s="365"/>
      <c r="D33" s="366"/>
      <c r="E33" s="529"/>
      <c r="F33" s="530"/>
      <c r="G33" s="530"/>
      <c r="H33" s="530"/>
      <c r="I33" s="530"/>
      <c r="J33" s="530"/>
      <c r="K33" s="530"/>
      <c r="L33" s="530"/>
      <c r="M33" s="530"/>
      <c r="N33" s="530"/>
      <c r="O33" s="530"/>
      <c r="P33" s="530"/>
      <c r="Q33" s="530"/>
      <c r="R33" s="530"/>
      <c r="S33" s="530"/>
      <c r="T33" s="530"/>
      <c r="U33" s="531"/>
      <c r="V33" s="411" t="str">
        <f>IF(AR33="","",VLOOKUP(AR33,'R0410~単価表など'!$C$3:$E$23,3,FALSE))</f>
        <v/>
      </c>
      <c r="W33" s="399"/>
      <c r="X33" s="399"/>
      <c r="Y33" s="399"/>
      <c r="Z33" s="399"/>
      <c r="AA33" s="399"/>
      <c r="AB33" s="399"/>
      <c r="AC33" s="413"/>
      <c r="AD33" s="409"/>
      <c r="AE33" s="409"/>
      <c r="AF33" s="409"/>
      <c r="AG33" s="409"/>
      <c r="AH33" s="411" t="str">
        <f t="shared" si="0"/>
        <v/>
      </c>
      <c r="AI33" s="399"/>
      <c r="AJ33" s="399"/>
      <c r="AK33" s="399"/>
      <c r="AL33" s="399"/>
      <c r="AM33" s="399"/>
      <c r="AN33" s="399"/>
      <c r="AO33" s="399"/>
      <c r="AP33" s="399"/>
      <c r="AQ33" s="412"/>
      <c r="AR33" s="326"/>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8"/>
      <c r="CA33" s="24"/>
    </row>
    <row r="34" spans="1:79" ht="15.75" customHeight="1">
      <c r="A34" s="23"/>
      <c r="C34" s="365"/>
      <c r="D34" s="366"/>
      <c r="E34" s="529"/>
      <c r="F34" s="530"/>
      <c r="G34" s="530"/>
      <c r="H34" s="530"/>
      <c r="I34" s="530"/>
      <c r="J34" s="530"/>
      <c r="K34" s="530"/>
      <c r="L34" s="530"/>
      <c r="M34" s="530"/>
      <c r="N34" s="530"/>
      <c r="O34" s="530"/>
      <c r="P34" s="530"/>
      <c r="Q34" s="530"/>
      <c r="R34" s="530"/>
      <c r="S34" s="530"/>
      <c r="T34" s="530"/>
      <c r="U34" s="531"/>
      <c r="V34" s="411" t="str">
        <f>IF(AR34="","",VLOOKUP(AR34,'R0410~単価表など'!$C$3:$E$23,3,FALSE))</f>
        <v/>
      </c>
      <c r="W34" s="399"/>
      <c r="X34" s="399"/>
      <c r="Y34" s="399"/>
      <c r="Z34" s="399"/>
      <c r="AA34" s="399"/>
      <c r="AB34" s="399"/>
      <c r="AC34" s="413"/>
      <c r="AD34" s="409"/>
      <c r="AE34" s="409"/>
      <c r="AF34" s="409"/>
      <c r="AG34" s="409"/>
      <c r="AH34" s="411" t="str">
        <f t="shared" si="0"/>
        <v/>
      </c>
      <c r="AI34" s="399"/>
      <c r="AJ34" s="399"/>
      <c r="AK34" s="399"/>
      <c r="AL34" s="399"/>
      <c r="AM34" s="399"/>
      <c r="AN34" s="399"/>
      <c r="AO34" s="399"/>
      <c r="AP34" s="399"/>
      <c r="AQ34" s="412"/>
      <c r="AR34" s="326"/>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8"/>
      <c r="CA34" s="24"/>
    </row>
    <row r="35" spans="1:79" ht="15.75" customHeight="1" thickBot="1">
      <c r="A35" s="23"/>
      <c r="C35" s="367"/>
      <c r="D35" s="368"/>
      <c r="E35" s="532"/>
      <c r="F35" s="533"/>
      <c r="G35" s="533"/>
      <c r="H35" s="533"/>
      <c r="I35" s="533"/>
      <c r="J35" s="533"/>
      <c r="K35" s="533"/>
      <c r="L35" s="533"/>
      <c r="M35" s="533"/>
      <c r="N35" s="533"/>
      <c r="O35" s="533"/>
      <c r="P35" s="533"/>
      <c r="Q35" s="533"/>
      <c r="R35" s="533"/>
      <c r="S35" s="533"/>
      <c r="T35" s="533"/>
      <c r="U35" s="534"/>
      <c r="V35" s="332" t="str">
        <f>IF(AR35="","",VLOOKUP(AR35,'R0410~単価表など'!$C$3:$E$23,3,FALSE))</f>
        <v/>
      </c>
      <c r="W35" s="333"/>
      <c r="X35" s="333"/>
      <c r="Y35" s="333"/>
      <c r="Z35" s="333"/>
      <c r="AA35" s="333"/>
      <c r="AB35" s="333"/>
      <c r="AC35" s="334"/>
      <c r="AD35" s="335"/>
      <c r="AE35" s="335"/>
      <c r="AF35" s="335"/>
      <c r="AG35" s="335"/>
      <c r="AH35" s="332" t="str">
        <f t="shared" si="0"/>
        <v/>
      </c>
      <c r="AI35" s="333"/>
      <c r="AJ35" s="333"/>
      <c r="AK35" s="333"/>
      <c r="AL35" s="333"/>
      <c r="AM35" s="333"/>
      <c r="AN35" s="333"/>
      <c r="AO35" s="333"/>
      <c r="AP35" s="333"/>
      <c r="AQ35" s="360"/>
      <c r="AR35" s="329"/>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1"/>
      <c r="CA35" s="24"/>
    </row>
    <row r="36" spans="1:79" ht="15.75" customHeight="1">
      <c r="A36" s="23"/>
      <c r="C36" s="33"/>
      <c r="D36" s="163"/>
      <c r="E36" s="164"/>
      <c r="F36" s="164"/>
      <c r="G36" s="164"/>
      <c r="H36" s="164"/>
      <c r="I36" s="164"/>
      <c r="J36" s="164"/>
      <c r="K36" s="164"/>
      <c r="L36" s="164"/>
      <c r="M36" s="164"/>
      <c r="N36" s="164"/>
      <c r="O36" s="164"/>
      <c r="P36" s="164"/>
      <c r="Q36" s="164"/>
      <c r="R36" s="164"/>
      <c r="S36" s="164"/>
      <c r="T36" s="164"/>
      <c r="U36" s="164"/>
      <c r="V36" s="146"/>
      <c r="W36" s="146"/>
      <c r="X36" s="146"/>
      <c r="Y36" s="146"/>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CA36" s="24"/>
    </row>
    <row r="37" spans="1:79" ht="15.75" customHeight="1" thickBot="1">
      <c r="A37" s="23"/>
      <c r="CA37" s="24"/>
    </row>
    <row r="38" spans="1:79" ht="18" customHeight="1">
      <c r="A38" s="23"/>
      <c r="C38" s="363"/>
      <c r="D38" s="364"/>
      <c r="E38" s="355" t="s">
        <v>152</v>
      </c>
      <c r="F38" s="348"/>
      <c r="G38" s="348"/>
      <c r="H38" s="348"/>
      <c r="I38" s="348"/>
      <c r="J38" s="348"/>
      <c r="K38" s="348"/>
      <c r="L38" s="348"/>
      <c r="M38" s="348"/>
      <c r="N38" s="348"/>
      <c r="O38" s="348"/>
      <c r="P38" s="348"/>
      <c r="Q38" s="349"/>
      <c r="R38" s="350">
        <f>SUM(AH23:AQ35)</f>
        <v>0</v>
      </c>
      <c r="S38" s="351"/>
      <c r="T38" s="351"/>
      <c r="U38" s="351"/>
      <c r="V38" s="351"/>
      <c r="W38" s="351"/>
      <c r="X38" s="351"/>
      <c r="Y38" s="351"/>
      <c r="Z38" s="351"/>
      <c r="AA38" s="351"/>
      <c r="AB38" s="351"/>
      <c r="AC38" s="352"/>
      <c r="AD38" s="34"/>
      <c r="AE38" s="107"/>
      <c r="AF38" s="107"/>
      <c r="AG38" s="107"/>
      <c r="AH38" s="107"/>
      <c r="AI38" s="107"/>
      <c r="AJ38" s="107"/>
      <c r="AK38" s="107"/>
      <c r="AL38" s="107"/>
      <c r="AM38" s="107"/>
      <c r="AN38" s="107"/>
      <c r="AO38" s="107"/>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42"/>
      <c r="BO38" s="343"/>
      <c r="BP38" s="343"/>
      <c r="BQ38" s="343"/>
      <c r="BR38" s="343"/>
      <c r="BS38" s="343"/>
      <c r="BT38" s="343"/>
      <c r="BU38" s="343"/>
      <c r="BV38" s="343"/>
      <c r="BW38" s="343"/>
      <c r="BX38" s="343"/>
      <c r="BY38" s="343"/>
      <c r="CA38" s="24"/>
    </row>
    <row r="39" spans="1:79" ht="16.5" customHeight="1">
      <c r="A39" s="23"/>
      <c r="C39" s="365"/>
      <c r="D39" s="366"/>
      <c r="E39" s="393" t="s">
        <v>34</v>
      </c>
      <c r="F39" s="394"/>
      <c r="G39" s="394"/>
      <c r="H39" s="394"/>
      <c r="I39" s="394"/>
      <c r="J39" s="394"/>
      <c r="K39" s="394"/>
      <c r="L39" s="394"/>
      <c r="M39" s="394"/>
      <c r="N39" s="394"/>
      <c r="O39" s="394"/>
      <c r="P39" s="394"/>
      <c r="Q39" s="395"/>
      <c r="R39" s="396">
        <v>90</v>
      </c>
      <c r="S39" s="397"/>
      <c r="T39" s="397"/>
      <c r="U39" s="397"/>
      <c r="V39" s="397"/>
      <c r="W39" s="398"/>
      <c r="X39" s="399" t="s">
        <v>35</v>
      </c>
      <c r="Y39" s="400"/>
      <c r="Z39" s="400"/>
      <c r="AA39" s="400"/>
      <c r="AB39" s="400"/>
      <c r="AC39" s="401"/>
      <c r="AD39" s="35"/>
      <c r="AE39" s="105"/>
      <c r="AF39" s="105"/>
      <c r="AG39" s="105"/>
      <c r="AH39" s="105"/>
      <c r="AI39" s="105"/>
      <c r="AJ39" s="105"/>
      <c r="AK39" s="105"/>
      <c r="AL39" s="361"/>
      <c r="AM39" s="361"/>
      <c r="AN39" s="361"/>
      <c r="AO39" s="361"/>
      <c r="AP39" s="362"/>
      <c r="AQ39" s="362"/>
      <c r="AR39" s="362"/>
      <c r="AS39" s="362"/>
      <c r="AT39" s="362"/>
      <c r="AU39" s="362"/>
      <c r="AV39" s="362"/>
      <c r="AW39" s="362"/>
      <c r="AX39" s="361"/>
      <c r="AY39" s="361"/>
      <c r="AZ39" s="361"/>
      <c r="BA39" s="361"/>
      <c r="BB39" s="362"/>
      <c r="BC39" s="362"/>
      <c r="BD39" s="362"/>
      <c r="BE39" s="362"/>
      <c r="BF39" s="362"/>
      <c r="BG39" s="362"/>
      <c r="BH39" s="362"/>
      <c r="BI39" s="362"/>
      <c r="BJ39" s="361"/>
      <c r="BK39" s="361"/>
      <c r="BL39" s="361"/>
      <c r="BM39" s="361"/>
      <c r="BN39" s="342"/>
      <c r="BO39" s="343"/>
      <c r="BP39" s="343"/>
      <c r="BQ39" s="343"/>
      <c r="BR39" s="343"/>
      <c r="BS39" s="343"/>
      <c r="BT39" s="343"/>
      <c r="BU39" s="343"/>
      <c r="BV39" s="343"/>
      <c r="BW39" s="343"/>
      <c r="BX39" s="343"/>
      <c r="BY39" s="343"/>
      <c r="CA39" s="24"/>
    </row>
    <row r="40" spans="1:79" ht="16.5" customHeight="1" thickBot="1">
      <c r="A40" s="23"/>
      <c r="C40" s="365"/>
      <c r="D40" s="366"/>
      <c r="E40" s="402" t="s">
        <v>36</v>
      </c>
      <c r="F40" s="403"/>
      <c r="G40" s="403"/>
      <c r="H40" s="403"/>
      <c r="I40" s="403"/>
      <c r="J40" s="403"/>
      <c r="K40" s="403"/>
      <c r="L40" s="403"/>
      <c r="M40" s="403"/>
      <c r="N40" s="403"/>
      <c r="O40" s="403"/>
      <c r="P40" s="403"/>
      <c r="Q40" s="404"/>
      <c r="R40" s="405">
        <f>R38</f>
        <v>0</v>
      </c>
      <c r="S40" s="406"/>
      <c r="T40" s="406"/>
      <c r="U40" s="406"/>
      <c r="V40" s="406"/>
      <c r="W40" s="406"/>
      <c r="X40" s="406"/>
      <c r="Y40" s="406"/>
      <c r="Z40" s="406"/>
      <c r="AA40" s="406"/>
      <c r="AB40" s="406"/>
      <c r="AC40" s="407"/>
      <c r="AD40" s="323"/>
      <c r="AE40" s="324"/>
      <c r="AF40" s="324"/>
      <c r="AG40" s="324"/>
      <c r="AH40" s="324"/>
      <c r="AI40" s="324"/>
      <c r="AJ40" s="109"/>
      <c r="AK40" s="109"/>
      <c r="AL40" s="109"/>
      <c r="AM40" s="109"/>
      <c r="AN40" s="109"/>
      <c r="AO40" s="109"/>
      <c r="AP40" s="325"/>
      <c r="AQ40" s="324"/>
      <c r="AR40" s="324"/>
      <c r="AS40" s="324"/>
      <c r="AT40" s="324"/>
      <c r="AU40" s="324"/>
      <c r="AV40" s="359"/>
      <c r="AW40" s="359"/>
      <c r="AX40" s="359"/>
      <c r="AY40" s="359"/>
      <c r="AZ40" s="359"/>
      <c r="BA40" s="359"/>
      <c r="BB40" s="325"/>
      <c r="BC40" s="324"/>
      <c r="BD40" s="324"/>
      <c r="BE40" s="324"/>
      <c r="BF40" s="324"/>
      <c r="BG40" s="324"/>
      <c r="BH40" s="359"/>
      <c r="BI40" s="359"/>
      <c r="BJ40" s="359"/>
      <c r="BK40" s="359"/>
      <c r="BL40" s="359"/>
      <c r="BM40" s="359"/>
      <c r="BN40" s="342"/>
      <c r="BO40" s="343"/>
      <c r="BP40" s="343"/>
      <c r="BQ40" s="343"/>
      <c r="BR40" s="343"/>
      <c r="BS40" s="343"/>
      <c r="BT40" s="343"/>
      <c r="BU40" s="343"/>
      <c r="BV40" s="343"/>
      <c r="BW40" s="343"/>
      <c r="BX40" s="343"/>
      <c r="BY40" s="343"/>
      <c r="CA40" s="24"/>
    </row>
    <row r="41" spans="1:79" ht="16.5" customHeight="1">
      <c r="A41" s="23"/>
      <c r="C41" s="365"/>
      <c r="D41" s="366"/>
      <c r="E41" s="344" t="s">
        <v>37</v>
      </c>
      <c r="F41" s="345"/>
      <c r="G41" s="345"/>
      <c r="H41" s="345"/>
      <c r="I41" s="345"/>
      <c r="J41" s="348" t="s">
        <v>38</v>
      </c>
      <c r="K41" s="348"/>
      <c r="L41" s="348"/>
      <c r="M41" s="348"/>
      <c r="N41" s="348"/>
      <c r="O41" s="348"/>
      <c r="P41" s="348"/>
      <c r="Q41" s="349"/>
      <c r="R41" s="350">
        <f>R40-R42</f>
        <v>0</v>
      </c>
      <c r="S41" s="351"/>
      <c r="T41" s="351"/>
      <c r="U41" s="351"/>
      <c r="V41" s="351"/>
      <c r="W41" s="351"/>
      <c r="X41" s="351"/>
      <c r="Y41" s="351"/>
      <c r="Z41" s="351"/>
      <c r="AA41" s="351"/>
      <c r="AB41" s="351"/>
      <c r="AC41" s="352"/>
      <c r="AD41" s="34"/>
      <c r="AE41" s="107"/>
      <c r="AF41" s="107"/>
      <c r="AG41" s="107"/>
      <c r="AH41" s="107"/>
      <c r="AI41" s="107"/>
      <c r="AJ41" s="107"/>
      <c r="AK41" s="107"/>
      <c r="AL41" s="107"/>
      <c r="AM41" s="107"/>
      <c r="AN41" s="107"/>
      <c r="AO41" s="107"/>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42"/>
      <c r="BO41" s="343"/>
      <c r="BP41" s="343"/>
      <c r="BQ41" s="343"/>
      <c r="BR41" s="343"/>
      <c r="BS41" s="343"/>
      <c r="BT41" s="343"/>
      <c r="BU41" s="343"/>
      <c r="BV41" s="343"/>
      <c r="BW41" s="343"/>
      <c r="BX41" s="343"/>
      <c r="BY41" s="343"/>
      <c r="CA41" s="24"/>
    </row>
    <row r="42" spans="1:79" ht="16.5" customHeight="1">
      <c r="A42" s="23"/>
      <c r="C42" s="365"/>
      <c r="D42" s="366"/>
      <c r="E42" s="346"/>
      <c r="F42" s="347"/>
      <c r="G42" s="347"/>
      <c r="H42" s="347"/>
      <c r="I42" s="347"/>
      <c r="J42" s="353" t="s">
        <v>39</v>
      </c>
      <c r="K42" s="353"/>
      <c r="L42" s="353"/>
      <c r="M42" s="353"/>
      <c r="N42" s="353"/>
      <c r="O42" s="353"/>
      <c r="P42" s="353"/>
      <c r="Q42" s="354"/>
      <c r="R42" s="339">
        <f>ROUNDDOWN(R40*10/100,0)</f>
        <v>0</v>
      </c>
      <c r="S42" s="340"/>
      <c r="T42" s="340"/>
      <c r="U42" s="340"/>
      <c r="V42" s="340"/>
      <c r="W42" s="340"/>
      <c r="X42" s="340"/>
      <c r="Y42" s="340"/>
      <c r="Z42" s="340"/>
      <c r="AA42" s="340"/>
      <c r="AB42" s="340"/>
      <c r="AC42" s="341"/>
      <c r="AD42" s="34"/>
      <c r="AE42" s="107"/>
      <c r="AF42" s="107"/>
      <c r="AG42" s="107"/>
      <c r="AH42" s="107"/>
      <c r="AI42" s="107"/>
      <c r="AJ42" s="107"/>
      <c r="AK42" s="107"/>
      <c r="AL42" s="107"/>
      <c r="AM42" s="107"/>
      <c r="AN42" s="107"/>
      <c r="AO42" s="107"/>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CA42" s="24"/>
    </row>
    <row r="43" spans="1:79" ht="16.5" customHeight="1" thickBot="1">
      <c r="A43" s="23"/>
      <c r="C43" s="365"/>
      <c r="D43" s="366"/>
      <c r="E43" s="336" t="s">
        <v>40</v>
      </c>
      <c r="F43" s="337"/>
      <c r="G43" s="337"/>
      <c r="H43" s="337"/>
      <c r="I43" s="337"/>
      <c r="J43" s="337"/>
      <c r="K43" s="337"/>
      <c r="L43" s="337"/>
      <c r="M43" s="337"/>
      <c r="N43" s="337"/>
      <c r="O43" s="337"/>
      <c r="P43" s="337"/>
      <c r="Q43" s="338"/>
      <c r="R43" s="339">
        <f>IF(T19&gt;R42,R42,T19)</f>
        <v>0</v>
      </c>
      <c r="S43" s="340"/>
      <c r="T43" s="340"/>
      <c r="U43" s="340"/>
      <c r="V43" s="340"/>
      <c r="W43" s="340"/>
      <c r="X43" s="340"/>
      <c r="Y43" s="340"/>
      <c r="Z43" s="340"/>
      <c r="AA43" s="340"/>
      <c r="AB43" s="340"/>
      <c r="AC43" s="341"/>
      <c r="AD43" s="34"/>
      <c r="AE43" s="107"/>
      <c r="AF43" s="107"/>
      <c r="AG43" s="107"/>
      <c r="AH43" s="107"/>
      <c r="AI43" s="107"/>
      <c r="AJ43" s="107"/>
      <c r="AK43" s="107"/>
      <c r="AL43" s="107"/>
      <c r="AM43" s="107"/>
      <c r="AN43" s="107"/>
      <c r="AO43" s="107"/>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CA43" s="24"/>
    </row>
    <row r="44" spans="1:79" ht="16.5" customHeight="1" thickBot="1">
      <c r="A44" s="23"/>
      <c r="C44" s="365"/>
      <c r="D44" s="366"/>
      <c r="E44" s="384" t="s">
        <v>41</v>
      </c>
      <c r="F44" s="385"/>
      <c r="G44" s="385"/>
      <c r="H44" s="385"/>
      <c r="I44" s="385"/>
      <c r="J44" s="385"/>
      <c r="K44" s="385"/>
      <c r="L44" s="385"/>
      <c r="M44" s="385"/>
      <c r="N44" s="385"/>
      <c r="O44" s="385"/>
      <c r="P44" s="385"/>
      <c r="Q44" s="386"/>
      <c r="R44" s="387"/>
      <c r="S44" s="388"/>
      <c r="T44" s="388"/>
      <c r="U44" s="388"/>
      <c r="V44" s="388"/>
      <c r="W44" s="388"/>
      <c r="X44" s="388"/>
      <c r="Y44" s="388"/>
      <c r="Z44" s="388"/>
      <c r="AA44" s="388"/>
      <c r="AB44" s="388"/>
      <c r="AC44" s="389"/>
      <c r="AD44" s="34"/>
      <c r="AE44" s="107"/>
      <c r="AF44" s="107"/>
      <c r="AG44" s="107"/>
      <c r="AH44" s="107"/>
      <c r="AI44" s="107"/>
      <c r="AJ44" s="107"/>
      <c r="AK44" s="107"/>
      <c r="AL44" s="107"/>
      <c r="AM44" s="107"/>
      <c r="AN44" s="107"/>
      <c r="AO44" s="107"/>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42"/>
      <c r="BO44" s="343"/>
      <c r="BP44" s="343"/>
      <c r="BQ44" s="343"/>
      <c r="BR44" s="343"/>
      <c r="BS44" s="343"/>
      <c r="BT44" s="343"/>
      <c r="BU44" s="343"/>
      <c r="BV44" s="343"/>
      <c r="BW44" s="343"/>
      <c r="BX44" s="343"/>
      <c r="BY44" s="343"/>
      <c r="CA44" s="24"/>
    </row>
    <row r="45" spans="1:79" ht="16.5" customHeight="1" thickBot="1">
      <c r="A45" s="23"/>
      <c r="C45" s="365"/>
      <c r="D45" s="366"/>
      <c r="E45" s="384" t="s">
        <v>42</v>
      </c>
      <c r="F45" s="391"/>
      <c r="G45" s="391"/>
      <c r="H45" s="391"/>
      <c r="I45" s="391"/>
      <c r="J45" s="391"/>
      <c r="K45" s="391"/>
      <c r="L45" s="391"/>
      <c r="M45" s="391"/>
      <c r="N45" s="391"/>
      <c r="O45" s="391"/>
      <c r="P45" s="391"/>
      <c r="Q45" s="392"/>
      <c r="R45" s="318">
        <f>R44</f>
        <v>0</v>
      </c>
      <c r="S45" s="319"/>
      <c r="T45" s="319"/>
      <c r="U45" s="319"/>
      <c r="V45" s="319"/>
      <c r="W45" s="319"/>
      <c r="X45" s="319"/>
      <c r="Y45" s="319"/>
      <c r="Z45" s="319"/>
      <c r="AA45" s="319"/>
      <c r="AB45" s="319"/>
      <c r="AC45" s="320"/>
      <c r="AD45" s="36"/>
      <c r="AE45" s="106"/>
      <c r="AF45" s="106"/>
      <c r="AG45" s="106"/>
      <c r="AH45" s="106"/>
      <c r="AI45" s="106"/>
      <c r="AJ45" s="106"/>
      <c r="AK45" s="106"/>
      <c r="AL45" s="106"/>
      <c r="AM45" s="106"/>
      <c r="AN45" s="106"/>
      <c r="AO45" s="106"/>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90"/>
      <c r="BO45" s="390"/>
      <c r="BP45" s="390"/>
      <c r="BQ45" s="390"/>
      <c r="BR45" s="390"/>
      <c r="BS45" s="390"/>
      <c r="BT45" s="390"/>
      <c r="BU45" s="390"/>
      <c r="BV45" s="390"/>
      <c r="BW45" s="390"/>
      <c r="BX45" s="390"/>
      <c r="BY45" s="390"/>
      <c r="CA45" s="24"/>
    </row>
    <row r="46" spans="1:79" ht="16.5" customHeight="1" thickBot="1">
      <c r="A46" s="23"/>
      <c r="C46" s="367"/>
      <c r="D46" s="368"/>
      <c r="E46" s="378" t="s">
        <v>43</v>
      </c>
      <c r="F46" s="379"/>
      <c r="G46" s="379"/>
      <c r="H46" s="379"/>
      <c r="I46" s="379"/>
      <c r="J46" s="379"/>
      <c r="K46" s="379"/>
      <c r="L46" s="379"/>
      <c r="M46" s="379"/>
      <c r="N46" s="379"/>
      <c r="O46" s="379"/>
      <c r="P46" s="379"/>
      <c r="Q46" s="380"/>
      <c r="R46" s="381">
        <f>R40-R45</f>
        <v>0</v>
      </c>
      <c r="S46" s="382"/>
      <c r="T46" s="382"/>
      <c r="U46" s="382"/>
      <c r="V46" s="382"/>
      <c r="W46" s="382"/>
      <c r="X46" s="382"/>
      <c r="Y46" s="382"/>
      <c r="Z46" s="382"/>
      <c r="AA46" s="382"/>
      <c r="AB46" s="382"/>
      <c r="AC46" s="383"/>
      <c r="AD46" s="36"/>
      <c r="AE46" s="106"/>
      <c r="AF46" s="106"/>
      <c r="AG46" s="106"/>
      <c r="AH46" s="106"/>
      <c r="AI46" s="106"/>
      <c r="AJ46" s="106"/>
      <c r="AK46" s="106"/>
      <c r="AL46" s="106"/>
      <c r="AM46" s="106"/>
      <c r="AN46" s="106"/>
      <c r="AO46" s="106"/>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CA46" s="24"/>
    </row>
    <row r="47" spans="1:79" ht="16.5" customHeight="1">
      <c r="A47" s="23"/>
      <c r="C47" s="33"/>
      <c r="D47" s="33"/>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8"/>
      <c r="BO47" s="108"/>
      <c r="BP47" s="108"/>
      <c r="BQ47" s="108"/>
      <c r="BR47" s="108"/>
      <c r="BS47" s="108"/>
      <c r="BT47" s="108"/>
      <c r="BU47" s="108"/>
      <c r="BV47" s="108"/>
      <c r="BW47" s="108"/>
      <c r="BX47" s="108"/>
      <c r="BY47" s="108"/>
      <c r="CA47" s="24"/>
    </row>
    <row r="48" spans="1:79" ht="18" customHeight="1">
      <c r="A48" s="23"/>
      <c r="CA48" s="24"/>
    </row>
    <row r="49" spans="1:79" ht="18" customHeight="1">
      <c r="A49" s="26"/>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8"/>
    </row>
  </sheetData>
  <sheetProtection algorithmName="SHA-512" hashValue="j3ETmfcxUMAYpBZaLPlxOkpNFg3UXIjQ/6fAbG5oPW/MPY4IQTvdt+DH5BZLNzWOaFSwxAyQy7mKnn/Axn76+g==" saltValue="eFLNtOU6rBxa3/r5eeUV7g==" spinCount="100000" sheet="1" objects="1" scenarios="1"/>
  <mergeCells count="166">
    <mergeCell ref="A2:BY2"/>
    <mergeCell ref="C8:M8"/>
    <mergeCell ref="N8:P8"/>
    <mergeCell ref="Q8:S8"/>
    <mergeCell ref="T8:V8"/>
    <mergeCell ref="W8:Y8"/>
    <mergeCell ref="Z8:AB8"/>
    <mergeCell ref="BS8:BU8"/>
    <mergeCell ref="BV8:BY8"/>
    <mergeCell ref="AC8:AE8"/>
    <mergeCell ref="BB8:BF8"/>
    <mergeCell ref="BG8:BI8"/>
    <mergeCell ref="BJ8:BL8"/>
    <mergeCell ref="BM8:BO8"/>
    <mergeCell ref="BP8:BR8"/>
    <mergeCell ref="V3:BB3"/>
    <mergeCell ref="BC3:BI3"/>
    <mergeCell ref="C17:S17"/>
    <mergeCell ref="T17:AC17"/>
    <mergeCell ref="C19:S19"/>
    <mergeCell ref="T19:AC19"/>
    <mergeCell ref="BQ11:BS12"/>
    <mergeCell ref="C16:O16"/>
    <mergeCell ref="AM11:AU12"/>
    <mergeCell ref="AV11:AX12"/>
    <mergeCell ref="C11:O12"/>
    <mergeCell ref="P11:Q12"/>
    <mergeCell ref="R11:S12"/>
    <mergeCell ref="T11:U12"/>
    <mergeCell ref="V11:W12"/>
    <mergeCell ref="X11:Y12"/>
    <mergeCell ref="Z11:AA12"/>
    <mergeCell ref="AB11:AC12"/>
    <mergeCell ref="BT11:BV12"/>
    <mergeCell ref="BW11:BY12"/>
    <mergeCell ref="C13:O13"/>
    <mergeCell ref="P13:AI14"/>
    <mergeCell ref="AM13:AU16"/>
    <mergeCell ref="C14:O14"/>
    <mergeCell ref="C15:O15"/>
    <mergeCell ref="P15:AI16"/>
    <mergeCell ref="AY11:BA12"/>
    <mergeCell ref="BB11:BD12"/>
    <mergeCell ref="BE11:BG12"/>
    <mergeCell ref="BH11:BJ12"/>
    <mergeCell ref="BK11:BM12"/>
    <mergeCell ref="BN11:BP12"/>
    <mergeCell ref="AD11:AE12"/>
    <mergeCell ref="AV13:BY16"/>
    <mergeCell ref="AF11:AG12"/>
    <mergeCell ref="AH11:AI12"/>
    <mergeCell ref="AK11:AL16"/>
    <mergeCell ref="C22:D35"/>
    <mergeCell ref="E22:U22"/>
    <mergeCell ref="V22:AC22"/>
    <mergeCell ref="AD22:AG22"/>
    <mergeCell ref="AH22:AQ22"/>
    <mergeCell ref="AH24:AQ24"/>
    <mergeCell ref="V26:AC26"/>
    <mergeCell ref="AD26:AG26"/>
    <mergeCell ref="V28:AC28"/>
    <mergeCell ref="AD28:AG28"/>
    <mergeCell ref="AH28:AQ28"/>
    <mergeCell ref="V31:AC31"/>
    <mergeCell ref="AD31:AG31"/>
    <mergeCell ref="AH31:AQ31"/>
    <mergeCell ref="V34:AC34"/>
    <mergeCell ref="AD34:AG34"/>
    <mergeCell ref="AH34:AQ34"/>
    <mergeCell ref="V32:AC32"/>
    <mergeCell ref="AD32:AG32"/>
    <mergeCell ref="AH32:AQ32"/>
    <mergeCell ref="V33:AC33"/>
    <mergeCell ref="AD33:AG33"/>
    <mergeCell ref="AH33:AQ33"/>
    <mergeCell ref="V29:AC29"/>
    <mergeCell ref="AD29:AG29"/>
    <mergeCell ref="AH29:AQ29"/>
    <mergeCell ref="V30:AC30"/>
    <mergeCell ref="AD30:AG30"/>
    <mergeCell ref="AH30:AQ30"/>
    <mergeCell ref="BB39:BI39"/>
    <mergeCell ref="BJ39:BM39"/>
    <mergeCell ref="BN39:BY39"/>
    <mergeCell ref="V23:AC23"/>
    <mergeCell ref="AD23:AG23"/>
    <mergeCell ref="AH23:AQ23"/>
    <mergeCell ref="V24:AC24"/>
    <mergeCell ref="AD24:AG24"/>
    <mergeCell ref="AH26:AQ26"/>
    <mergeCell ref="V27:AC27"/>
    <mergeCell ref="AD27:AG27"/>
    <mergeCell ref="AH27:AQ27"/>
    <mergeCell ref="V25:AC25"/>
    <mergeCell ref="AD25:AG25"/>
    <mergeCell ref="AH25:AQ25"/>
    <mergeCell ref="C38:D46"/>
    <mergeCell ref="AR23:BY23"/>
    <mergeCell ref="AR24:BY24"/>
    <mergeCell ref="AR25:BY25"/>
    <mergeCell ref="AR26:BY26"/>
    <mergeCell ref="AR27:BY27"/>
    <mergeCell ref="AR28:BY28"/>
    <mergeCell ref="AR29:BY29"/>
    <mergeCell ref="AR30:BY30"/>
    <mergeCell ref="AR31:BY31"/>
    <mergeCell ref="E46:Q46"/>
    <mergeCell ref="R46:AC46"/>
    <mergeCell ref="E44:Q44"/>
    <mergeCell ref="R44:AC44"/>
    <mergeCell ref="AP45:BA45"/>
    <mergeCell ref="BB45:BM45"/>
    <mergeCell ref="BN45:BY45"/>
    <mergeCell ref="E45:Q45"/>
    <mergeCell ref="E39:Q39"/>
    <mergeCell ref="R39:W39"/>
    <mergeCell ref="X39:AC39"/>
    <mergeCell ref="BN46:BY46"/>
    <mergeCell ref="E40:Q40"/>
    <mergeCell ref="R40:AC40"/>
    <mergeCell ref="AR22:BY22"/>
    <mergeCell ref="AP41:BA41"/>
    <mergeCell ref="BB41:BM41"/>
    <mergeCell ref="BN41:BY41"/>
    <mergeCell ref="BN43:BY43"/>
    <mergeCell ref="AV40:BA40"/>
    <mergeCell ref="BB40:BG40"/>
    <mergeCell ref="BH40:BM40"/>
    <mergeCell ref="BN40:BY40"/>
    <mergeCell ref="AH35:AQ35"/>
    <mergeCell ref="AL39:AO39"/>
    <mergeCell ref="BN38:BY38"/>
    <mergeCell ref="AP39:AW39"/>
    <mergeCell ref="AX39:BA39"/>
    <mergeCell ref="AP42:BA42"/>
    <mergeCell ref="BB42:BM42"/>
    <mergeCell ref="BN42:BY42"/>
    <mergeCell ref="AP43:BA43"/>
    <mergeCell ref="AP38:BA38"/>
    <mergeCell ref="BB38:BM38"/>
    <mergeCell ref="AR32:BY32"/>
    <mergeCell ref="AR33:BY33"/>
    <mergeCell ref="E23:U31"/>
    <mergeCell ref="E32:U35"/>
    <mergeCell ref="R45:AC45"/>
    <mergeCell ref="AP46:BA46"/>
    <mergeCell ref="BB46:BM46"/>
    <mergeCell ref="BB43:BM43"/>
    <mergeCell ref="AD40:AI40"/>
    <mergeCell ref="AP40:AU40"/>
    <mergeCell ref="AR34:BY34"/>
    <mergeCell ref="AR35:BY35"/>
    <mergeCell ref="V35:AC35"/>
    <mergeCell ref="AD35:AG35"/>
    <mergeCell ref="E43:Q43"/>
    <mergeCell ref="R43:AC43"/>
    <mergeCell ref="AP44:BA44"/>
    <mergeCell ref="BB44:BM44"/>
    <mergeCell ref="BN44:BY44"/>
    <mergeCell ref="E41:I42"/>
    <mergeCell ref="J41:Q41"/>
    <mergeCell ref="R41:AC41"/>
    <mergeCell ref="J42:Q42"/>
    <mergeCell ref="R42:AC42"/>
    <mergeCell ref="E38:Q38"/>
    <mergeCell ref="R38:AC38"/>
  </mergeCells>
  <phoneticPr fontId="6"/>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showInputMessage="1" showErrorMessage="1" xr:uid="{16FB69F8-7735-495A-BC76-2833F486C992}">
          <x14:formula1>
            <xm:f>'R0410~単価表など'!$E$31:$E$34</xm:f>
          </x14:formula1>
          <xm:sqref>T19:AC19</xm:sqref>
        </x14:dataValidation>
        <x14:dataValidation type="list" allowBlank="1" showInputMessage="1" showErrorMessage="1" xr:uid="{DDFF36F9-B2F5-4F3A-941A-DCFA7BE58019}">
          <x14:formula1>
            <xm:f>'R0410~単価表など'!$C$3:$C$16</xm:f>
          </x14:formula1>
          <xm:sqref>AR23:BY31</xm:sqref>
        </x14:dataValidation>
        <x14:dataValidation type="list" allowBlank="1" showInputMessage="1" showErrorMessage="1" xr:uid="{0F984A97-06F8-4D72-A30C-D2B4417A1560}">
          <x14:formula1>
            <xm:f>'R0410~単価表など'!$C$17:$C$23</xm:f>
          </x14:formula1>
          <xm:sqref>AR32:BY35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BB54"/>
  <sheetViews>
    <sheetView view="pageBreakPreview" zoomScaleNormal="100" zoomScaleSheetLayoutView="100" workbookViewId="0">
      <selection activeCell="AH45" sqref="AH45:AO45"/>
    </sheetView>
  </sheetViews>
  <sheetFormatPr defaultRowHeight="10.5"/>
  <cols>
    <col min="1" max="1" width="1.875" style="45" customWidth="1"/>
    <col min="2" max="5" width="2.375" style="45" customWidth="1"/>
    <col min="6" max="7" width="2.875" style="45" customWidth="1"/>
    <col min="8" max="47" width="1.875" style="45" customWidth="1"/>
    <col min="48" max="48" width="1.875" style="165" customWidth="1"/>
    <col min="49" max="50" width="1.875" style="45" customWidth="1"/>
    <col min="51" max="76" width="2.625" style="45" customWidth="1"/>
    <col min="77" max="16384" width="9" style="45"/>
  </cols>
  <sheetData>
    <row r="1" spans="1:54">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2" spans="1:54" ht="12">
      <c r="A2" s="166" t="s">
        <v>166</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row>
    <row r="3" spans="1:54">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row>
    <row r="4" spans="1:54" ht="19.5" customHeight="1" thickBot="1">
      <c r="A4" s="165"/>
      <c r="B4" s="635" t="str">
        <f>IF(利用者一覧!D4="","",利用者一覧!D4)</f>
        <v/>
      </c>
      <c r="C4" s="635"/>
      <c r="D4" s="167" t="str">
        <f>IF(利用者一覧!F4="","",利用者一覧!F4)</f>
        <v/>
      </c>
      <c r="E4" s="167" t="str">
        <f>IF(利用者一覧!G4="","",利用者一覧!G4)</f>
        <v/>
      </c>
      <c r="F4" s="167" t="s">
        <v>0</v>
      </c>
      <c r="G4" s="167" t="str">
        <f>IF(利用者一覧!I4="","",利用者一覧!I4)</f>
        <v/>
      </c>
      <c r="H4" s="167" t="str">
        <f>IF(利用者一覧!J4="","",利用者一覧!J4)</f>
        <v/>
      </c>
      <c r="I4" s="635" t="s">
        <v>65</v>
      </c>
      <c r="J4" s="635"/>
      <c r="K4" s="642" t="str">
        <f>請求書!M4</f>
        <v>京都市重度障害者等就労支援特別事業</v>
      </c>
      <c r="L4" s="642"/>
      <c r="M4" s="642"/>
      <c r="N4" s="642"/>
      <c r="O4" s="642"/>
      <c r="P4" s="642"/>
      <c r="Q4" s="642"/>
      <c r="R4" s="642"/>
      <c r="S4" s="642"/>
      <c r="T4" s="642"/>
      <c r="U4" s="642"/>
      <c r="V4" s="642"/>
      <c r="W4" s="642"/>
      <c r="X4" s="642"/>
      <c r="Y4" s="642"/>
      <c r="Z4" s="642"/>
      <c r="AA4" s="642"/>
      <c r="AB4" s="642"/>
      <c r="AC4" s="642"/>
      <c r="AD4" s="642"/>
      <c r="AE4" s="642"/>
      <c r="AF4" s="642"/>
      <c r="AG4" s="642"/>
      <c r="AH4" s="642"/>
      <c r="AI4" s="634" t="s">
        <v>93</v>
      </c>
      <c r="AJ4" s="634"/>
      <c r="AK4" s="634"/>
      <c r="AL4" s="634"/>
      <c r="AM4" s="634"/>
      <c r="AN4" s="634"/>
      <c r="AO4" s="634"/>
      <c r="AP4" s="634"/>
      <c r="AQ4" s="634"/>
      <c r="AR4" s="634"/>
      <c r="AS4" s="634"/>
      <c r="AT4" s="634"/>
      <c r="AU4" s="634"/>
      <c r="AW4" s="44"/>
      <c r="AX4" s="44"/>
      <c r="AY4" s="44"/>
      <c r="AZ4" s="44"/>
      <c r="BA4" s="44"/>
      <c r="BB4" s="44"/>
    </row>
    <row r="5" spans="1:54" ht="21.75" customHeight="1">
      <c r="A5" s="165"/>
      <c r="B5" s="636" t="s">
        <v>178</v>
      </c>
      <c r="C5" s="637"/>
      <c r="D5" s="637"/>
      <c r="E5" s="637"/>
      <c r="F5" s="637"/>
      <c r="G5" s="637"/>
      <c r="H5" s="637"/>
      <c r="I5" s="637"/>
      <c r="J5" s="638"/>
      <c r="K5" s="772"/>
      <c r="L5" s="773"/>
      <c r="M5" s="773"/>
      <c r="N5" s="773"/>
      <c r="O5" s="773"/>
      <c r="P5" s="773"/>
      <c r="Q5" s="773"/>
      <c r="R5" s="773"/>
      <c r="S5" s="773"/>
      <c r="T5" s="774"/>
      <c r="U5" s="623" t="s">
        <v>23</v>
      </c>
      <c r="V5" s="624"/>
      <c r="W5" s="624"/>
      <c r="X5" s="625"/>
      <c r="Y5" s="782"/>
      <c r="Z5" s="783"/>
      <c r="AA5" s="783"/>
      <c r="AB5" s="783"/>
      <c r="AC5" s="783"/>
      <c r="AD5" s="783"/>
      <c r="AE5" s="783"/>
      <c r="AF5" s="783"/>
      <c r="AG5" s="783"/>
      <c r="AH5" s="783"/>
      <c r="AI5" s="783"/>
      <c r="AJ5" s="783"/>
      <c r="AK5" s="784"/>
      <c r="AL5" s="611" t="s">
        <v>179</v>
      </c>
      <c r="AM5" s="612"/>
      <c r="AN5" s="612"/>
      <c r="AO5" s="612"/>
      <c r="AP5" s="612"/>
      <c r="AQ5" s="612"/>
      <c r="AR5" s="612"/>
      <c r="AS5" s="612"/>
      <c r="AT5" s="612"/>
      <c r="AU5" s="613"/>
    </row>
    <row r="6" spans="1:54" ht="15" customHeight="1">
      <c r="A6" s="165"/>
      <c r="B6" s="639"/>
      <c r="C6" s="640"/>
      <c r="D6" s="640"/>
      <c r="E6" s="640"/>
      <c r="F6" s="640"/>
      <c r="G6" s="640"/>
      <c r="H6" s="640"/>
      <c r="I6" s="640"/>
      <c r="J6" s="641"/>
      <c r="K6" s="775"/>
      <c r="L6" s="776"/>
      <c r="M6" s="776"/>
      <c r="N6" s="776"/>
      <c r="O6" s="776"/>
      <c r="P6" s="776"/>
      <c r="Q6" s="776"/>
      <c r="R6" s="776"/>
      <c r="S6" s="776"/>
      <c r="T6" s="777"/>
      <c r="U6" s="626"/>
      <c r="V6" s="627"/>
      <c r="W6" s="627"/>
      <c r="X6" s="628"/>
      <c r="Y6" s="785"/>
      <c r="Z6" s="786"/>
      <c r="AA6" s="786"/>
      <c r="AB6" s="786"/>
      <c r="AC6" s="786"/>
      <c r="AD6" s="786"/>
      <c r="AE6" s="786"/>
      <c r="AF6" s="786"/>
      <c r="AG6" s="786"/>
      <c r="AH6" s="786"/>
      <c r="AI6" s="786"/>
      <c r="AJ6" s="786"/>
      <c r="AK6" s="787"/>
      <c r="AL6" s="46" t="str">
        <f>IF(利用者一覧!D3="","",利用者一覧!D3)</f>
        <v/>
      </c>
      <c r="AM6" s="47" t="str">
        <f>IF(利用者一覧!E3="","",利用者一覧!E3)</f>
        <v/>
      </c>
      <c r="AN6" s="47" t="str">
        <f>IF(利用者一覧!F3="","",利用者一覧!F3)</f>
        <v/>
      </c>
      <c r="AO6" s="47" t="str">
        <f>IF(利用者一覧!G3="","",利用者一覧!G3)</f>
        <v/>
      </c>
      <c r="AP6" s="47" t="str">
        <f>IF(利用者一覧!H3="","",利用者一覧!H3)</f>
        <v/>
      </c>
      <c r="AQ6" s="47" t="str">
        <f>IF(利用者一覧!I3="","",利用者一覧!I3)</f>
        <v/>
      </c>
      <c r="AR6" s="131" t="str">
        <f>IF(利用者一覧!J3="","",利用者一覧!J3)</f>
        <v/>
      </c>
      <c r="AS6" s="131" t="str">
        <f>IF(利用者一覧!K3="","",利用者一覧!K3)</f>
        <v/>
      </c>
      <c r="AT6" s="131" t="str">
        <f>IF(利用者一覧!L3="","",利用者一覧!L3)</f>
        <v/>
      </c>
      <c r="AU6" s="48" t="str">
        <f>IF(利用者一覧!M3="","",利用者一覧!M3)</f>
        <v/>
      </c>
    </row>
    <row r="7" spans="1:54" ht="12" customHeight="1">
      <c r="A7" s="165"/>
      <c r="B7" s="629" t="s">
        <v>50</v>
      </c>
      <c r="C7" s="566"/>
      <c r="D7" s="566"/>
      <c r="E7" s="566"/>
      <c r="F7" s="566"/>
      <c r="G7" s="566"/>
      <c r="H7" s="566"/>
      <c r="I7" s="566"/>
      <c r="J7" s="567"/>
      <c r="K7" s="778" t="s">
        <v>94</v>
      </c>
      <c r="L7" s="779"/>
      <c r="M7" s="779"/>
      <c r="N7" s="779"/>
      <c r="O7" s="779"/>
      <c r="P7" s="779"/>
      <c r="Q7" s="779"/>
      <c r="R7" s="779"/>
      <c r="S7" s="779"/>
      <c r="T7" s="779"/>
      <c r="U7" s="643" t="s">
        <v>103</v>
      </c>
      <c r="V7" s="644"/>
      <c r="W7" s="644"/>
      <c r="X7" s="644"/>
      <c r="Y7" s="788"/>
      <c r="Z7" s="788"/>
      <c r="AA7" s="788"/>
      <c r="AB7" s="788"/>
      <c r="AC7" s="788"/>
      <c r="AD7" s="788"/>
      <c r="AE7" s="788"/>
      <c r="AF7" s="788"/>
      <c r="AG7" s="602" t="s">
        <v>27</v>
      </c>
      <c r="AH7" s="603"/>
      <c r="AI7" s="603"/>
      <c r="AJ7" s="603"/>
      <c r="AK7" s="604"/>
      <c r="AL7" s="614" t="str">
        <f>IF(請求書!W13="","",請求書!W13)</f>
        <v/>
      </c>
      <c r="AM7" s="615"/>
      <c r="AN7" s="615"/>
      <c r="AO7" s="615"/>
      <c r="AP7" s="615"/>
      <c r="AQ7" s="615"/>
      <c r="AR7" s="615"/>
      <c r="AS7" s="615"/>
      <c r="AT7" s="615"/>
      <c r="AU7" s="616"/>
    </row>
    <row r="8" spans="1:54" ht="12" customHeight="1">
      <c r="A8" s="165"/>
      <c r="B8" s="630"/>
      <c r="C8" s="569"/>
      <c r="D8" s="569"/>
      <c r="E8" s="569"/>
      <c r="F8" s="569"/>
      <c r="G8" s="569"/>
      <c r="H8" s="569"/>
      <c r="I8" s="569"/>
      <c r="J8" s="570"/>
      <c r="K8" s="780"/>
      <c r="L8" s="781"/>
      <c r="M8" s="781"/>
      <c r="N8" s="781"/>
      <c r="O8" s="781"/>
      <c r="P8" s="781"/>
      <c r="Q8" s="781"/>
      <c r="R8" s="781"/>
      <c r="S8" s="781"/>
      <c r="T8" s="781"/>
      <c r="U8" s="644"/>
      <c r="V8" s="644"/>
      <c r="W8" s="644"/>
      <c r="X8" s="644"/>
      <c r="Y8" s="788"/>
      <c r="Z8" s="788"/>
      <c r="AA8" s="788"/>
      <c r="AB8" s="788"/>
      <c r="AC8" s="788"/>
      <c r="AD8" s="788"/>
      <c r="AE8" s="788"/>
      <c r="AF8" s="788"/>
      <c r="AG8" s="605"/>
      <c r="AH8" s="606"/>
      <c r="AI8" s="606"/>
      <c r="AJ8" s="606"/>
      <c r="AK8" s="607"/>
      <c r="AL8" s="617"/>
      <c r="AM8" s="618"/>
      <c r="AN8" s="618"/>
      <c r="AO8" s="618"/>
      <c r="AP8" s="618"/>
      <c r="AQ8" s="618"/>
      <c r="AR8" s="618"/>
      <c r="AS8" s="618"/>
      <c r="AT8" s="618"/>
      <c r="AU8" s="619"/>
    </row>
    <row r="9" spans="1:54" ht="15" customHeight="1" thickBot="1">
      <c r="A9" s="165"/>
      <c r="B9" s="631" t="s">
        <v>51</v>
      </c>
      <c r="C9" s="632"/>
      <c r="D9" s="632"/>
      <c r="E9" s="632"/>
      <c r="F9" s="632"/>
      <c r="G9" s="632"/>
      <c r="H9" s="632"/>
      <c r="I9" s="632"/>
      <c r="J9" s="633"/>
      <c r="K9" s="789"/>
      <c r="L9" s="790"/>
      <c r="M9" s="790"/>
      <c r="N9" s="790"/>
      <c r="O9" s="790"/>
      <c r="P9" s="790"/>
      <c r="Q9" s="790"/>
      <c r="R9" s="790"/>
      <c r="S9" s="790"/>
      <c r="T9" s="790"/>
      <c r="U9" s="790"/>
      <c r="V9" s="790"/>
      <c r="W9" s="790"/>
      <c r="X9" s="790"/>
      <c r="Y9" s="790"/>
      <c r="Z9" s="790"/>
      <c r="AA9" s="790"/>
      <c r="AB9" s="790"/>
      <c r="AC9" s="790"/>
      <c r="AD9" s="790"/>
      <c r="AE9" s="790"/>
      <c r="AF9" s="791"/>
      <c r="AG9" s="608"/>
      <c r="AH9" s="609"/>
      <c r="AI9" s="609"/>
      <c r="AJ9" s="609"/>
      <c r="AK9" s="610"/>
      <c r="AL9" s="620"/>
      <c r="AM9" s="621"/>
      <c r="AN9" s="621"/>
      <c r="AO9" s="621"/>
      <c r="AP9" s="621"/>
      <c r="AQ9" s="621"/>
      <c r="AR9" s="621"/>
      <c r="AS9" s="621"/>
      <c r="AT9" s="621"/>
      <c r="AU9" s="622"/>
    </row>
    <row r="10" spans="1:54" s="165" customFormat="1" ht="9" customHeight="1" thickBot="1"/>
    <row r="11" spans="1:54" ht="15.75" customHeight="1">
      <c r="A11" s="165"/>
      <c r="B11" s="589" t="s">
        <v>52</v>
      </c>
      <c r="C11" s="590"/>
      <c r="D11" s="595" t="s">
        <v>53</v>
      </c>
      <c r="E11" s="590"/>
      <c r="F11" s="596" t="s">
        <v>104</v>
      </c>
      <c r="G11" s="597"/>
      <c r="H11" s="571" t="s">
        <v>54</v>
      </c>
      <c r="I11" s="572"/>
      <c r="J11" s="572"/>
      <c r="K11" s="572"/>
      <c r="L11" s="572"/>
      <c r="M11" s="572"/>
      <c r="N11" s="572"/>
      <c r="O11" s="572"/>
      <c r="P11" s="572"/>
      <c r="Q11" s="572"/>
      <c r="R11" s="572"/>
      <c r="S11" s="572"/>
      <c r="T11" s="572"/>
      <c r="U11" s="572"/>
      <c r="V11" s="572"/>
      <c r="W11" s="572"/>
      <c r="X11" s="572"/>
      <c r="Y11" s="573"/>
      <c r="Z11" s="574" t="s">
        <v>55</v>
      </c>
      <c r="AA11" s="575"/>
      <c r="AB11" s="575"/>
      <c r="AC11" s="575"/>
      <c r="AD11" s="575"/>
      <c r="AE11" s="575"/>
      <c r="AF11" s="575"/>
      <c r="AG11" s="576"/>
      <c r="AH11" s="574" t="s">
        <v>56</v>
      </c>
      <c r="AI11" s="575"/>
      <c r="AJ11" s="575"/>
      <c r="AK11" s="575"/>
      <c r="AL11" s="575"/>
      <c r="AM11" s="575"/>
      <c r="AN11" s="575"/>
      <c r="AO11" s="576"/>
      <c r="AP11" s="580" t="s">
        <v>57</v>
      </c>
      <c r="AQ11" s="581"/>
      <c r="AR11" s="582"/>
      <c r="AS11" s="556" t="s">
        <v>83</v>
      </c>
      <c r="AT11" s="557"/>
      <c r="AU11" s="558"/>
    </row>
    <row r="12" spans="1:54" ht="13.5" customHeight="1">
      <c r="A12" s="165"/>
      <c r="B12" s="591"/>
      <c r="C12" s="592"/>
      <c r="D12" s="559"/>
      <c r="E12" s="592"/>
      <c r="F12" s="598"/>
      <c r="G12" s="599"/>
      <c r="H12" s="565" t="s">
        <v>58</v>
      </c>
      <c r="I12" s="566"/>
      <c r="J12" s="566"/>
      <c r="K12" s="566"/>
      <c r="L12" s="566"/>
      <c r="M12" s="566"/>
      <c r="N12" s="566"/>
      <c r="O12" s="566"/>
      <c r="P12" s="567"/>
      <c r="Q12" s="565" t="s">
        <v>59</v>
      </c>
      <c r="R12" s="566"/>
      <c r="S12" s="566"/>
      <c r="T12" s="566"/>
      <c r="U12" s="566"/>
      <c r="V12" s="566"/>
      <c r="W12" s="566"/>
      <c r="X12" s="566"/>
      <c r="Y12" s="567"/>
      <c r="Z12" s="577"/>
      <c r="AA12" s="578"/>
      <c r="AB12" s="578"/>
      <c r="AC12" s="578"/>
      <c r="AD12" s="578"/>
      <c r="AE12" s="578"/>
      <c r="AF12" s="578"/>
      <c r="AG12" s="579"/>
      <c r="AH12" s="577"/>
      <c r="AI12" s="578"/>
      <c r="AJ12" s="578"/>
      <c r="AK12" s="578"/>
      <c r="AL12" s="578"/>
      <c r="AM12" s="578"/>
      <c r="AN12" s="578"/>
      <c r="AO12" s="579"/>
      <c r="AP12" s="583"/>
      <c r="AQ12" s="584"/>
      <c r="AR12" s="585"/>
      <c r="AS12" s="559"/>
      <c r="AT12" s="560"/>
      <c r="AU12" s="561"/>
    </row>
    <row r="13" spans="1:54" ht="13.5" customHeight="1">
      <c r="A13" s="165"/>
      <c r="B13" s="593"/>
      <c r="C13" s="594"/>
      <c r="D13" s="562"/>
      <c r="E13" s="594"/>
      <c r="F13" s="600"/>
      <c r="G13" s="601"/>
      <c r="H13" s="568"/>
      <c r="I13" s="569"/>
      <c r="J13" s="569"/>
      <c r="K13" s="569"/>
      <c r="L13" s="569"/>
      <c r="M13" s="569"/>
      <c r="N13" s="569"/>
      <c r="O13" s="569"/>
      <c r="P13" s="570"/>
      <c r="Q13" s="568"/>
      <c r="R13" s="569"/>
      <c r="S13" s="569"/>
      <c r="T13" s="569"/>
      <c r="U13" s="569"/>
      <c r="V13" s="569"/>
      <c r="W13" s="569"/>
      <c r="X13" s="569"/>
      <c r="Y13" s="570"/>
      <c r="Z13" s="568"/>
      <c r="AA13" s="569"/>
      <c r="AB13" s="569"/>
      <c r="AC13" s="569"/>
      <c r="AD13" s="569"/>
      <c r="AE13" s="569"/>
      <c r="AF13" s="569"/>
      <c r="AG13" s="570"/>
      <c r="AH13" s="568"/>
      <c r="AI13" s="569"/>
      <c r="AJ13" s="569"/>
      <c r="AK13" s="569"/>
      <c r="AL13" s="569"/>
      <c r="AM13" s="569"/>
      <c r="AN13" s="569"/>
      <c r="AO13" s="570"/>
      <c r="AP13" s="586"/>
      <c r="AQ13" s="587"/>
      <c r="AR13" s="588"/>
      <c r="AS13" s="562"/>
      <c r="AT13" s="563"/>
      <c r="AU13" s="564"/>
    </row>
    <row r="14" spans="1:54" ht="18" customHeight="1">
      <c r="A14" s="165"/>
      <c r="B14" s="792"/>
      <c r="C14" s="793"/>
      <c r="D14" s="794"/>
      <c r="E14" s="793"/>
      <c r="F14" s="795"/>
      <c r="G14" s="796"/>
      <c r="H14" s="797" t="s">
        <v>60</v>
      </c>
      <c r="I14" s="798"/>
      <c r="J14" s="798"/>
      <c r="K14" s="798"/>
      <c r="L14" s="798"/>
      <c r="M14" s="798"/>
      <c r="N14" s="798"/>
      <c r="O14" s="798"/>
      <c r="P14" s="799"/>
      <c r="Q14" s="797" t="s">
        <v>60</v>
      </c>
      <c r="R14" s="798"/>
      <c r="S14" s="798"/>
      <c r="T14" s="798"/>
      <c r="U14" s="798"/>
      <c r="V14" s="798"/>
      <c r="W14" s="798"/>
      <c r="X14" s="798"/>
      <c r="Y14" s="799"/>
      <c r="Z14" s="797" t="s">
        <v>60</v>
      </c>
      <c r="AA14" s="798"/>
      <c r="AB14" s="798"/>
      <c r="AC14" s="798"/>
      <c r="AD14" s="798"/>
      <c r="AE14" s="798"/>
      <c r="AF14" s="798"/>
      <c r="AG14" s="799"/>
      <c r="AH14" s="797" t="s">
        <v>60</v>
      </c>
      <c r="AI14" s="798"/>
      <c r="AJ14" s="798"/>
      <c r="AK14" s="798"/>
      <c r="AL14" s="798"/>
      <c r="AM14" s="798"/>
      <c r="AN14" s="798"/>
      <c r="AO14" s="799"/>
      <c r="AP14" s="794"/>
      <c r="AQ14" s="800"/>
      <c r="AR14" s="793"/>
      <c r="AS14" s="794"/>
      <c r="AT14" s="800"/>
      <c r="AU14" s="801"/>
    </row>
    <row r="15" spans="1:54" ht="18" customHeight="1">
      <c r="A15" s="165"/>
      <c r="B15" s="792"/>
      <c r="C15" s="793"/>
      <c r="D15" s="794"/>
      <c r="E15" s="793"/>
      <c r="F15" s="795"/>
      <c r="G15" s="796"/>
      <c r="H15" s="797" t="s">
        <v>60</v>
      </c>
      <c r="I15" s="798"/>
      <c r="J15" s="798"/>
      <c r="K15" s="798"/>
      <c r="L15" s="798"/>
      <c r="M15" s="798"/>
      <c r="N15" s="798"/>
      <c r="O15" s="798"/>
      <c r="P15" s="799"/>
      <c r="Q15" s="797" t="s">
        <v>60</v>
      </c>
      <c r="R15" s="798"/>
      <c r="S15" s="798"/>
      <c r="T15" s="798"/>
      <c r="U15" s="798"/>
      <c r="V15" s="798"/>
      <c r="W15" s="798"/>
      <c r="X15" s="798"/>
      <c r="Y15" s="799"/>
      <c r="Z15" s="797" t="s">
        <v>60</v>
      </c>
      <c r="AA15" s="798"/>
      <c r="AB15" s="798"/>
      <c r="AC15" s="798"/>
      <c r="AD15" s="798"/>
      <c r="AE15" s="798"/>
      <c r="AF15" s="798"/>
      <c r="AG15" s="799"/>
      <c r="AH15" s="797" t="s">
        <v>60</v>
      </c>
      <c r="AI15" s="798"/>
      <c r="AJ15" s="798"/>
      <c r="AK15" s="798"/>
      <c r="AL15" s="798"/>
      <c r="AM15" s="798"/>
      <c r="AN15" s="798"/>
      <c r="AO15" s="799"/>
      <c r="AP15" s="794"/>
      <c r="AQ15" s="800"/>
      <c r="AR15" s="793"/>
      <c r="AS15" s="794"/>
      <c r="AT15" s="800"/>
      <c r="AU15" s="801"/>
    </row>
    <row r="16" spans="1:54" ht="18" customHeight="1">
      <c r="A16" s="165"/>
      <c r="B16" s="792"/>
      <c r="C16" s="793"/>
      <c r="D16" s="794"/>
      <c r="E16" s="793"/>
      <c r="F16" s="795"/>
      <c r="G16" s="796"/>
      <c r="H16" s="797" t="s">
        <v>60</v>
      </c>
      <c r="I16" s="798"/>
      <c r="J16" s="798"/>
      <c r="K16" s="798"/>
      <c r="L16" s="798"/>
      <c r="M16" s="798"/>
      <c r="N16" s="798"/>
      <c r="O16" s="798"/>
      <c r="P16" s="799"/>
      <c r="Q16" s="797" t="s">
        <v>60</v>
      </c>
      <c r="R16" s="798"/>
      <c r="S16" s="798"/>
      <c r="T16" s="798"/>
      <c r="U16" s="798"/>
      <c r="V16" s="798"/>
      <c r="W16" s="798"/>
      <c r="X16" s="798"/>
      <c r="Y16" s="799"/>
      <c r="Z16" s="797" t="s">
        <v>60</v>
      </c>
      <c r="AA16" s="798"/>
      <c r="AB16" s="798"/>
      <c r="AC16" s="798"/>
      <c r="AD16" s="798"/>
      <c r="AE16" s="798"/>
      <c r="AF16" s="798"/>
      <c r="AG16" s="799"/>
      <c r="AH16" s="797" t="s">
        <v>60</v>
      </c>
      <c r="AI16" s="798"/>
      <c r="AJ16" s="798"/>
      <c r="AK16" s="798"/>
      <c r="AL16" s="798"/>
      <c r="AM16" s="798"/>
      <c r="AN16" s="798"/>
      <c r="AO16" s="799"/>
      <c r="AP16" s="794"/>
      <c r="AQ16" s="800"/>
      <c r="AR16" s="793"/>
      <c r="AS16" s="794"/>
      <c r="AT16" s="800"/>
      <c r="AU16" s="801"/>
    </row>
    <row r="17" spans="1:47" ht="18" customHeight="1">
      <c r="A17" s="165"/>
      <c r="B17" s="792"/>
      <c r="C17" s="793"/>
      <c r="D17" s="794"/>
      <c r="E17" s="793"/>
      <c r="F17" s="795"/>
      <c r="G17" s="796"/>
      <c r="H17" s="797" t="s">
        <v>60</v>
      </c>
      <c r="I17" s="798"/>
      <c r="J17" s="798"/>
      <c r="K17" s="798"/>
      <c r="L17" s="798"/>
      <c r="M17" s="798"/>
      <c r="N17" s="798"/>
      <c r="O17" s="798"/>
      <c r="P17" s="799"/>
      <c r="Q17" s="797" t="s">
        <v>60</v>
      </c>
      <c r="R17" s="798"/>
      <c r="S17" s="798"/>
      <c r="T17" s="798"/>
      <c r="U17" s="798"/>
      <c r="V17" s="798"/>
      <c r="W17" s="798"/>
      <c r="X17" s="798"/>
      <c r="Y17" s="799"/>
      <c r="Z17" s="797" t="s">
        <v>60</v>
      </c>
      <c r="AA17" s="798"/>
      <c r="AB17" s="798"/>
      <c r="AC17" s="798"/>
      <c r="AD17" s="798"/>
      <c r="AE17" s="798"/>
      <c r="AF17" s="798"/>
      <c r="AG17" s="799"/>
      <c r="AH17" s="797" t="s">
        <v>60</v>
      </c>
      <c r="AI17" s="798"/>
      <c r="AJ17" s="798"/>
      <c r="AK17" s="798"/>
      <c r="AL17" s="798"/>
      <c r="AM17" s="798"/>
      <c r="AN17" s="798"/>
      <c r="AO17" s="799"/>
      <c r="AP17" s="794"/>
      <c r="AQ17" s="800"/>
      <c r="AR17" s="793"/>
      <c r="AS17" s="794"/>
      <c r="AT17" s="800"/>
      <c r="AU17" s="801"/>
    </row>
    <row r="18" spans="1:47" ht="18" customHeight="1">
      <c r="A18" s="165"/>
      <c r="B18" s="792"/>
      <c r="C18" s="793"/>
      <c r="D18" s="794"/>
      <c r="E18" s="793"/>
      <c r="F18" s="795"/>
      <c r="G18" s="796"/>
      <c r="H18" s="797" t="s">
        <v>60</v>
      </c>
      <c r="I18" s="798"/>
      <c r="J18" s="798"/>
      <c r="K18" s="798"/>
      <c r="L18" s="798"/>
      <c r="M18" s="798"/>
      <c r="N18" s="798"/>
      <c r="O18" s="798"/>
      <c r="P18" s="799"/>
      <c r="Q18" s="797" t="s">
        <v>60</v>
      </c>
      <c r="R18" s="798"/>
      <c r="S18" s="798"/>
      <c r="T18" s="798"/>
      <c r="U18" s="798"/>
      <c r="V18" s="798"/>
      <c r="W18" s="798"/>
      <c r="X18" s="798"/>
      <c r="Y18" s="799"/>
      <c r="Z18" s="797" t="s">
        <v>60</v>
      </c>
      <c r="AA18" s="798"/>
      <c r="AB18" s="798"/>
      <c r="AC18" s="798"/>
      <c r="AD18" s="798"/>
      <c r="AE18" s="798"/>
      <c r="AF18" s="798"/>
      <c r="AG18" s="799"/>
      <c r="AH18" s="797" t="s">
        <v>60</v>
      </c>
      <c r="AI18" s="798"/>
      <c r="AJ18" s="798"/>
      <c r="AK18" s="798"/>
      <c r="AL18" s="798"/>
      <c r="AM18" s="798"/>
      <c r="AN18" s="798"/>
      <c r="AO18" s="799"/>
      <c r="AP18" s="794"/>
      <c r="AQ18" s="800"/>
      <c r="AR18" s="793"/>
      <c r="AS18" s="794"/>
      <c r="AT18" s="800"/>
      <c r="AU18" s="801"/>
    </row>
    <row r="19" spans="1:47" ht="18" customHeight="1">
      <c r="A19" s="165"/>
      <c r="B19" s="792"/>
      <c r="C19" s="793"/>
      <c r="D19" s="794"/>
      <c r="E19" s="793"/>
      <c r="F19" s="795"/>
      <c r="G19" s="796"/>
      <c r="H19" s="797" t="s">
        <v>60</v>
      </c>
      <c r="I19" s="798"/>
      <c r="J19" s="798"/>
      <c r="K19" s="798"/>
      <c r="L19" s="798"/>
      <c r="M19" s="798"/>
      <c r="N19" s="798"/>
      <c r="O19" s="798"/>
      <c r="P19" s="799"/>
      <c r="Q19" s="797" t="s">
        <v>60</v>
      </c>
      <c r="R19" s="798"/>
      <c r="S19" s="798"/>
      <c r="T19" s="798"/>
      <c r="U19" s="798"/>
      <c r="V19" s="798"/>
      <c r="W19" s="798"/>
      <c r="X19" s="798"/>
      <c r="Y19" s="799"/>
      <c r="Z19" s="797" t="s">
        <v>60</v>
      </c>
      <c r="AA19" s="798"/>
      <c r="AB19" s="798"/>
      <c r="AC19" s="798"/>
      <c r="AD19" s="798"/>
      <c r="AE19" s="798"/>
      <c r="AF19" s="798"/>
      <c r="AG19" s="799"/>
      <c r="AH19" s="797" t="s">
        <v>60</v>
      </c>
      <c r="AI19" s="798"/>
      <c r="AJ19" s="798"/>
      <c r="AK19" s="798"/>
      <c r="AL19" s="798"/>
      <c r="AM19" s="798"/>
      <c r="AN19" s="798"/>
      <c r="AO19" s="799"/>
      <c r="AP19" s="794"/>
      <c r="AQ19" s="800"/>
      <c r="AR19" s="793"/>
      <c r="AS19" s="794"/>
      <c r="AT19" s="800"/>
      <c r="AU19" s="801"/>
    </row>
    <row r="20" spans="1:47" ht="18" customHeight="1">
      <c r="A20" s="165"/>
      <c r="B20" s="792"/>
      <c r="C20" s="793"/>
      <c r="D20" s="794"/>
      <c r="E20" s="793"/>
      <c r="F20" s="795"/>
      <c r="G20" s="796"/>
      <c r="H20" s="797" t="s">
        <v>60</v>
      </c>
      <c r="I20" s="798"/>
      <c r="J20" s="798"/>
      <c r="K20" s="798"/>
      <c r="L20" s="798"/>
      <c r="M20" s="798"/>
      <c r="N20" s="798"/>
      <c r="O20" s="798"/>
      <c r="P20" s="799"/>
      <c r="Q20" s="797" t="s">
        <v>60</v>
      </c>
      <c r="R20" s="798"/>
      <c r="S20" s="798"/>
      <c r="T20" s="798"/>
      <c r="U20" s="798"/>
      <c r="V20" s="798"/>
      <c r="W20" s="798"/>
      <c r="X20" s="798"/>
      <c r="Y20" s="799"/>
      <c r="Z20" s="797" t="s">
        <v>60</v>
      </c>
      <c r="AA20" s="798"/>
      <c r="AB20" s="798"/>
      <c r="AC20" s="798"/>
      <c r="AD20" s="798"/>
      <c r="AE20" s="798"/>
      <c r="AF20" s="798"/>
      <c r="AG20" s="799"/>
      <c r="AH20" s="797" t="s">
        <v>60</v>
      </c>
      <c r="AI20" s="798"/>
      <c r="AJ20" s="798"/>
      <c r="AK20" s="798"/>
      <c r="AL20" s="798"/>
      <c r="AM20" s="798"/>
      <c r="AN20" s="798"/>
      <c r="AO20" s="799"/>
      <c r="AP20" s="794"/>
      <c r="AQ20" s="800"/>
      <c r="AR20" s="793"/>
      <c r="AS20" s="794"/>
      <c r="AT20" s="800"/>
      <c r="AU20" s="801"/>
    </row>
    <row r="21" spans="1:47" ht="18" customHeight="1">
      <c r="A21" s="165"/>
      <c r="B21" s="792"/>
      <c r="C21" s="793"/>
      <c r="D21" s="794"/>
      <c r="E21" s="793"/>
      <c r="F21" s="795"/>
      <c r="G21" s="796"/>
      <c r="H21" s="797" t="s">
        <v>60</v>
      </c>
      <c r="I21" s="798"/>
      <c r="J21" s="798"/>
      <c r="K21" s="798"/>
      <c r="L21" s="798"/>
      <c r="M21" s="798"/>
      <c r="N21" s="798"/>
      <c r="O21" s="798"/>
      <c r="P21" s="799"/>
      <c r="Q21" s="797" t="s">
        <v>60</v>
      </c>
      <c r="R21" s="798"/>
      <c r="S21" s="798"/>
      <c r="T21" s="798"/>
      <c r="U21" s="798"/>
      <c r="V21" s="798"/>
      <c r="W21" s="798"/>
      <c r="X21" s="798"/>
      <c r="Y21" s="799"/>
      <c r="Z21" s="797" t="s">
        <v>60</v>
      </c>
      <c r="AA21" s="798"/>
      <c r="AB21" s="798"/>
      <c r="AC21" s="798"/>
      <c r="AD21" s="798"/>
      <c r="AE21" s="798"/>
      <c r="AF21" s="798"/>
      <c r="AG21" s="799"/>
      <c r="AH21" s="797" t="s">
        <v>60</v>
      </c>
      <c r="AI21" s="798"/>
      <c r="AJ21" s="798"/>
      <c r="AK21" s="798"/>
      <c r="AL21" s="798"/>
      <c r="AM21" s="798"/>
      <c r="AN21" s="798"/>
      <c r="AO21" s="799"/>
      <c r="AP21" s="794"/>
      <c r="AQ21" s="800"/>
      <c r="AR21" s="793"/>
      <c r="AS21" s="794"/>
      <c r="AT21" s="800"/>
      <c r="AU21" s="801"/>
    </row>
    <row r="22" spans="1:47" ht="18" customHeight="1">
      <c r="A22" s="165"/>
      <c r="B22" s="792"/>
      <c r="C22" s="793"/>
      <c r="D22" s="794"/>
      <c r="E22" s="793"/>
      <c r="F22" s="795"/>
      <c r="G22" s="796"/>
      <c r="H22" s="797" t="s">
        <v>60</v>
      </c>
      <c r="I22" s="798"/>
      <c r="J22" s="798"/>
      <c r="K22" s="798"/>
      <c r="L22" s="798"/>
      <c r="M22" s="798"/>
      <c r="N22" s="798"/>
      <c r="O22" s="798"/>
      <c r="P22" s="799"/>
      <c r="Q22" s="797" t="s">
        <v>60</v>
      </c>
      <c r="R22" s="798"/>
      <c r="S22" s="798"/>
      <c r="T22" s="798"/>
      <c r="U22" s="798"/>
      <c r="V22" s="798"/>
      <c r="W22" s="798"/>
      <c r="X22" s="798"/>
      <c r="Y22" s="799"/>
      <c r="Z22" s="797" t="s">
        <v>60</v>
      </c>
      <c r="AA22" s="798"/>
      <c r="AB22" s="798"/>
      <c r="AC22" s="798"/>
      <c r="AD22" s="798"/>
      <c r="AE22" s="798"/>
      <c r="AF22" s="798"/>
      <c r="AG22" s="799"/>
      <c r="AH22" s="797" t="s">
        <v>60</v>
      </c>
      <c r="AI22" s="798"/>
      <c r="AJ22" s="798"/>
      <c r="AK22" s="798"/>
      <c r="AL22" s="798"/>
      <c r="AM22" s="798"/>
      <c r="AN22" s="798"/>
      <c r="AO22" s="799"/>
      <c r="AP22" s="794"/>
      <c r="AQ22" s="800"/>
      <c r="AR22" s="793"/>
      <c r="AS22" s="794"/>
      <c r="AT22" s="800"/>
      <c r="AU22" s="801"/>
    </row>
    <row r="23" spans="1:47" ht="18" customHeight="1">
      <c r="A23" s="165"/>
      <c r="B23" s="792"/>
      <c r="C23" s="793"/>
      <c r="D23" s="794"/>
      <c r="E23" s="793"/>
      <c r="F23" s="795"/>
      <c r="G23" s="796"/>
      <c r="H23" s="797" t="s">
        <v>60</v>
      </c>
      <c r="I23" s="798"/>
      <c r="J23" s="798"/>
      <c r="K23" s="798"/>
      <c r="L23" s="798"/>
      <c r="M23" s="798"/>
      <c r="N23" s="798"/>
      <c r="O23" s="798"/>
      <c r="P23" s="799"/>
      <c r="Q23" s="797" t="s">
        <v>60</v>
      </c>
      <c r="R23" s="798"/>
      <c r="S23" s="798"/>
      <c r="T23" s="798"/>
      <c r="U23" s="798"/>
      <c r="V23" s="798"/>
      <c r="W23" s="798"/>
      <c r="X23" s="798"/>
      <c r="Y23" s="799"/>
      <c r="Z23" s="797" t="s">
        <v>60</v>
      </c>
      <c r="AA23" s="798"/>
      <c r="AB23" s="798"/>
      <c r="AC23" s="798"/>
      <c r="AD23" s="798"/>
      <c r="AE23" s="798"/>
      <c r="AF23" s="798"/>
      <c r="AG23" s="799"/>
      <c r="AH23" s="797" t="s">
        <v>60</v>
      </c>
      <c r="AI23" s="798"/>
      <c r="AJ23" s="798"/>
      <c r="AK23" s="798"/>
      <c r="AL23" s="798"/>
      <c r="AM23" s="798"/>
      <c r="AN23" s="798"/>
      <c r="AO23" s="799"/>
      <c r="AP23" s="794"/>
      <c r="AQ23" s="800"/>
      <c r="AR23" s="793"/>
      <c r="AS23" s="794"/>
      <c r="AT23" s="800"/>
      <c r="AU23" s="801"/>
    </row>
    <row r="24" spans="1:47" ht="18" customHeight="1">
      <c r="A24" s="165"/>
      <c r="B24" s="792"/>
      <c r="C24" s="793"/>
      <c r="D24" s="794"/>
      <c r="E24" s="793"/>
      <c r="F24" s="795"/>
      <c r="G24" s="796"/>
      <c r="H24" s="797" t="s">
        <v>60</v>
      </c>
      <c r="I24" s="798"/>
      <c r="J24" s="798"/>
      <c r="K24" s="798"/>
      <c r="L24" s="798"/>
      <c r="M24" s="798"/>
      <c r="N24" s="798"/>
      <c r="O24" s="798"/>
      <c r="P24" s="799"/>
      <c r="Q24" s="797" t="s">
        <v>60</v>
      </c>
      <c r="R24" s="798"/>
      <c r="S24" s="798"/>
      <c r="T24" s="798"/>
      <c r="U24" s="798"/>
      <c r="V24" s="798"/>
      <c r="W24" s="798"/>
      <c r="X24" s="798"/>
      <c r="Y24" s="799"/>
      <c r="Z24" s="797" t="s">
        <v>60</v>
      </c>
      <c r="AA24" s="798"/>
      <c r="AB24" s="798"/>
      <c r="AC24" s="798"/>
      <c r="AD24" s="798"/>
      <c r="AE24" s="798"/>
      <c r="AF24" s="798"/>
      <c r="AG24" s="799"/>
      <c r="AH24" s="797" t="s">
        <v>60</v>
      </c>
      <c r="AI24" s="798"/>
      <c r="AJ24" s="798"/>
      <c r="AK24" s="798"/>
      <c r="AL24" s="798"/>
      <c r="AM24" s="798"/>
      <c r="AN24" s="798"/>
      <c r="AO24" s="799"/>
      <c r="AP24" s="794"/>
      <c r="AQ24" s="800"/>
      <c r="AR24" s="793"/>
      <c r="AS24" s="794"/>
      <c r="AT24" s="800"/>
      <c r="AU24" s="801"/>
    </row>
    <row r="25" spans="1:47" ht="18" customHeight="1">
      <c r="A25" s="165"/>
      <c r="B25" s="792"/>
      <c r="C25" s="793"/>
      <c r="D25" s="794"/>
      <c r="E25" s="793"/>
      <c r="F25" s="795"/>
      <c r="G25" s="796"/>
      <c r="H25" s="797" t="s">
        <v>60</v>
      </c>
      <c r="I25" s="798"/>
      <c r="J25" s="798"/>
      <c r="K25" s="798"/>
      <c r="L25" s="798"/>
      <c r="M25" s="798"/>
      <c r="N25" s="798"/>
      <c r="O25" s="798"/>
      <c r="P25" s="799"/>
      <c r="Q25" s="797" t="s">
        <v>60</v>
      </c>
      <c r="R25" s="798"/>
      <c r="S25" s="798"/>
      <c r="T25" s="798"/>
      <c r="U25" s="798"/>
      <c r="V25" s="798"/>
      <c r="W25" s="798"/>
      <c r="X25" s="798"/>
      <c r="Y25" s="799"/>
      <c r="Z25" s="797" t="s">
        <v>60</v>
      </c>
      <c r="AA25" s="798"/>
      <c r="AB25" s="798"/>
      <c r="AC25" s="798"/>
      <c r="AD25" s="798"/>
      <c r="AE25" s="798"/>
      <c r="AF25" s="798"/>
      <c r="AG25" s="799"/>
      <c r="AH25" s="797" t="s">
        <v>60</v>
      </c>
      <c r="AI25" s="798"/>
      <c r="AJ25" s="798"/>
      <c r="AK25" s="798"/>
      <c r="AL25" s="798"/>
      <c r="AM25" s="798"/>
      <c r="AN25" s="798"/>
      <c r="AO25" s="799"/>
      <c r="AP25" s="794"/>
      <c r="AQ25" s="800"/>
      <c r="AR25" s="793"/>
      <c r="AS25" s="794"/>
      <c r="AT25" s="800"/>
      <c r="AU25" s="801"/>
    </row>
    <row r="26" spans="1:47" ht="18" customHeight="1">
      <c r="A26" s="165"/>
      <c r="B26" s="792"/>
      <c r="C26" s="793"/>
      <c r="D26" s="794"/>
      <c r="E26" s="793"/>
      <c r="F26" s="795"/>
      <c r="G26" s="796"/>
      <c r="H26" s="797" t="s">
        <v>60</v>
      </c>
      <c r="I26" s="798"/>
      <c r="J26" s="798"/>
      <c r="K26" s="798"/>
      <c r="L26" s="798"/>
      <c r="M26" s="798"/>
      <c r="N26" s="798"/>
      <c r="O26" s="798"/>
      <c r="P26" s="799"/>
      <c r="Q26" s="797" t="s">
        <v>60</v>
      </c>
      <c r="R26" s="798"/>
      <c r="S26" s="798"/>
      <c r="T26" s="798"/>
      <c r="U26" s="798"/>
      <c r="V26" s="798"/>
      <c r="W26" s="798"/>
      <c r="X26" s="798"/>
      <c r="Y26" s="799"/>
      <c r="Z26" s="797" t="s">
        <v>60</v>
      </c>
      <c r="AA26" s="798"/>
      <c r="AB26" s="798"/>
      <c r="AC26" s="798"/>
      <c r="AD26" s="798"/>
      <c r="AE26" s="798"/>
      <c r="AF26" s="798"/>
      <c r="AG26" s="799"/>
      <c r="AH26" s="797" t="s">
        <v>60</v>
      </c>
      <c r="AI26" s="798"/>
      <c r="AJ26" s="798"/>
      <c r="AK26" s="798"/>
      <c r="AL26" s="798"/>
      <c r="AM26" s="798"/>
      <c r="AN26" s="798"/>
      <c r="AO26" s="799"/>
      <c r="AP26" s="794"/>
      <c r="AQ26" s="800"/>
      <c r="AR26" s="793"/>
      <c r="AS26" s="794"/>
      <c r="AT26" s="800"/>
      <c r="AU26" s="801"/>
    </row>
    <row r="27" spans="1:47" ht="18" customHeight="1">
      <c r="A27" s="165"/>
      <c r="B27" s="792"/>
      <c r="C27" s="793"/>
      <c r="D27" s="794"/>
      <c r="E27" s="793"/>
      <c r="F27" s="795"/>
      <c r="G27" s="796"/>
      <c r="H27" s="797" t="s">
        <v>60</v>
      </c>
      <c r="I27" s="798"/>
      <c r="J27" s="798"/>
      <c r="K27" s="798"/>
      <c r="L27" s="798"/>
      <c r="M27" s="798"/>
      <c r="N27" s="798"/>
      <c r="O27" s="798"/>
      <c r="P27" s="799"/>
      <c r="Q27" s="797" t="s">
        <v>60</v>
      </c>
      <c r="R27" s="798"/>
      <c r="S27" s="798"/>
      <c r="T27" s="798"/>
      <c r="U27" s="798"/>
      <c r="V27" s="798"/>
      <c r="W27" s="798"/>
      <c r="X27" s="798"/>
      <c r="Y27" s="799"/>
      <c r="Z27" s="797" t="s">
        <v>60</v>
      </c>
      <c r="AA27" s="798"/>
      <c r="AB27" s="798"/>
      <c r="AC27" s="798"/>
      <c r="AD27" s="798"/>
      <c r="AE27" s="798"/>
      <c r="AF27" s="798"/>
      <c r="AG27" s="799"/>
      <c r="AH27" s="797" t="s">
        <v>60</v>
      </c>
      <c r="AI27" s="798"/>
      <c r="AJ27" s="798"/>
      <c r="AK27" s="798"/>
      <c r="AL27" s="798"/>
      <c r="AM27" s="798"/>
      <c r="AN27" s="798"/>
      <c r="AO27" s="799"/>
      <c r="AP27" s="794"/>
      <c r="AQ27" s="800"/>
      <c r="AR27" s="793"/>
      <c r="AS27" s="794"/>
      <c r="AT27" s="800"/>
      <c r="AU27" s="801"/>
    </row>
    <row r="28" spans="1:47" ht="18" customHeight="1">
      <c r="A28" s="165"/>
      <c r="B28" s="792"/>
      <c r="C28" s="793"/>
      <c r="D28" s="794"/>
      <c r="E28" s="793"/>
      <c r="F28" s="795"/>
      <c r="G28" s="796"/>
      <c r="H28" s="797" t="s">
        <v>60</v>
      </c>
      <c r="I28" s="798"/>
      <c r="J28" s="798"/>
      <c r="K28" s="798"/>
      <c r="L28" s="798"/>
      <c r="M28" s="798"/>
      <c r="N28" s="798"/>
      <c r="O28" s="798"/>
      <c r="P28" s="799"/>
      <c r="Q28" s="797" t="s">
        <v>60</v>
      </c>
      <c r="R28" s="798"/>
      <c r="S28" s="798"/>
      <c r="T28" s="798"/>
      <c r="U28" s="798"/>
      <c r="V28" s="798"/>
      <c r="W28" s="798"/>
      <c r="X28" s="798"/>
      <c r="Y28" s="799"/>
      <c r="Z28" s="797" t="s">
        <v>60</v>
      </c>
      <c r="AA28" s="798"/>
      <c r="AB28" s="798"/>
      <c r="AC28" s="798"/>
      <c r="AD28" s="798"/>
      <c r="AE28" s="798"/>
      <c r="AF28" s="798"/>
      <c r="AG28" s="799"/>
      <c r="AH28" s="797" t="s">
        <v>60</v>
      </c>
      <c r="AI28" s="798"/>
      <c r="AJ28" s="798"/>
      <c r="AK28" s="798"/>
      <c r="AL28" s="798"/>
      <c r="AM28" s="798"/>
      <c r="AN28" s="798"/>
      <c r="AO28" s="799"/>
      <c r="AP28" s="794"/>
      <c r="AQ28" s="800"/>
      <c r="AR28" s="793"/>
      <c r="AS28" s="794"/>
      <c r="AT28" s="800"/>
      <c r="AU28" s="801"/>
    </row>
    <row r="29" spans="1:47" ht="18" customHeight="1">
      <c r="A29" s="165"/>
      <c r="B29" s="792"/>
      <c r="C29" s="793"/>
      <c r="D29" s="794"/>
      <c r="E29" s="793"/>
      <c r="F29" s="795"/>
      <c r="G29" s="796"/>
      <c r="H29" s="797" t="s">
        <v>60</v>
      </c>
      <c r="I29" s="798"/>
      <c r="J29" s="798"/>
      <c r="K29" s="798"/>
      <c r="L29" s="798"/>
      <c r="M29" s="798"/>
      <c r="N29" s="798"/>
      <c r="O29" s="798"/>
      <c r="P29" s="799"/>
      <c r="Q29" s="797" t="s">
        <v>60</v>
      </c>
      <c r="R29" s="798"/>
      <c r="S29" s="798"/>
      <c r="T29" s="798"/>
      <c r="U29" s="798"/>
      <c r="V29" s="798"/>
      <c r="W29" s="798"/>
      <c r="X29" s="798"/>
      <c r="Y29" s="799"/>
      <c r="Z29" s="797" t="s">
        <v>60</v>
      </c>
      <c r="AA29" s="798"/>
      <c r="AB29" s="798"/>
      <c r="AC29" s="798"/>
      <c r="AD29" s="798"/>
      <c r="AE29" s="798"/>
      <c r="AF29" s="798"/>
      <c r="AG29" s="799"/>
      <c r="AH29" s="797" t="s">
        <v>60</v>
      </c>
      <c r="AI29" s="798"/>
      <c r="AJ29" s="798"/>
      <c r="AK29" s="798"/>
      <c r="AL29" s="798"/>
      <c r="AM29" s="798"/>
      <c r="AN29" s="798"/>
      <c r="AO29" s="799"/>
      <c r="AP29" s="794"/>
      <c r="AQ29" s="800"/>
      <c r="AR29" s="793"/>
      <c r="AS29" s="794"/>
      <c r="AT29" s="800"/>
      <c r="AU29" s="801"/>
    </row>
    <row r="30" spans="1:47" ht="18" customHeight="1">
      <c r="A30" s="165"/>
      <c r="B30" s="792"/>
      <c r="C30" s="793"/>
      <c r="D30" s="794"/>
      <c r="E30" s="793"/>
      <c r="F30" s="795"/>
      <c r="G30" s="796"/>
      <c r="H30" s="797" t="s">
        <v>60</v>
      </c>
      <c r="I30" s="798"/>
      <c r="J30" s="798"/>
      <c r="K30" s="798"/>
      <c r="L30" s="798"/>
      <c r="M30" s="798"/>
      <c r="N30" s="798"/>
      <c r="O30" s="798"/>
      <c r="P30" s="799"/>
      <c r="Q30" s="797" t="s">
        <v>60</v>
      </c>
      <c r="R30" s="798"/>
      <c r="S30" s="798"/>
      <c r="T30" s="798"/>
      <c r="U30" s="798"/>
      <c r="V30" s="798"/>
      <c r="W30" s="798"/>
      <c r="X30" s="798"/>
      <c r="Y30" s="799"/>
      <c r="Z30" s="797" t="s">
        <v>60</v>
      </c>
      <c r="AA30" s="798"/>
      <c r="AB30" s="798"/>
      <c r="AC30" s="798"/>
      <c r="AD30" s="798"/>
      <c r="AE30" s="798"/>
      <c r="AF30" s="798"/>
      <c r="AG30" s="799"/>
      <c r="AH30" s="797" t="s">
        <v>60</v>
      </c>
      <c r="AI30" s="798"/>
      <c r="AJ30" s="798"/>
      <c r="AK30" s="798"/>
      <c r="AL30" s="798"/>
      <c r="AM30" s="798"/>
      <c r="AN30" s="798"/>
      <c r="AO30" s="799"/>
      <c r="AP30" s="794"/>
      <c r="AQ30" s="800"/>
      <c r="AR30" s="793"/>
      <c r="AS30" s="794"/>
      <c r="AT30" s="800"/>
      <c r="AU30" s="801"/>
    </row>
    <row r="31" spans="1:47" ht="18" customHeight="1">
      <c r="A31" s="165"/>
      <c r="B31" s="792"/>
      <c r="C31" s="793"/>
      <c r="D31" s="794"/>
      <c r="E31" s="793"/>
      <c r="F31" s="795"/>
      <c r="G31" s="796"/>
      <c r="H31" s="797" t="s">
        <v>60</v>
      </c>
      <c r="I31" s="798"/>
      <c r="J31" s="798"/>
      <c r="K31" s="798"/>
      <c r="L31" s="798"/>
      <c r="M31" s="798"/>
      <c r="N31" s="798"/>
      <c r="O31" s="798"/>
      <c r="P31" s="799"/>
      <c r="Q31" s="797" t="s">
        <v>60</v>
      </c>
      <c r="R31" s="798"/>
      <c r="S31" s="798"/>
      <c r="T31" s="798"/>
      <c r="U31" s="798"/>
      <c r="V31" s="798"/>
      <c r="W31" s="798"/>
      <c r="X31" s="798"/>
      <c r="Y31" s="799"/>
      <c r="Z31" s="797" t="s">
        <v>60</v>
      </c>
      <c r="AA31" s="798"/>
      <c r="AB31" s="798"/>
      <c r="AC31" s="798"/>
      <c r="AD31" s="798"/>
      <c r="AE31" s="798"/>
      <c r="AF31" s="798"/>
      <c r="AG31" s="799"/>
      <c r="AH31" s="797" t="s">
        <v>60</v>
      </c>
      <c r="AI31" s="798"/>
      <c r="AJ31" s="798"/>
      <c r="AK31" s="798"/>
      <c r="AL31" s="798"/>
      <c r="AM31" s="798"/>
      <c r="AN31" s="798"/>
      <c r="AO31" s="799"/>
      <c r="AP31" s="794"/>
      <c r="AQ31" s="800"/>
      <c r="AR31" s="793"/>
      <c r="AS31" s="794"/>
      <c r="AT31" s="800"/>
      <c r="AU31" s="801"/>
    </row>
    <row r="32" spans="1:47" ht="18" customHeight="1">
      <c r="A32" s="165"/>
      <c r="B32" s="792"/>
      <c r="C32" s="793"/>
      <c r="D32" s="794"/>
      <c r="E32" s="793"/>
      <c r="F32" s="795"/>
      <c r="G32" s="796"/>
      <c r="H32" s="797" t="s">
        <v>60</v>
      </c>
      <c r="I32" s="798"/>
      <c r="J32" s="798"/>
      <c r="K32" s="798"/>
      <c r="L32" s="798"/>
      <c r="M32" s="798"/>
      <c r="N32" s="798"/>
      <c r="O32" s="798"/>
      <c r="P32" s="799"/>
      <c r="Q32" s="797" t="s">
        <v>60</v>
      </c>
      <c r="R32" s="798"/>
      <c r="S32" s="798"/>
      <c r="T32" s="798"/>
      <c r="U32" s="798"/>
      <c r="V32" s="798"/>
      <c r="W32" s="798"/>
      <c r="X32" s="798"/>
      <c r="Y32" s="799"/>
      <c r="Z32" s="797" t="s">
        <v>60</v>
      </c>
      <c r="AA32" s="798"/>
      <c r="AB32" s="798"/>
      <c r="AC32" s="798"/>
      <c r="AD32" s="798"/>
      <c r="AE32" s="798"/>
      <c r="AF32" s="798"/>
      <c r="AG32" s="799"/>
      <c r="AH32" s="797" t="s">
        <v>60</v>
      </c>
      <c r="AI32" s="798"/>
      <c r="AJ32" s="798"/>
      <c r="AK32" s="798"/>
      <c r="AL32" s="798"/>
      <c r="AM32" s="798"/>
      <c r="AN32" s="798"/>
      <c r="AO32" s="799"/>
      <c r="AP32" s="794"/>
      <c r="AQ32" s="800"/>
      <c r="AR32" s="793"/>
      <c r="AS32" s="794"/>
      <c r="AT32" s="800"/>
      <c r="AU32" s="801"/>
    </row>
    <row r="33" spans="1:47" ht="18" customHeight="1">
      <c r="A33" s="165"/>
      <c r="B33" s="792"/>
      <c r="C33" s="793"/>
      <c r="D33" s="794"/>
      <c r="E33" s="793"/>
      <c r="F33" s="795"/>
      <c r="G33" s="796"/>
      <c r="H33" s="797" t="s">
        <v>60</v>
      </c>
      <c r="I33" s="798"/>
      <c r="J33" s="798"/>
      <c r="K33" s="798"/>
      <c r="L33" s="798"/>
      <c r="M33" s="798"/>
      <c r="N33" s="798"/>
      <c r="O33" s="798"/>
      <c r="P33" s="799"/>
      <c r="Q33" s="797" t="s">
        <v>60</v>
      </c>
      <c r="R33" s="798"/>
      <c r="S33" s="798"/>
      <c r="T33" s="798"/>
      <c r="U33" s="798"/>
      <c r="V33" s="798"/>
      <c r="W33" s="798"/>
      <c r="X33" s="798"/>
      <c r="Y33" s="799"/>
      <c r="Z33" s="797" t="s">
        <v>60</v>
      </c>
      <c r="AA33" s="798"/>
      <c r="AB33" s="798"/>
      <c r="AC33" s="798"/>
      <c r="AD33" s="798"/>
      <c r="AE33" s="798"/>
      <c r="AF33" s="798"/>
      <c r="AG33" s="799"/>
      <c r="AH33" s="797" t="s">
        <v>60</v>
      </c>
      <c r="AI33" s="798"/>
      <c r="AJ33" s="798"/>
      <c r="AK33" s="798"/>
      <c r="AL33" s="798"/>
      <c r="AM33" s="798"/>
      <c r="AN33" s="798"/>
      <c r="AO33" s="799"/>
      <c r="AP33" s="794"/>
      <c r="AQ33" s="800"/>
      <c r="AR33" s="793"/>
      <c r="AS33" s="794"/>
      <c r="AT33" s="800"/>
      <c r="AU33" s="801"/>
    </row>
    <row r="34" spans="1:47" ht="18" customHeight="1">
      <c r="A34" s="165"/>
      <c r="B34" s="792"/>
      <c r="C34" s="793"/>
      <c r="D34" s="794"/>
      <c r="E34" s="793"/>
      <c r="F34" s="795"/>
      <c r="G34" s="796"/>
      <c r="H34" s="797" t="s">
        <v>60</v>
      </c>
      <c r="I34" s="798"/>
      <c r="J34" s="798"/>
      <c r="K34" s="798"/>
      <c r="L34" s="798"/>
      <c r="M34" s="798"/>
      <c r="N34" s="798"/>
      <c r="O34" s="798"/>
      <c r="P34" s="799"/>
      <c r="Q34" s="797" t="s">
        <v>60</v>
      </c>
      <c r="R34" s="798"/>
      <c r="S34" s="798"/>
      <c r="T34" s="798"/>
      <c r="U34" s="798"/>
      <c r="V34" s="798"/>
      <c r="W34" s="798"/>
      <c r="X34" s="798"/>
      <c r="Y34" s="799"/>
      <c r="Z34" s="797" t="s">
        <v>60</v>
      </c>
      <c r="AA34" s="798"/>
      <c r="AB34" s="798"/>
      <c r="AC34" s="798"/>
      <c r="AD34" s="798"/>
      <c r="AE34" s="798"/>
      <c r="AF34" s="798"/>
      <c r="AG34" s="799"/>
      <c r="AH34" s="797" t="s">
        <v>60</v>
      </c>
      <c r="AI34" s="798"/>
      <c r="AJ34" s="798"/>
      <c r="AK34" s="798"/>
      <c r="AL34" s="798"/>
      <c r="AM34" s="798"/>
      <c r="AN34" s="798"/>
      <c r="AO34" s="799"/>
      <c r="AP34" s="794"/>
      <c r="AQ34" s="800"/>
      <c r="AR34" s="793"/>
      <c r="AS34" s="794"/>
      <c r="AT34" s="800"/>
      <c r="AU34" s="801"/>
    </row>
    <row r="35" spans="1:47" ht="18" customHeight="1">
      <c r="A35" s="165"/>
      <c r="B35" s="792"/>
      <c r="C35" s="793"/>
      <c r="D35" s="794"/>
      <c r="E35" s="793"/>
      <c r="F35" s="795"/>
      <c r="G35" s="796"/>
      <c r="H35" s="797" t="s">
        <v>60</v>
      </c>
      <c r="I35" s="798"/>
      <c r="J35" s="798"/>
      <c r="K35" s="798"/>
      <c r="L35" s="798"/>
      <c r="M35" s="798"/>
      <c r="N35" s="798"/>
      <c r="O35" s="798"/>
      <c r="P35" s="799"/>
      <c r="Q35" s="797" t="s">
        <v>60</v>
      </c>
      <c r="R35" s="798"/>
      <c r="S35" s="798"/>
      <c r="T35" s="798"/>
      <c r="U35" s="798"/>
      <c r="V35" s="798"/>
      <c r="W35" s="798"/>
      <c r="X35" s="798"/>
      <c r="Y35" s="799"/>
      <c r="Z35" s="797" t="s">
        <v>60</v>
      </c>
      <c r="AA35" s="798"/>
      <c r="AB35" s="798"/>
      <c r="AC35" s="798"/>
      <c r="AD35" s="798"/>
      <c r="AE35" s="798"/>
      <c r="AF35" s="798"/>
      <c r="AG35" s="799"/>
      <c r="AH35" s="797" t="s">
        <v>60</v>
      </c>
      <c r="AI35" s="798"/>
      <c r="AJ35" s="798"/>
      <c r="AK35" s="798"/>
      <c r="AL35" s="798"/>
      <c r="AM35" s="798"/>
      <c r="AN35" s="798"/>
      <c r="AO35" s="799"/>
      <c r="AP35" s="794"/>
      <c r="AQ35" s="800"/>
      <c r="AR35" s="793"/>
      <c r="AS35" s="794"/>
      <c r="AT35" s="800"/>
      <c r="AU35" s="801"/>
    </row>
    <row r="36" spans="1:47" ht="18" customHeight="1">
      <c r="A36" s="165"/>
      <c r="B36" s="792"/>
      <c r="C36" s="793"/>
      <c r="D36" s="794"/>
      <c r="E36" s="793"/>
      <c r="F36" s="795"/>
      <c r="G36" s="796"/>
      <c r="H36" s="797" t="s">
        <v>60</v>
      </c>
      <c r="I36" s="798"/>
      <c r="J36" s="798"/>
      <c r="K36" s="798"/>
      <c r="L36" s="798"/>
      <c r="M36" s="798"/>
      <c r="N36" s="798"/>
      <c r="O36" s="798"/>
      <c r="P36" s="799"/>
      <c r="Q36" s="797" t="s">
        <v>60</v>
      </c>
      <c r="R36" s="798"/>
      <c r="S36" s="798"/>
      <c r="T36" s="798"/>
      <c r="U36" s="798"/>
      <c r="V36" s="798"/>
      <c r="W36" s="798"/>
      <c r="X36" s="798"/>
      <c r="Y36" s="799"/>
      <c r="Z36" s="797" t="s">
        <v>60</v>
      </c>
      <c r="AA36" s="798"/>
      <c r="AB36" s="798"/>
      <c r="AC36" s="798"/>
      <c r="AD36" s="798"/>
      <c r="AE36" s="798"/>
      <c r="AF36" s="798"/>
      <c r="AG36" s="799"/>
      <c r="AH36" s="797" t="s">
        <v>60</v>
      </c>
      <c r="AI36" s="798"/>
      <c r="AJ36" s="798"/>
      <c r="AK36" s="798"/>
      <c r="AL36" s="798"/>
      <c r="AM36" s="798"/>
      <c r="AN36" s="798"/>
      <c r="AO36" s="799"/>
      <c r="AP36" s="794"/>
      <c r="AQ36" s="800"/>
      <c r="AR36" s="793"/>
      <c r="AS36" s="794"/>
      <c r="AT36" s="800"/>
      <c r="AU36" s="801"/>
    </row>
    <row r="37" spans="1:47" ht="18" customHeight="1">
      <c r="A37" s="165"/>
      <c r="B37" s="792"/>
      <c r="C37" s="793"/>
      <c r="D37" s="794"/>
      <c r="E37" s="793"/>
      <c r="F37" s="795"/>
      <c r="G37" s="796"/>
      <c r="H37" s="797" t="s">
        <v>60</v>
      </c>
      <c r="I37" s="798"/>
      <c r="J37" s="798"/>
      <c r="K37" s="798"/>
      <c r="L37" s="798"/>
      <c r="M37" s="798"/>
      <c r="N37" s="798"/>
      <c r="O37" s="798"/>
      <c r="P37" s="799"/>
      <c r="Q37" s="797" t="s">
        <v>60</v>
      </c>
      <c r="R37" s="798"/>
      <c r="S37" s="798"/>
      <c r="T37" s="798"/>
      <c r="U37" s="798"/>
      <c r="V37" s="798"/>
      <c r="W37" s="798"/>
      <c r="X37" s="798"/>
      <c r="Y37" s="799"/>
      <c r="Z37" s="797" t="s">
        <v>60</v>
      </c>
      <c r="AA37" s="798"/>
      <c r="AB37" s="798"/>
      <c r="AC37" s="798"/>
      <c r="AD37" s="798"/>
      <c r="AE37" s="798"/>
      <c r="AF37" s="798"/>
      <c r="AG37" s="799"/>
      <c r="AH37" s="797" t="s">
        <v>60</v>
      </c>
      <c r="AI37" s="798"/>
      <c r="AJ37" s="798"/>
      <c r="AK37" s="798"/>
      <c r="AL37" s="798"/>
      <c r="AM37" s="798"/>
      <c r="AN37" s="798"/>
      <c r="AO37" s="799"/>
      <c r="AP37" s="794"/>
      <c r="AQ37" s="800"/>
      <c r="AR37" s="793"/>
      <c r="AS37" s="794"/>
      <c r="AT37" s="800"/>
      <c r="AU37" s="801"/>
    </row>
    <row r="38" spans="1:47" ht="18" customHeight="1">
      <c r="A38" s="165"/>
      <c r="B38" s="792"/>
      <c r="C38" s="793"/>
      <c r="D38" s="794"/>
      <c r="E38" s="793"/>
      <c r="F38" s="795"/>
      <c r="G38" s="796"/>
      <c r="H38" s="797" t="s">
        <v>60</v>
      </c>
      <c r="I38" s="798"/>
      <c r="J38" s="798"/>
      <c r="K38" s="798"/>
      <c r="L38" s="798"/>
      <c r="M38" s="798"/>
      <c r="N38" s="798"/>
      <c r="O38" s="798"/>
      <c r="P38" s="799"/>
      <c r="Q38" s="797" t="s">
        <v>60</v>
      </c>
      <c r="R38" s="798"/>
      <c r="S38" s="798"/>
      <c r="T38" s="798"/>
      <c r="U38" s="798"/>
      <c r="V38" s="798"/>
      <c r="W38" s="798"/>
      <c r="X38" s="798"/>
      <c r="Y38" s="799"/>
      <c r="Z38" s="797" t="s">
        <v>60</v>
      </c>
      <c r="AA38" s="798"/>
      <c r="AB38" s="798"/>
      <c r="AC38" s="798"/>
      <c r="AD38" s="798"/>
      <c r="AE38" s="798"/>
      <c r="AF38" s="798"/>
      <c r="AG38" s="799"/>
      <c r="AH38" s="797" t="s">
        <v>60</v>
      </c>
      <c r="AI38" s="798"/>
      <c r="AJ38" s="798"/>
      <c r="AK38" s="798"/>
      <c r="AL38" s="798"/>
      <c r="AM38" s="798"/>
      <c r="AN38" s="798"/>
      <c r="AO38" s="799"/>
      <c r="AP38" s="794"/>
      <c r="AQ38" s="800"/>
      <c r="AR38" s="793"/>
      <c r="AS38" s="794"/>
      <c r="AT38" s="800"/>
      <c r="AU38" s="801"/>
    </row>
    <row r="39" spans="1:47" ht="18" customHeight="1">
      <c r="A39" s="165"/>
      <c r="B39" s="792"/>
      <c r="C39" s="793"/>
      <c r="D39" s="794"/>
      <c r="E39" s="793"/>
      <c r="F39" s="795"/>
      <c r="G39" s="796"/>
      <c r="H39" s="797" t="s">
        <v>60</v>
      </c>
      <c r="I39" s="798"/>
      <c r="J39" s="798"/>
      <c r="K39" s="798"/>
      <c r="L39" s="798"/>
      <c r="M39" s="798"/>
      <c r="N39" s="798"/>
      <c r="O39" s="798"/>
      <c r="P39" s="799"/>
      <c r="Q39" s="797" t="s">
        <v>60</v>
      </c>
      <c r="R39" s="798"/>
      <c r="S39" s="798"/>
      <c r="T39" s="798"/>
      <c r="U39" s="798"/>
      <c r="V39" s="798"/>
      <c r="W39" s="798"/>
      <c r="X39" s="798"/>
      <c r="Y39" s="799"/>
      <c r="Z39" s="797" t="s">
        <v>60</v>
      </c>
      <c r="AA39" s="798"/>
      <c r="AB39" s="798"/>
      <c r="AC39" s="798"/>
      <c r="AD39" s="798"/>
      <c r="AE39" s="798"/>
      <c r="AF39" s="798"/>
      <c r="AG39" s="799"/>
      <c r="AH39" s="797" t="s">
        <v>60</v>
      </c>
      <c r="AI39" s="798"/>
      <c r="AJ39" s="798"/>
      <c r="AK39" s="798"/>
      <c r="AL39" s="798"/>
      <c r="AM39" s="798"/>
      <c r="AN39" s="798"/>
      <c r="AO39" s="799"/>
      <c r="AP39" s="794"/>
      <c r="AQ39" s="800"/>
      <c r="AR39" s="793"/>
      <c r="AS39" s="794"/>
      <c r="AT39" s="800"/>
      <c r="AU39" s="801"/>
    </row>
    <row r="40" spans="1:47" ht="18" customHeight="1">
      <c r="A40" s="165"/>
      <c r="B40" s="792"/>
      <c r="C40" s="793"/>
      <c r="D40" s="794"/>
      <c r="E40" s="793"/>
      <c r="F40" s="795"/>
      <c r="G40" s="796"/>
      <c r="H40" s="797" t="s">
        <v>60</v>
      </c>
      <c r="I40" s="798"/>
      <c r="J40" s="798"/>
      <c r="K40" s="798"/>
      <c r="L40" s="798"/>
      <c r="M40" s="798"/>
      <c r="N40" s="798"/>
      <c r="O40" s="798"/>
      <c r="P40" s="799"/>
      <c r="Q40" s="797" t="s">
        <v>60</v>
      </c>
      <c r="R40" s="798"/>
      <c r="S40" s="798"/>
      <c r="T40" s="798"/>
      <c r="U40" s="798"/>
      <c r="V40" s="798"/>
      <c r="W40" s="798"/>
      <c r="X40" s="798"/>
      <c r="Y40" s="799"/>
      <c r="Z40" s="797" t="s">
        <v>60</v>
      </c>
      <c r="AA40" s="798"/>
      <c r="AB40" s="798"/>
      <c r="AC40" s="798"/>
      <c r="AD40" s="798"/>
      <c r="AE40" s="798"/>
      <c r="AF40" s="798"/>
      <c r="AG40" s="799"/>
      <c r="AH40" s="797" t="s">
        <v>60</v>
      </c>
      <c r="AI40" s="798"/>
      <c r="AJ40" s="798"/>
      <c r="AK40" s="798"/>
      <c r="AL40" s="798"/>
      <c r="AM40" s="798"/>
      <c r="AN40" s="798"/>
      <c r="AO40" s="799"/>
      <c r="AP40" s="794"/>
      <c r="AQ40" s="800"/>
      <c r="AR40" s="793"/>
      <c r="AS40" s="794"/>
      <c r="AT40" s="800"/>
      <c r="AU40" s="801"/>
    </row>
    <row r="41" spans="1:47" ht="18" customHeight="1">
      <c r="A41" s="165"/>
      <c r="B41" s="792"/>
      <c r="C41" s="793"/>
      <c r="D41" s="794"/>
      <c r="E41" s="793"/>
      <c r="F41" s="795"/>
      <c r="G41" s="796"/>
      <c r="H41" s="797" t="s">
        <v>60</v>
      </c>
      <c r="I41" s="798"/>
      <c r="J41" s="798"/>
      <c r="K41" s="798"/>
      <c r="L41" s="798"/>
      <c r="M41" s="798"/>
      <c r="N41" s="798"/>
      <c r="O41" s="798"/>
      <c r="P41" s="799"/>
      <c r="Q41" s="797" t="s">
        <v>60</v>
      </c>
      <c r="R41" s="798"/>
      <c r="S41" s="798"/>
      <c r="T41" s="798"/>
      <c r="U41" s="798"/>
      <c r="V41" s="798"/>
      <c r="W41" s="798"/>
      <c r="X41" s="798"/>
      <c r="Y41" s="799"/>
      <c r="Z41" s="797" t="s">
        <v>60</v>
      </c>
      <c r="AA41" s="798"/>
      <c r="AB41" s="798"/>
      <c r="AC41" s="798"/>
      <c r="AD41" s="798"/>
      <c r="AE41" s="798"/>
      <c r="AF41" s="798"/>
      <c r="AG41" s="799"/>
      <c r="AH41" s="797" t="s">
        <v>60</v>
      </c>
      <c r="AI41" s="798"/>
      <c r="AJ41" s="798"/>
      <c r="AK41" s="798"/>
      <c r="AL41" s="798"/>
      <c r="AM41" s="798"/>
      <c r="AN41" s="798"/>
      <c r="AO41" s="799"/>
      <c r="AP41" s="794"/>
      <c r="AQ41" s="800"/>
      <c r="AR41" s="793"/>
      <c r="AS41" s="794"/>
      <c r="AT41" s="800"/>
      <c r="AU41" s="801"/>
    </row>
    <row r="42" spans="1:47" ht="18" customHeight="1">
      <c r="A42" s="165"/>
      <c r="B42" s="792"/>
      <c r="C42" s="793"/>
      <c r="D42" s="794"/>
      <c r="E42" s="793"/>
      <c r="F42" s="795"/>
      <c r="G42" s="796"/>
      <c r="H42" s="797" t="s">
        <v>60</v>
      </c>
      <c r="I42" s="798"/>
      <c r="J42" s="798"/>
      <c r="K42" s="798"/>
      <c r="L42" s="798"/>
      <c r="M42" s="798"/>
      <c r="N42" s="798"/>
      <c r="O42" s="798"/>
      <c r="P42" s="799"/>
      <c r="Q42" s="797" t="s">
        <v>60</v>
      </c>
      <c r="R42" s="798"/>
      <c r="S42" s="798"/>
      <c r="T42" s="798"/>
      <c r="U42" s="798"/>
      <c r="V42" s="798"/>
      <c r="W42" s="798"/>
      <c r="X42" s="798"/>
      <c r="Y42" s="799"/>
      <c r="Z42" s="797" t="s">
        <v>60</v>
      </c>
      <c r="AA42" s="798"/>
      <c r="AB42" s="798"/>
      <c r="AC42" s="798"/>
      <c r="AD42" s="798"/>
      <c r="AE42" s="798"/>
      <c r="AF42" s="798"/>
      <c r="AG42" s="799"/>
      <c r="AH42" s="797" t="s">
        <v>60</v>
      </c>
      <c r="AI42" s="798"/>
      <c r="AJ42" s="798"/>
      <c r="AK42" s="798"/>
      <c r="AL42" s="798"/>
      <c r="AM42" s="798"/>
      <c r="AN42" s="798"/>
      <c r="AO42" s="799"/>
      <c r="AP42" s="794"/>
      <c r="AQ42" s="800"/>
      <c r="AR42" s="793"/>
      <c r="AS42" s="794"/>
      <c r="AT42" s="800"/>
      <c r="AU42" s="801"/>
    </row>
    <row r="43" spans="1:47" ht="18" customHeight="1">
      <c r="A43" s="165"/>
      <c r="B43" s="792"/>
      <c r="C43" s="793"/>
      <c r="D43" s="794"/>
      <c r="E43" s="793"/>
      <c r="F43" s="795"/>
      <c r="G43" s="796"/>
      <c r="H43" s="797" t="s">
        <v>60</v>
      </c>
      <c r="I43" s="798"/>
      <c r="J43" s="798"/>
      <c r="K43" s="798"/>
      <c r="L43" s="798"/>
      <c r="M43" s="798"/>
      <c r="N43" s="798"/>
      <c r="O43" s="798"/>
      <c r="P43" s="799"/>
      <c r="Q43" s="797" t="s">
        <v>60</v>
      </c>
      <c r="R43" s="798"/>
      <c r="S43" s="798"/>
      <c r="T43" s="798"/>
      <c r="U43" s="798"/>
      <c r="V43" s="798"/>
      <c r="W43" s="798"/>
      <c r="X43" s="798"/>
      <c r="Y43" s="799"/>
      <c r="Z43" s="797" t="s">
        <v>60</v>
      </c>
      <c r="AA43" s="798"/>
      <c r="AB43" s="798"/>
      <c r="AC43" s="798"/>
      <c r="AD43" s="798"/>
      <c r="AE43" s="798"/>
      <c r="AF43" s="798"/>
      <c r="AG43" s="799"/>
      <c r="AH43" s="797" t="s">
        <v>60</v>
      </c>
      <c r="AI43" s="798"/>
      <c r="AJ43" s="798"/>
      <c r="AK43" s="798"/>
      <c r="AL43" s="798"/>
      <c r="AM43" s="798"/>
      <c r="AN43" s="798"/>
      <c r="AO43" s="799"/>
      <c r="AP43" s="794"/>
      <c r="AQ43" s="800"/>
      <c r="AR43" s="793"/>
      <c r="AS43" s="788"/>
      <c r="AT43" s="788"/>
      <c r="AU43" s="802"/>
    </row>
    <row r="44" spans="1:47" ht="18" customHeight="1" thickBot="1">
      <c r="A44" s="165"/>
      <c r="B44" s="803"/>
      <c r="C44" s="804"/>
      <c r="D44" s="805"/>
      <c r="E44" s="804"/>
      <c r="F44" s="806"/>
      <c r="G44" s="807"/>
      <c r="H44" s="808" t="s">
        <v>60</v>
      </c>
      <c r="I44" s="809"/>
      <c r="J44" s="809"/>
      <c r="K44" s="809"/>
      <c r="L44" s="809"/>
      <c r="M44" s="809"/>
      <c r="N44" s="809"/>
      <c r="O44" s="809"/>
      <c r="P44" s="810"/>
      <c r="Q44" s="808" t="s">
        <v>60</v>
      </c>
      <c r="R44" s="809"/>
      <c r="S44" s="809"/>
      <c r="T44" s="809"/>
      <c r="U44" s="809"/>
      <c r="V44" s="809"/>
      <c r="W44" s="809"/>
      <c r="X44" s="809"/>
      <c r="Y44" s="810"/>
      <c r="Z44" s="808" t="s">
        <v>60</v>
      </c>
      <c r="AA44" s="809"/>
      <c r="AB44" s="809"/>
      <c r="AC44" s="809"/>
      <c r="AD44" s="809"/>
      <c r="AE44" s="809"/>
      <c r="AF44" s="809"/>
      <c r="AG44" s="810"/>
      <c r="AH44" s="808" t="s">
        <v>60</v>
      </c>
      <c r="AI44" s="809"/>
      <c r="AJ44" s="809"/>
      <c r="AK44" s="809"/>
      <c r="AL44" s="809"/>
      <c r="AM44" s="809"/>
      <c r="AN44" s="809"/>
      <c r="AO44" s="810"/>
      <c r="AP44" s="811"/>
      <c r="AQ44" s="811"/>
      <c r="AR44" s="811"/>
      <c r="AS44" s="811"/>
      <c r="AT44" s="811"/>
      <c r="AU44" s="812"/>
    </row>
    <row r="45" spans="1:47" ht="24" customHeight="1" thickTop="1" thickBot="1">
      <c r="A45" s="165"/>
      <c r="B45" s="548" t="s">
        <v>13</v>
      </c>
      <c r="C45" s="549"/>
      <c r="D45" s="549"/>
      <c r="E45" s="549"/>
      <c r="F45" s="549"/>
      <c r="G45" s="549"/>
      <c r="H45" s="550"/>
      <c r="I45" s="551"/>
      <c r="J45" s="551"/>
      <c r="K45" s="551"/>
      <c r="L45" s="551"/>
      <c r="M45" s="551"/>
      <c r="N45" s="551"/>
      <c r="O45" s="551"/>
      <c r="P45" s="552"/>
      <c r="Q45" s="550"/>
      <c r="R45" s="551"/>
      <c r="S45" s="551"/>
      <c r="T45" s="551"/>
      <c r="U45" s="551"/>
      <c r="V45" s="551"/>
      <c r="W45" s="551"/>
      <c r="X45" s="551"/>
      <c r="Y45" s="552"/>
      <c r="Z45" s="550"/>
      <c r="AA45" s="551"/>
      <c r="AB45" s="551"/>
      <c r="AC45" s="551"/>
      <c r="AD45" s="551"/>
      <c r="AE45" s="551"/>
      <c r="AF45" s="551"/>
      <c r="AG45" s="552"/>
      <c r="AH45" s="813" t="s">
        <v>60</v>
      </c>
      <c r="AI45" s="814"/>
      <c r="AJ45" s="814"/>
      <c r="AK45" s="814"/>
      <c r="AL45" s="814"/>
      <c r="AM45" s="814"/>
      <c r="AN45" s="814"/>
      <c r="AO45" s="815"/>
      <c r="AP45" s="553"/>
      <c r="AQ45" s="553"/>
      <c r="AR45" s="553"/>
      <c r="AS45" s="553"/>
      <c r="AT45" s="553"/>
      <c r="AU45" s="554"/>
    </row>
    <row r="46" spans="1:47" s="165" customFormat="1" ht="9" customHeight="1"/>
    <row r="47" spans="1:47" s="165" customFormat="1" ht="18" customHeight="1">
      <c r="B47" s="555"/>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5"/>
      <c r="AN47" s="555"/>
      <c r="AO47" s="555"/>
      <c r="AP47" s="555"/>
      <c r="AQ47" s="555"/>
      <c r="AR47" s="555"/>
      <c r="AS47" s="555"/>
      <c r="AT47" s="555"/>
    </row>
    <row r="48" spans="1:47" s="165" customFormat="1" ht="18" customHeight="1">
      <c r="B48" s="168" t="s">
        <v>95</v>
      </c>
    </row>
    <row r="49" spans="9:50" s="168" customFormat="1" ht="18" customHeight="1">
      <c r="I49" s="168" t="s">
        <v>84</v>
      </c>
    </row>
    <row r="50" spans="9:50" s="165" customFormat="1" ht="18" customHeight="1">
      <c r="AH50" s="168"/>
    </row>
    <row r="51" spans="9:50" s="165" customFormat="1" ht="18" customHeight="1">
      <c r="AM51" s="547"/>
      <c r="AN51" s="547"/>
      <c r="AO51" s="547"/>
      <c r="AP51" s="547" t="s">
        <v>61</v>
      </c>
      <c r="AQ51" s="547"/>
      <c r="AR51" s="547"/>
      <c r="AS51" s="547" t="s">
        <v>62</v>
      </c>
      <c r="AT51" s="547"/>
      <c r="AU51" s="547"/>
    </row>
    <row r="53" spans="9:50">
      <c r="AH53" s="49"/>
      <c r="AI53" s="49"/>
      <c r="AJ53" s="49"/>
      <c r="AK53" s="49"/>
      <c r="AL53" s="49"/>
      <c r="AM53" s="49"/>
      <c r="AN53" s="49"/>
      <c r="AO53" s="49"/>
      <c r="AP53" s="49"/>
      <c r="AQ53" s="49"/>
      <c r="AR53" s="49"/>
      <c r="AS53" s="49"/>
      <c r="AT53" s="49"/>
      <c r="AU53" s="49"/>
      <c r="AV53" s="169"/>
      <c r="AW53" s="49"/>
      <c r="AX53" s="49"/>
    </row>
    <row r="54" spans="9:50">
      <c r="AH54" s="49"/>
      <c r="AI54" s="49"/>
      <c r="AJ54" s="49"/>
      <c r="AK54" s="49"/>
      <c r="AL54" s="49"/>
      <c r="AM54" s="49"/>
      <c r="AN54" s="49"/>
      <c r="AO54" s="49"/>
      <c r="AP54" s="49"/>
      <c r="AQ54" s="49"/>
      <c r="AR54" s="49"/>
      <c r="AS54" s="49"/>
      <c r="AT54" s="49"/>
      <c r="AU54" s="49"/>
      <c r="AV54" s="169"/>
      <c r="AW54" s="49"/>
      <c r="AX54" s="49"/>
    </row>
  </sheetData>
  <sheetProtection algorithmName="SHA-512" hashValue="9TOp7YpY8k0nv6mod8PZVjc/cWsZhSnzBv149RfdNmnvDm6sVEb3cxwGvlISocc5RREkHpYb/PWT8c80+cliQQ==" saltValue="PMnVOsfZXJcpXwP+xppHfw==" spinCount="100000" sheet="1" objects="1" scenarios="1"/>
  <mergeCells count="326">
    <mergeCell ref="AL5:AU5"/>
    <mergeCell ref="AL7:AU9"/>
    <mergeCell ref="U5:X6"/>
    <mergeCell ref="Y5:AK6"/>
    <mergeCell ref="B7:J8"/>
    <mergeCell ref="B9:J9"/>
    <mergeCell ref="K9:AF9"/>
    <mergeCell ref="AI4:AU4"/>
    <mergeCell ref="B4:C4"/>
    <mergeCell ref="I4:J4"/>
    <mergeCell ref="B5:J6"/>
    <mergeCell ref="K5:K6"/>
    <mergeCell ref="L5:L6"/>
    <mergeCell ref="M5:M6"/>
    <mergeCell ref="T5:T6"/>
    <mergeCell ref="K4:AH4"/>
    <mergeCell ref="K7:T8"/>
    <mergeCell ref="U7:X8"/>
    <mergeCell ref="Y7:AF8"/>
    <mergeCell ref="B11:C13"/>
    <mergeCell ref="D11:E13"/>
    <mergeCell ref="F11:G13"/>
    <mergeCell ref="B14:C14"/>
    <mergeCell ref="D14:E14"/>
    <mergeCell ref="AG7:AK9"/>
    <mergeCell ref="N5:N6"/>
    <mergeCell ref="O5:O6"/>
    <mergeCell ref="P5:P6"/>
    <mergeCell ref="Q5:Q6"/>
    <mergeCell ref="R5:R6"/>
    <mergeCell ref="S5:S6"/>
    <mergeCell ref="F14:G14"/>
    <mergeCell ref="H15:P15"/>
    <mergeCell ref="Q15:Y15"/>
    <mergeCell ref="Z15:AG15"/>
    <mergeCell ref="AH15:AO15"/>
    <mergeCell ref="AP15:AR15"/>
    <mergeCell ref="AS15:AU15"/>
    <mergeCell ref="AS11:AU13"/>
    <mergeCell ref="H12:P13"/>
    <mergeCell ref="Q12:Y13"/>
    <mergeCell ref="H14:P14"/>
    <mergeCell ref="Q14:Y14"/>
    <mergeCell ref="Z14:AG14"/>
    <mergeCell ref="AH14:AO14"/>
    <mergeCell ref="H11:Y11"/>
    <mergeCell ref="Z11:AG13"/>
    <mergeCell ref="AH11:AO13"/>
    <mergeCell ref="AP11:AR13"/>
    <mergeCell ref="AP14:AR14"/>
    <mergeCell ref="AS14:AU14"/>
    <mergeCell ref="H17:P17"/>
    <mergeCell ref="Q17:Y17"/>
    <mergeCell ref="Z17:AG17"/>
    <mergeCell ref="AH17:AO17"/>
    <mergeCell ref="AP17:AR17"/>
    <mergeCell ref="AS17:AU17"/>
    <mergeCell ref="H16:P16"/>
    <mergeCell ref="Q16:Y16"/>
    <mergeCell ref="Z16:AG16"/>
    <mergeCell ref="AH16:AO16"/>
    <mergeCell ref="AP16:AR16"/>
    <mergeCell ref="AS16:AU16"/>
    <mergeCell ref="AP18:AR18"/>
    <mergeCell ref="AS18:AU18"/>
    <mergeCell ref="H19:P19"/>
    <mergeCell ref="Q19:Y19"/>
    <mergeCell ref="Z19:AG19"/>
    <mergeCell ref="AH19:AO19"/>
    <mergeCell ref="AP19:AR19"/>
    <mergeCell ref="H18:P18"/>
    <mergeCell ref="Q18:Y18"/>
    <mergeCell ref="Z18:AG18"/>
    <mergeCell ref="AH18:AO18"/>
    <mergeCell ref="AS19:AU19"/>
    <mergeCell ref="H21:P21"/>
    <mergeCell ref="Q21:Y21"/>
    <mergeCell ref="Z21:AG21"/>
    <mergeCell ref="AH21:AO21"/>
    <mergeCell ref="AP21:AR21"/>
    <mergeCell ref="AS21:AU21"/>
    <mergeCell ref="H20:P20"/>
    <mergeCell ref="Q20:Y20"/>
    <mergeCell ref="Z20:AG20"/>
    <mergeCell ref="AH20:AO20"/>
    <mergeCell ref="AP20:AR20"/>
    <mergeCell ref="AS20:AU20"/>
    <mergeCell ref="AP22:AR22"/>
    <mergeCell ref="AS22:AU22"/>
    <mergeCell ref="H23:P23"/>
    <mergeCell ref="Q23:Y23"/>
    <mergeCell ref="Z23:AG23"/>
    <mergeCell ref="AH23:AO23"/>
    <mergeCell ref="AP23:AR23"/>
    <mergeCell ref="H22:P22"/>
    <mergeCell ref="Q22:Y22"/>
    <mergeCell ref="Z22:AG22"/>
    <mergeCell ref="AH22:AO22"/>
    <mergeCell ref="AS23:AU23"/>
    <mergeCell ref="H25:P25"/>
    <mergeCell ref="Q25:Y25"/>
    <mergeCell ref="Z25:AG25"/>
    <mergeCell ref="AH25:AO25"/>
    <mergeCell ref="AP25:AR25"/>
    <mergeCell ref="AS25:AU25"/>
    <mergeCell ref="H24:P24"/>
    <mergeCell ref="Q24:Y24"/>
    <mergeCell ref="Z24:AG24"/>
    <mergeCell ref="AH24:AO24"/>
    <mergeCell ref="AP24:AR24"/>
    <mergeCell ref="AS24:AU24"/>
    <mergeCell ref="AP26:AR26"/>
    <mergeCell ref="AS26:AU26"/>
    <mergeCell ref="H27:P27"/>
    <mergeCell ref="Q27:Y27"/>
    <mergeCell ref="Z27:AG27"/>
    <mergeCell ref="AH27:AO27"/>
    <mergeCell ref="AP27:AR27"/>
    <mergeCell ref="H26:P26"/>
    <mergeCell ref="Q26:Y26"/>
    <mergeCell ref="Z26:AG26"/>
    <mergeCell ref="AH26:AO26"/>
    <mergeCell ref="AS27:AU27"/>
    <mergeCell ref="H29:P29"/>
    <mergeCell ref="Q29:Y29"/>
    <mergeCell ref="Z29:AG29"/>
    <mergeCell ref="AH29:AO29"/>
    <mergeCell ref="AP29:AR29"/>
    <mergeCell ref="AS29:AU29"/>
    <mergeCell ref="H28:P28"/>
    <mergeCell ref="Q28:Y28"/>
    <mergeCell ref="Z28:AG28"/>
    <mergeCell ref="AH28:AO28"/>
    <mergeCell ref="AP28:AR28"/>
    <mergeCell ref="AS28:AU28"/>
    <mergeCell ref="AP30:AR30"/>
    <mergeCell ref="AS30:AU30"/>
    <mergeCell ref="H31:P31"/>
    <mergeCell ref="Q31:Y31"/>
    <mergeCell ref="Z31:AG31"/>
    <mergeCell ref="AH31:AO31"/>
    <mergeCell ref="AP31:AR31"/>
    <mergeCell ref="H30:P30"/>
    <mergeCell ref="Q30:Y30"/>
    <mergeCell ref="Z30:AG30"/>
    <mergeCell ref="AH30:AO30"/>
    <mergeCell ref="AS31:AU31"/>
    <mergeCell ref="H33:P33"/>
    <mergeCell ref="Q33:Y33"/>
    <mergeCell ref="Z33:AG33"/>
    <mergeCell ref="AH33:AO33"/>
    <mergeCell ref="AP33:AR33"/>
    <mergeCell ref="AS33:AU33"/>
    <mergeCell ref="B33:C33"/>
    <mergeCell ref="H32:P32"/>
    <mergeCell ref="Q32:Y32"/>
    <mergeCell ref="Z32:AG32"/>
    <mergeCell ref="AH32:AO32"/>
    <mergeCell ref="AP32:AR32"/>
    <mergeCell ref="AS32:AU32"/>
    <mergeCell ref="B32:C32"/>
    <mergeCell ref="AP34:AR34"/>
    <mergeCell ref="AS34:AU34"/>
    <mergeCell ref="H35:P35"/>
    <mergeCell ref="Q35:Y35"/>
    <mergeCell ref="Z35:AG35"/>
    <mergeCell ref="AH35:AO35"/>
    <mergeCell ref="AP35:AR35"/>
    <mergeCell ref="H34:P34"/>
    <mergeCell ref="Q34:Y34"/>
    <mergeCell ref="Z34:AG34"/>
    <mergeCell ref="AH34:AO34"/>
    <mergeCell ref="AS35:AU35"/>
    <mergeCell ref="H37:P37"/>
    <mergeCell ref="Q37:Y37"/>
    <mergeCell ref="Z37:AG37"/>
    <mergeCell ref="AH37:AO37"/>
    <mergeCell ref="AP37:AR37"/>
    <mergeCell ref="AS37:AU37"/>
    <mergeCell ref="D37:E37"/>
    <mergeCell ref="F37:G37"/>
    <mergeCell ref="H36:P36"/>
    <mergeCell ref="Q36:Y36"/>
    <mergeCell ref="Z36:AG36"/>
    <mergeCell ref="AH36:AO36"/>
    <mergeCell ref="AP36:AR36"/>
    <mergeCell ref="AS36:AU36"/>
    <mergeCell ref="D36:E36"/>
    <mergeCell ref="F36:G36"/>
    <mergeCell ref="AP38:AR38"/>
    <mergeCell ref="AS38:AU38"/>
    <mergeCell ref="H39:P39"/>
    <mergeCell ref="Q39:Y39"/>
    <mergeCell ref="Z39:AG39"/>
    <mergeCell ref="AH39:AO39"/>
    <mergeCell ref="AP39:AR39"/>
    <mergeCell ref="H38:P38"/>
    <mergeCell ref="Q38:Y38"/>
    <mergeCell ref="Z38:AG38"/>
    <mergeCell ref="AH38:AO38"/>
    <mergeCell ref="AS39:AU39"/>
    <mergeCell ref="H41:P41"/>
    <mergeCell ref="Q41:Y41"/>
    <mergeCell ref="Z41:AG41"/>
    <mergeCell ref="AH41:AO41"/>
    <mergeCell ref="AP41:AR41"/>
    <mergeCell ref="AS41:AU41"/>
    <mergeCell ref="H40:P40"/>
    <mergeCell ref="Q40:Y40"/>
    <mergeCell ref="Z40:AG40"/>
    <mergeCell ref="AH40:AO40"/>
    <mergeCell ref="AP40:AR40"/>
    <mergeCell ref="AS40:AU40"/>
    <mergeCell ref="AP42:AR42"/>
    <mergeCell ref="AS42:AU42"/>
    <mergeCell ref="AP43:AR43"/>
    <mergeCell ref="H43:P43"/>
    <mergeCell ref="Q43:Y43"/>
    <mergeCell ref="Z43:AG43"/>
    <mergeCell ref="AH43:AO43"/>
    <mergeCell ref="H42:P42"/>
    <mergeCell ref="Q42:Y42"/>
    <mergeCell ref="Z42:AG42"/>
    <mergeCell ref="AH42:AO42"/>
    <mergeCell ref="AS43:AU43"/>
    <mergeCell ref="AS51:AU51"/>
    <mergeCell ref="AS44:AU44"/>
    <mergeCell ref="B45:G45"/>
    <mergeCell ref="H45:P45"/>
    <mergeCell ref="Q45:Y45"/>
    <mergeCell ref="Z45:AG45"/>
    <mergeCell ref="AH45:AO45"/>
    <mergeCell ref="AP45:AR45"/>
    <mergeCell ref="AS45:AU45"/>
    <mergeCell ref="H44:P44"/>
    <mergeCell ref="Q44:Y44"/>
    <mergeCell ref="Z44:AG44"/>
    <mergeCell ref="AH44:AO44"/>
    <mergeCell ref="AP44:AR44"/>
    <mergeCell ref="AM51:AO51"/>
    <mergeCell ref="AP51:AR51"/>
    <mergeCell ref="B47:AT47"/>
    <mergeCell ref="B44:C4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4:C34"/>
    <mergeCell ref="B35:C35"/>
    <mergeCell ref="B36:C36"/>
    <mergeCell ref="B37:C37"/>
    <mergeCell ref="B38:C38"/>
    <mergeCell ref="B39:C39"/>
    <mergeCell ref="B40:C40"/>
    <mergeCell ref="B41:C41"/>
    <mergeCell ref="B42:C42"/>
    <mergeCell ref="B43:C43"/>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43:E43"/>
    <mergeCell ref="F43:G43"/>
    <mergeCell ref="D44:E44"/>
    <mergeCell ref="F44:G44"/>
    <mergeCell ref="D38:E38"/>
    <mergeCell ref="F38:G38"/>
    <mergeCell ref="D39:E39"/>
    <mergeCell ref="F39:G39"/>
    <mergeCell ref="D40:E40"/>
    <mergeCell ref="F40:G40"/>
    <mergeCell ref="D41:E41"/>
    <mergeCell ref="F41:G41"/>
    <mergeCell ref="D42:E42"/>
    <mergeCell ref="F42:G42"/>
  </mergeCells>
  <phoneticPr fontId="6"/>
  <dataValidations count="2">
    <dataValidation type="list" allowBlank="1" showInputMessage="1" showErrorMessage="1" sqref="Y7:AF8" xr:uid="{C8F9EAA4-F525-4A34-9550-56D8974AA977}">
      <formula1>"重度訪問介護,同行援護,行動援護"</formula1>
    </dataValidation>
    <dataValidation type="list" allowBlank="1" showInputMessage="1" showErrorMessage="1" sqref="F14:G44" xr:uid="{3C2A87D5-1BD7-4AF6-A4BF-D654F84C067C}">
      <formula1>"重訪①,重訪②,重訪③,重訪④,同行,行動"</formula1>
    </dataValidation>
  </dataValidations>
  <printOptions horizontalCentered="1"/>
  <pageMargins left="0.59055118110236227" right="0.19685039370078741" top="0.78740157480314965" bottom="0.39370078740157483" header="0.51181102362204722" footer="0.51181102362204722"/>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F2ECF4-D73F-4749-BDDE-7184EC4F415A}">
          <x14:formula1>
            <xm:f>'R0410~単価表など'!$E$31:$E$34</xm:f>
          </x14:formula1>
          <xm:sqref>K9:AF9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使い方</vt:lpstr>
      <vt:lpstr>利用者一覧</vt:lpstr>
      <vt:lpstr>請求書</vt:lpstr>
      <vt:lpstr>明細書①</vt:lpstr>
      <vt:lpstr>明細書②</vt:lpstr>
      <vt:lpstr>明細書③</vt:lpstr>
      <vt:lpstr>明細書④</vt:lpstr>
      <vt:lpstr>明細書⑤</vt:lpstr>
      <vt:lpstr>実績記録票</vt:lpstr>
      <vt:lpstr>上限額管理結果票</vt:lpstr>
      <vt:lpstr>振込口座依頼書</vt:lpstr>
      <vt:lpstr>R0410~単価表など</vt:lpstr>
      <vt:lpstr>実績記録票!Print_Area</vt:lpstr>
      <vt:lpstr>上限額管理結果票!Print_Area</vt:lpstr>
      <vt:lpstr>振込口座依頼書!Print_Area</vt:lpstr>
      <vt:lpstr>請求書!Print_Area</vt:lpstr>
      <vt:lpstr>明細書①!Print_Area</vt:lpstr>
      <vt:lpstr>明細書②!Print_Area</vt:lpstr>
      <vt:lpstr>明細書③!Print_Area</vt:lpstr>
      <vt:lpstr>明細書④!Print_Area</vt:lpstr>
      <vt:lpstr>明細書⑤!Print_Area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kyoto</cp:lastModifiedBy>
  <cp:lastPrinted>2021-08-23T02:35:33Z</cp:lastPrinted>
  <dcterms:created xsi:type="dcterms:W3CDTF">2007-04-18T04:14:27Z</dcterms:created>
  <dcterms:modified xsi:type="dcterms:W3CDTF">2022-10-20T01:24:59Z</dcterms:modified>
</cp:coreProperties>
</file>