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yaqbb507\Desktop\"/>
    </mc:Choice>
  </mc:AlternateContent>
  <xr:revisionPtr revIDLastSave="0" documentId="8_{EA72C816-95AC-4FDC-A609-0D88C81D9E41}" xr6:coauthVersionLast="45" xr6:coauthVersionMax="45" xr10:uidLastSave="{00000000-0000-0000-0000-000000000000}"/>
  <bookViews>
    <workbookView xWindow="-120" yWindow="-120" windowWidth="20730" windowHeight="11310" activeTab="2" xr2:uid="{00000000-000D-0000-FFFF-FFFF0000000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10"/>
            <color indexed="81"/>
            <rFont val="MS P ゴシック"/>
            <family val="3"/>
            <charset val="128"/>
          </rPr>
          <t>本年度（４月～３月）の実績を記載</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t>
        </r>
      </text>
    </comment>
    <comment ref="AE15" authorId="0" shapeId="0" xr:uid="{00000000-0006-0000-0300-000005000000}">
      <text>
        <r>
          <rPr>
            <sz val="10"/>
            <color indexed="81"/>
            <rFont val="MS P ゴシック"/>
            <family val="3"/>
            <charset val="128"/>
          </rPr>
          <t>本年度（４月～３月）の実績を記載</t>
        </r>
      </text>
    </comment>
    <comment ref="AH15" authorId="0" shapeId="0" xr:uid="{00000000-0006-0000-0300-00000600000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xr:uid="{00000000-0006-0000-0300-000007000000}">
      <text>
        <r>
          <rPr>
            <sz val="10"/>
            <color indexed="81"/>
            <rFont val="MS P ゴシック"/>
            <family val="3"/>
            <charset val="128"/>
          </rPr>
          <t>その他の職種については、実人数を記載することも可能です。</t>
        </r>
      </text>
    </comment>
    <comment ref="W20" authorId="1"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<sst xmlns="http://schemas.openxmlformats.org/spreadsheetml/2006/main" count="291" uniqueCount="233">
  <si>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</si>
  <si>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</si>
  <si>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</si>
  <si>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</si>
  <si>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</si>
  <si>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</si>
  <si>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</si>
  <si>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</si>
  <si>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</si>
  <si>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</si>
  <si>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</si>
  <si>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</si>
  <si>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</si>
  <si>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</si>
  <si>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</si>
  <si>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</si>
  <si>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</si>
  <si>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</si>
  <si>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</si>
  <si>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</si>
  <si>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</si>
  <si>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</si>
  <si>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</si>
  <si>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</si>
  <si>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</si>
  <si>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</si>
  <si>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</si>
  <si>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</si>
  <si>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</si>
  <si>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</si>
  <si>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</si>
  <si>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</si>
  <si>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</si>
  <si>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</si>
  <si>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</si>
  <si>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</si>
  <si>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</si>
  <si>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</si>
  <si>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</si>
  <si>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</si>
  <si>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</si>
  <si>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</si>
  <si>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</si>
  <si>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</si>
  <si>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</si>
  <si>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</si>
  <si>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</si>
  <si>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</si>
  <si>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</si>
  <si>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</si>
  <si>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</si>
  <si>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</si>
  <si>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</si>
  <si>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</si>
  <si>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</si>
  <si>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</si>
  <si>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</si>
  <si>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</si>
  <si>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</si>
  <si>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</si>
  <si>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</si>
  <si>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</si>
  <si>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</si>
  <si>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</si>
  <si>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</si>
  <si>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</si>
  <si>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</si>
  <si>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</si>
  <si>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</si>
  <si>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</si>
  <si>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</si>
  <si>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</si>
  <si>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</si>
  <si>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</si>
  <si>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</si>
  <si>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</si>
  <si>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</si>
  <si>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</si>
  <si>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</si>
  <si>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</si>
  <si>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</si>
  <si>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</si>
  <si>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</si>
  <si>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</si>
  <si>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</si>
  <si>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</si>
  <si>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</si>
  <si>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</si>
  <si>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</si>
  <si>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</si>
  <si>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</si>
  <si>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</si>
  <si>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</si>
  <si>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</si>
  <si>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</si>
  <si>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</si>
  <si>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</si>
  <si>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</si>
  <si>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</si>
  <si>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</si>
  <si>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</si>
  <si>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</si>
  <si>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</si>
  <si>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</si>
  <si>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</si>
  <si>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</si>
  <si>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</si>
  <si>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</si>
  <si>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</si>
  <si>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</si>
  <si>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</si>
  <si>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</si>
  <si>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</si>
  <si>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</si>
  <si>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</si>
  <si>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</si>
  <si>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</si>
  <si>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</si>
  <si>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</si>
  <si>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</si>
  <si>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</si>
  <si>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</si>
  <si>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</si>
  <si>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</si>
  <si>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</si>
  <si>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</si>
  <si>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</si>
  <si>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</si>
  <si>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</si>
  <si>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</si>
  <si>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</si>
  <si>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</si>
  <si>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</si>
  <si>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</si>
  <si>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</si>
  <si>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</si>
  <si>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</si>
  <si>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</si>
  <si>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</si>
  <si>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</si>
  <si>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</si>
  <si>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</si>
  <si>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</si>
  <si>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</si>
  <si>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</si>
  <si>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</si>
  <si>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</si>
  <si>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</si>
  <si>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</si>
  <si>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</si>
  <si>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</si>
  <si>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</si>
  <si>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</si>
  <si>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</si>
  <si>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</si>
  <si>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</si>
  <si>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</si>
  <si>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</si>
  <si>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</si>
  <si>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</si>
  <si>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</si>
  <si>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</si>
  <si>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</si>
  <si>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</si>
  <si>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</si>
  <si>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</si>
  <si>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</si>
  <si>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</si>
  <si>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</si>
  <si>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</si>
  <si>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</si>
  <si>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</si>
  <si>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</si>
  <si>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</si>
  <si>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</si>
  <si>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</si>
  <si>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</si>
  <si>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</si>
  <si>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</si>
  <si>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</si>
  <si>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</si>
  <si>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</si>
  <si>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</si>
  <si>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</si>
  <si>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</si>
  <si>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</si>
  <si>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</si>
  <si>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</si>
  <si>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</si>
  <si>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</si>
  <si>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</si>
  <si>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</si>
  <si>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</si>
  <si>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</si>
  <si>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</si>
  <si>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</si>
  <si>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</si>
  <si>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</si>
  <si>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</si>
  <si>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</si>
  <si>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</si>
  <si>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</si>
  <si>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</si>
  <si>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</si>
  <si>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</si>
  <si>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</si>
  <si>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</si>
  <si>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</si>
  <si>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</si>
  <si>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</si>
  <si>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</si>
  <si>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</si>
  <si>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</si>
  <si>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</si>
  <si>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</si>
  <si>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</si>
  <si>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</si>
  <si>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</si>
  <si>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</si>
  <si>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</si>
  <si>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</si>
  <si>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</si>
  <si>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</si>
  <si>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</si>
  <si>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</si>
  <si>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</si>
  <si>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</si>
  <si>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</si>
  <si>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</si>
  <si>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</si>
  <si>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</si>
  <si>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※「前年度の賃金の総額」には、計画書の（２）④ⅱ）【基準額１】又は（３）⑤ⅱ）【基準額２】の額を記載すること</t>
    <rPh sb="26" eb="28">
      <t>キジュン</t>
    </rPh>
    <rPh sb="28" eb="29">
      <t>ガク</t>
    </rPh>
    <rPh sb="40" eb="42">
      <t>キジュン</t>
    </rPh>
    <rPh sb="42" eb="43">
      <t>ガク</t>
    </rPh>
    <phoneticPr fontId="2"/>
  </si>
  <si>
    <t>※②ⅱ）には、計画書の（１）④ⅱ）【基準額１】の額を記載すること</t>
    <rPh sb="18" eb="20">
      <t>キジュン</t>
    </rPh>
    <rPh sb="20" eb="2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</si>
</sst>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8093283" y="8106410"/>
          <a:ext cx="20481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flipV="1">
          <a:off x="7929244" y="9492615"/>
          <a:ext cx="231394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bwMode="auto">
        <a:xfrm>
          <a:off x="11757660" y="9497483"/>
          <a:ext cx="2461494"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171700" y="9140825"/>
          <a:ext cx="498348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177</v>
      </c>
      <c r="B1" s="365"/>
      <c r="C1" s="365"/>
      <c r="D1" s="365"/>
      <c r="E1" s="365"/>
      <c r="F1" s="365"/>
    </row>
    <row r="2" spans="1:6" ht="18" thickTop="1">
      <c r="A2" s="366" t="s">
        <v>179</v>
      </c>
      <c r="B2" s="366"/>
      <c r="C2" s="366"/>
      <c r="D2" s="366"/>
      <c r="E2" s="366"/>
      <c r="F2" s="366"/>
    </row>
    <row r="3" spans="1:6" s="10" customFormat="1" ht="8.1" customHeight="1">
      <c r="A3" s="367"/>
      <c r="B3" s="367"/>
      <c r="C3" s="367"/>
      <c r="D3" s="367"/>
      <c r="E3" s="32"/>
    </row>
    <row r="4" spans="1:6" s="12" customFormat="1" ht="30" customHeight="1">
      <c r="A4" s="11" t="s">
        <v>180</v>
      </c>
      <c r="B4" s="11" t="s">
        <v>88</v>
      </c>
      <c r="C4" s="33" t="s">
        <v>89</v>
      </c>
      <c r="D4" s="368" t="s">
        <v>90</v>
      </c>
      <c r="E4" s="369"/>
      <c r="F4" s="11" t="s">
        <v>91</v>
      </c>
    </row>
    <row r="5" spans="1:6" ht="19.899999999999999" customHeight="1">
      <c r="A5" s="34" t="s">
        <v>181</v>
      </c>
      <c r="B5" s="35">
        <v>1</v>
      </c>
      <c r="C5" s="35" t="s">
        <v>182</v>
      </c>
      <c r="D5" s="370" t="s">
        <v>92</v>
      </c>
      <c r="E5" s="371"/>
      <c r="F5" s="25" t="s">
        <v>93</v>
      </c>
    </row>
    <row r="6" spans="1:6" ht="45.75" customHeight="1">
      <c r="A6" s="36" t="s">
        <v>94</v>
      </c>
      <c r="B6" s="25">
        <v>1</v>
      </c>
      <c r="C6" s="37" t="s">
        <v>183</v>
      </c>
      <c r="D6" s="363" t="s">
        <v>184</v>
      </c>
      <c r="E6" s="364"/>
      <c r="F6" s="38" t="s">
        <v>93</v>
      </c>
    </row>
    <row r="7" spans="1:6" ht="58.5" customHeight="1">
      <c r="A7" s="36" t="s">
        <v>108</v>
      </c>
      <c r="B7" s="25">
        <v>1</v>
      </c>
      <c r="C7" s="37" t="s">
        <v>185</v>
      </c>
      <c r="D7" s="363" t="s">
        <v>186</v>
      </c>
      <c r="E7" s="364"/>
      <c r="F7" s="13" t="s">
        <v>95</v>
      </c>
    </row>
    <row r="8" spans="1:6" ht="53.45" customHeight="1">
      <c r="A8" s="36" t="s">
        <v>109</v>
      </c>
      <c r="B8" s="25">
        <v>1</v>
      </c>
      <c r="C8" s="37" t="s">
        <v>187</v>
      </c>
      <c r="D8" s="363" t="s">
        <v>188</v>
      </c>
      <c r="E8" s="364"/>
      <c r="F8" s="13" t="s">
        <v>95</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96</v>
      </c>
      <c r="B16" s="383"/>
      <c r="C16" s="383"/>
      <c r="D16" s="383"/>
      <c r="E16" s="24"/>
    </row>
    <row r="17" spans="1:6">
      <c r="A17" s="16" t="s">
        <v>106</v>
      </c>
      <c r="B17" s="17"/>
    </row>
    <row r="18" spans="1:6" s="20" customFormat="1" ht="17.25">
      <c r="A18" s="18" t="s">
        <v>178</v>
      </c>
      <c r="B18" s="19"/>
      <c r="C18" s="18"/>
      <c r="D18" s="18"/>
      <c r="E18" s="18"/>
    </row>
    <row r="19" spans="1:6" s="20" customFormat="1" ht="17.25">
      <c r="A19" s="18" t="s">
        <v>107</v>
      </c>
      <c r="B19" s="19"/>
      <c r="C19" s="18"/>
      <c r="D19" s="18"/>
      <c r="E19" s="18"/>
    </row>
    <row r="20" spans="1:6" s="20" customFormat="1" ht="17.25">
      <c r="A20" s="18" t="s">
        <v>97</v>
      </c>
      <c r="B20" s="19"/>
      <c r="C20" s="18"/>
      <c r="D20" s="18"/>
      <c r="E20" s="18"/>
    </row>
    <row r="21" spans="1:6" s="20" customFormat="1" ht="17.25">
      <c r="A21" s="18" t="s">
        <v>98</v>
      </c>
      <c r="B21" s="19"/>
      <c r="C21" s="18"/>
      <c r="D21" s="18"/>
      <c r="E21" s="18"/>
    </row>
    <row r="22" spans="1:6" s="20" customFormat="1" ht="17.25">
      <c r="A22" s="18" t="s">
        <v>99</v>
      </c>
      <c r="B22" s="19"/>
      <c r="C22" s="18"/>
      <c r="D22" s="18"/>
      <c r="E22" s="18"/>
    </row>
    <row r="23" spans="1:6" s="20" customFormat="1" ht="17.25">
      <c r="A23" s="18" t="s">
        <v>100</v>
      </c>
      <c r="B23" s="19"/>
      <c r="C23" s="18"/>
      <c r="D23" s="18"/>
      <c r="E23" s="18"/>
    </row>
    <row r="24" spans="1:6" ht="17.25">
      <c r="A24" s="18" t="s">
        <v>101</v>
      </c>
      <c r="B24" s="17"/>
    </row>
    <row r="25" spans="1:6" ht="18" thickBot="1">
      <c r="A25" s="18"/>
      <c r="B25" s="17"/>
    </row>
    <row r="26" spans="1:6" ht="22.15" customHeight="1">
      <c r="A26" s="23"/>
      <c r="B26" s="384" t="s">
        <v>102</v>
      </c>
      <c r="C26" s="384"/>
      <c r="D26" s="385"/>
      <c r="E26" s="386" t="s">
        <v>103</v>
      </c>
      <c r="F26" s="387"/>
    </row>
    <row r="27" spans="1:6" ht="55.15" customHeight="1">
      <c r="A27" s="372" t="s">
        <v>104</v>
      </c>
      <c r="B27" s="373"/>
      <c r="C27" s="374"/>
      <c r="D27" s="374"/>
      <c r="E27" s="379"/>
      <c r="F27" s="380"/>
    </row>
    <row r="28" spans="1:6" ht="55.15" customHeight="1">
      <c r="A28" s="372"/>
      <c r="B28" s="375"/>
      <c r="C28" s="376"/>
      <c r="D28" s="376"/>
      <c r="E28" s="379"/>
      <c r="F28" s="380"/>
    </row>
    <row r="29" spans="1:6" ht="55.15" customHeight="1">
      <c r="A29" s="372" t="s">
        <v>105</v>
      </c>
      <c r="B29" s="375"/>
      <c r="C29" s="376"/>
      <c r="D29" s="376"/>
      <c r="E29" s="379"/>
      <c r="F29" s="380"/>
    </row>
    <row r="30" spans="1:6" ht="55.1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33" sqref="C33:Y39"/>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189</v>
      </c>
      <c r="AC1" s="39" t="s">
        <v>41</v>
      </c>
    </row>
    <row r="2" spans="1:29" ht="20.100000000000001" customHeight="1">
      <c r="A2" s="7" t="s">
        <v>42</v>
      </c>
    </row>
    <row r="4" spans="1:29" ht="20.100000000000001" customHeight="1">
      <c r="A4" s="39" t="s">
        <v>43</v>
      </c>
    </row>
    <row r="5" spans="1:29" ht="20.100000000000001" customHeight="1">
      <c r="A5" s="39" t="s">
        <v>63</v>
      </c>
    </row>
    <row r="6" spans="1:29" ht="20.100000000000001" customHeight="1">
      <c r="A6" s="39" t="s">
        <v>64</v>
      </c>
    </row>
    <row r="7" spans="1:29" ht="20.100000000000001" customHeight="1">
      <c r="A7" s="39" t="s">
        <v>44</v>
      </c>
    </row>
    <row r="9" spans="1:29" ht="20.100000000000001" customHeight="1">
      <c r="A9" s="6" t="s">
        <v>65</v>
      </c>
    </row>
    <row r="10" spans="1:29" ht="20.100000000000001" customHeight="1" thickBot="1">
      <c r="B10" s="39" t="s">
        <v>84</v>
      </c>
    </row>
    <row r="11" spans="1:29" ht="20.100000000000001" customHeight="1" thickBot="1">
      <c r="B11" s="40" t="s">
        <v>32</v>
      </c>
      <c r="C11" s="397"/>
      <c r="D11" s="398"/>
      <c r="E11" s="398"/>
      <c r="F11" s="398"/>
      <c r="G11" s="398"/>
      <c r="H11" s="398"/>
      <c r="I11" s="398"/>
      <c r="J11" s="398"/>
      <c r="K11" s="398"/>
      <c r="L11" s="399"/>
    </row>
    <row r="13" spans="1:29" ht="20.100000000000001" customHeight="1">
      <c r="A13" s="6" t="s">
        <v>66</v>
      </c>
    </row>
    <row r="14" spans="1:29" ht="20.100000000000001" customHeight="1" thickBot="1">
      <c r="B14" s="39" t="s">
        <v>45</v>
      </c>
    </row>
    <row r="15" spans="1:29" ht="20.100000000000001" customHeight="1">
      <c r="B15" s="41" t="s">
        <v>39</v>
      </c>
      <c r="C15" s="388" t="s">
        <v>0</v>
      </c>
      <c r="D15" s="388"/>
      <c r="E15" s="388"/>
      <c r="F15" s="388"/>
      <c r="G15" s="388"/>
      <c r="H15" s="388"/>
      <c r="I15" s="388"/>
      <c r="J15" s="388"/>
      <c r="K15" s="388"/>
      <c r="L15" s="389"/>
      <c r="M15" s="400"/>
      <c r="N15" s="401"/>
      <c r="O15" s="401"/>
      <c r="P15" s="401"/>
      <c r="Q15" s="401"/>
      <c r="R15" s="401"/>
      <c r="S15" s="401"/>
      <c r="T15" s="401"/>
      <c r="U15" s="401"/>
      <c r="V15" s="401"/>
      <c r="W15" s="402"/>
      <c r="X15" s="403"/>
    </row>
    <row r="16" spans="1:29" ht="20.100000000000001" customHeight="1" thickBot="1">
      <c r="B16" s="42"/>
      <c r="C16" s="388" t="s">
        <v>46</v>
      </c>
      <c r="D16" s="388"/>
      <c r="E16" s="388"/>
      <c r="F16" s="388"/>
      <c r="G16" s="388"/>
      <c r="H16" s="388"/>
      <c r="I16" s="388"/>
      <c r="J16" s="388"/>
      <c r="K16" s="388"/>
      <c r="L16" s="389"/>
      <c r="M16" s="390"/>
      <c r="N16" s="391"/>
      <c r="O16" s="391"/>
      <c r="P16" s="391"/>
      <c r="Q16" s="391"/>
      <c r="R16" s="391"/>
      <c r="S16" s="391"/>
      <c r="T16" s="391"/>
      <c r="U16" s="404"/>
      <c r="V16" s="404"/>
      <c r="W16" s="405"/>
      <c r="X16" s="406"/>
      <c r="AC16" s="39" t="s">
        <v>47</v>
      </c>
    </row>
    <row r="17" spans="1:29" ht="20.100000000000001" customHeight="1" thickBot="1">
      <c r="B17" s="41" t="s">
        <v>48</v>
      </c>
      <c r="C17" s="388" t="s">
        <v>49</v>
      </c>
      <c r="D17" s="388"/>
      <c r="E17" s="388"/>
      <c r="F17" s="388"/>
      <c r="G17" s="388"/>
      <c r="H17" s="388"/>
      <c r="I17" s="388"/>
      <c r="J17" s="388"/>
      <c r="K17" s="388"/>
      <c r="L17" s="389"/>
      <c r="M17" s="43"/>
      <c r="N17" s="44"/>
      <c r="O17" s="44"/>
      <c r="P17" s="45" t="s">
        <v>50</v>
      </c>
      <c r="Q17" s="44"/>
      <c r="R17" s="44"/>
      <c r="S17" s="44"/>
      <c r="T17" s="46"/>
      <c r="U17" s="47"/>
      <c r="V17" s="48"/>
      <c r="W17" s="48"/>
      <c r="X17" s="48"/>
      <c r="AC17" s="39" t="str">
        <f>CONCATENATE(M17,N17,O17,P17,Q17,R17,S17,T17)</f>
        <v>－</v>
      </c>
    </row>
    <row r="18" spans="1:29" ht="20.100000000000001" customHeight="1">
      <c r="B18" s="49"/>
      <c r="C18" s="388" t="s">
        <v>51</v>
      </c>
      <c r="D18" s="388"/>
      <c r="E18" s="388"/>
      <c r="F18" s="388"/>
      <c r="G18" s="388"/>
      <c r="H18" s="388"/>
      <c r="I18" s="388"/>
      <c r="J18" s="388"/>
      <c r="K18" s="388"/>
      <c r="L18" s="389"/>
      <c r="M18" s="390"/>
      <c r="N18" s="391"/>
      <c r="O18" s="391"/>
      <c r="P18" s="391"/>
      <c r="Q18" s="391"/>
      <c r="R18" s="391"/>
      <c r="S18" s="391"/>
      <c r="T18" s="391"/>
      <c r="U18" s="392"/>
      <c r="V18" s="392"/>
      <c r="W18" s="393"/>
      <c r="X18" s="394"/>
    </row>
    <row r="19" spans="1:29" ht="20.100000000000001" customHeight="1">
      <c r="B19" s="42"/>
      <c r="C19" s="388" t="s">
        <v>52</v>
      </c>
      <c r="D19" s="388"/>
      <c r="E19" s="388"/>
      <c r="F19" s="388"/>
      <c r="G19" s="388"/>
      <c r="H19" s="388"/>
      <c r="I19" s="388"/>
      <c r="J19" s="388"/>
      <c r="K19" s="388"/>
      <c r="L19" s="389"/>
      <c r="M19" s="390"/>
      <c r="N19" s="391"/>
      <c r="O19" s="391"/>
      <c r="P19" s="391"/>
      <c r="Q19" s="391"/>
      <c r="R19" s="391"/>
      <c r="S19" s="391"/>
      <c r="T19" s="391"/>
      <c r="U19" s="391"/>
      <c r="V19" s="391"/>
      <c r="W19" s="395"/>
      <c r="X19" s="396"/>
    </row>
    <row r="20" spans="1:29" ht="20.100000000000001" customHeight="1">
      <c r="B20" s="41" t="s">
        <v>53</v>
      </c>
      <c r="C20" s="388" t="s">
        <v>54</v>
      </c>
      <c r="D20" s="388"/>
      <c r="E20" s="388"/>
      <c r="F20" s="388"/>
      <c r="G20" s="388"/>
      <c r="H20" s="388"/>
      <c r="I20" s="388"/>
      <c r="J20" s="388"/>
      <c r="K20" s="388"/>
      <c r="L20" s="389"/>
      <c r="M20" s="390"/>
      <c r="N20" s="391"/>
      <c r="O20" s="391"/>
      <c r="P20" s="391"/>
      <c r="Q20" s="391"/>
      <c r="R20" s="391"/>
      <c r="S20" s="391"/>
      <c r="T20" s="391"/>
      <c r="U20" s="391"/>
      <c r="V20" s="391"/>
      <c r="W20" s="395"/>
      <c r="X20" s="396"/>
    </row>
    <row r="21" spans="1:29" ht="20.100000000000001" customHeight="1">
      <c r="B21" s="42"/>
      <c r="C21" s="388" t="s">
        <v>55</v>
      </c>
      <c r="D21" s="388"/>
      <c r="E21" s="388"/>
      <c r="F21" s="388"/>
      <c r="G21" s="388"/>
      <c r="H21" s="388"/>
      <c r="I21" s="388"/>
      <c r="J21" s="388"/>
      <c r="K21" s="388"/>
      <c r="L21" s="389"/>
      <c r="M21" s="412"/>
      <c r="N21" s="404"/>
      <c r="O21" s="404"/>
      <c r="P21" s="404"/>
      <c r="Q21" s="404"/>
      <c r="R21" s="404"/>
      <c r="S21" s="404"/>
      <c r="T21" s="404"/>
      <c r="U21" s="404"/>
      <c r="V21" s="404"/>
      <c r="W21" s="405"/>
      <c r="X21" s="406"/>
    </row>
    <row r="22" spans="1:29" ht="20.100000000000001" customHeight="1">
      <c r="B22" s="413" t="s">
        <v>56</v>
      </c>
      <c r="C22" s="388" t="s">
        <v>57</v>
      </c>
      <c r="D22" s="388"/>
      <c r="E22" s="388"/>
      <c r="F22" s="388"/>
      <c r="G22" s="388"/>
      <c r="H22" s="388"/>
      <c r="I22" s="388"/>
      <c r="J22" s="388"/>
      <c r="K22" s="388"/>
      <c r="L22" s="389"/>
      <c r="M22" s="390"/>
      <c r="N22" s="391"/>
      <c r="O22" s="391"/>
      <c r="P22" s="391"/>
      <c r="Q22" s="391"/>
      <c r="R22" s="391"/>
      <c r="S22" s="391"/>
      <c r="T22" s="391"/>
      <c r="U22" s="391"/>
      <c r="V22" s="391"/>
      <c r="W22" s="395"/>
      <c r="X22" s="396"/>
    </row>
    <row r="23" spans="1:29" ht="20.100000000000001" customHeight="1">
      <c r="B23" s="414"/>
      <c r="C23" s="415" t="s">
        <v>55</v>
      </c>
      <c r="D23" s="415"/>
      <c r="E23" s="415"/>
      <c r="F23" s="415"/>
      <c r="G23" s="415"/>
      <c r="H23" s="415"/>
      <c r="I23" s="415"/>
      <c r="J23" s="415"/>
      <c r="K23" s="415"/>
      <c r="L23" s="415"/>
      <c r="M23" s="390"/>
      <c r="N23" s="391"/>
      <c r="O23" s="391"/>
      <c r="P23" s="391"/>
      <c r="Q23" s="391"/>
      <c r="R23" s="391"/>
      <c r="S23" s="391"/>
      <c r="T23" s="391"/>
      <c r="U23" s="391"/>
      <c r="V23" s="391"/>
      <c r="W23" s="395"/>
      <c r="X23" s="396"/>
    </row>
    <row r="24" spans="1:29" ht="20.100000000000001" customHeight="1">
      <c r="B24" s="41" t="s">
        <v>37</v>
      </c>
      <c r="C24" s="388" t="s">
        <v>12</v>
      </c>
      <c r="D24" s="388"/>
      <c r="E24" s="388"/>
      <c r="F24" s="388"/>
      <c r="G24" s="388"/>
      <c r="H24" s="388"/>
      <c r="I24" s="388"/>
      <c r="J24" s="388"/>
      <c r="K24" s="388"/>
      <c r="L24" s="389"/>
      <c r="M24" s="407"/>
      <c r="N24" s="392"/>
      <c r="O24" s="392"/>
      <c r="P24" s="392"/>
      <c r="Q24" s="392"/>
      <c r="R24" s="392"/>
      <c r="S24" s="392"/>
      <c r="T24" s="392"/>
      <c r="U24" s="392"/>
      <c r="V24" s="392"/>
      <c r="W24" s="393"/>
      <c r="X24" s="394"/>
    </row>
    <row r="25" spans="1:29" ht="20.100000000000001" customHeight="1">
      <c r="B25" s="49"/>
      <c r="C25" s="388" t="s">
        <v>13</v>
      </c>
      <c r="D25" s="388"/>
      <c r="E25" s="388"/>
      <c r="F25" s="388"/>
      <c r="G25" s="388"/>
      <c r="H25" s="388"/>
      <c r="I25" s="388"/>
      <c r="J25" s="388"/>
      <c r="K25" s="388"/>
      <c r="L25" s="389"/>
      <c r="M25" s="390"/>
      <c r="N25" s="391"/>
      <c r="O25" s="391"/>
      <c r="P25" s="391"/>
      <c r="Q25" s="391"/>
      <c r="R25" s="391"/>
      <c r="S25" s="391"/>
      <c r="T25" s="391"/>
      <c r="U25" s="391"/>
      <c r="V25" s="391"/>
      <c r="W25" s="395"/>
      <c r="X25" s="396"/>
    </row>
    <row r="26" spans="1:29" ht="20.100000000000001" customHeight="1" thickBot="1">
      <c r="B26" s="50"/>
      <c r="C26" s="388" t="s">
        <v>58</v>
      </c>
      <c r="D26" s="388"/>
      <c r="E26" s="388"/>
      <c r="F26" s="388"/>
      <c r="G26" s="388"/>
      <c r="H26" s="388"/>
      <c r="I26" s="388"/>
      <c r="J26" s="388"/>
      <c r="K26" s="388"/>
      <c r="L26" s="389"/>
      <c r="M26" s="408"/>
      <c r="N26" s="409"/>
      <c r="O26" s="409"/>
      <c r="P26" s="409"/>
      <c r="Q26" s="409"/>
      <c r="R26" s="409"/>
      <c r="S26" s="409"/>
      <c r="T26" s="409"/>
      <c r="U26" s="409"/>
      <c r="V26" s="409"/>
      <c r="W26" s="410"/>
      <c r="X26" s="411"/>
    </row>
    <row r="28" spans="1:29" ht="20.100000000000001" customHeight="1">
      <c r="A28" s="6" t="s">
        <v>59</v>
      </c>
    </row>
    <row r="29" spans="1:29" ht="20.100000000000001" customHeight="1">
      <c r="B29" s="39" t="s">
        <v>69</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60</v>
      </c>
      <c r="C31" s="429" t="s">
        <v>190</v>
      </c>
      <c r="D31" s="428"/>
      <c r="E31" s="428"/>
      <c r="F31" s="428"/>
      <c r="G31" s="428"/>
      <c r="H31" s="428"/>
      <c r="I31" s="428"/>
      <c r="J31" s="428"/>
      <c r="K31" s="428"/>
      <c r="L31" s="428"/>
      <c r="M31" s="428" t="s">
        <v>61</v>
      </c>
      <c r="N31" s="428"/>
      <c r="O31" s="428"/>
      <c r="P31" s="428"/>
      <c r="Q31" s="428"/>
      <c r="R31" s="421" t="s">
        <v>80</v>
      </c>
      <c r="S31" s="422"/>
      <c r="T31" s="422"/>
      <c r="U31" s="422"/>
      <c r="V31" s="422"/>
      <c r="W31" s="423"/>
      <c r="X31" s="428" t="s">
        <v>62</v>
      </c>
      <c r="Y31" s="428" t="s">
        <v>8</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81</v>
      </c>
      <c r="S32" s="419"/>
      <c r="T32" s="419"/>
      <c r="U32" s="419"/>
      <c r="V32" s="419"/>
      <c r="W32" s="54" t="s">
        <v>82</v>
      </c>
      <c r="X32" s="419"/>
      <c r="Y32" s="419"/>
      <c r="Z32" s="9"/>
      <c r="AA32" s="55"/>
    </row>
    <row r="33" spans="2:27" ht="38.25" customHeight="1">
      <c r="B33" s="56">
        <v>1</v>
      </c>
      <c r="C33" s="57"/>
      <c r="D33" s="58"/>
      <c r="E33" s="58"/>
      <c r="F33" s="58"/>
      <c r="G33" s="58"/>
      <c r="H33" s="58"/>
      <c r="I33" s="58"/>
      <c r="J33" s="58"/>
      <c r="K33" s="58"/>
      <c r="L33" s="59"/>
      <c r="M33" s="420"/>
      <c r="N33" s="420"/>
      <c r="O33" s="420"/>
      <c r="P33" s="420"/>
      <c r="Q33" s="420"/>
      <c r="R33" s="420"/>
      <c r="S33" s="420"/>
      <c r="T33" s="420"/>
      <c r="U33" s="420"/>
      <c r="V33" s="420"/>
      <c r="W33" s="60"/>
      <c r="X33" s="61"/>
      <c r="Y33" s="62"/>
      <c r="Z33" s="63"/>
      <c r="AA33" s="64"/>
    </row>
    <row r="34" spans="2:27" ht="38.25" customHeight="1">
      <c r="B34" s="40">
        <f>B33+1</f>
        <v>2</v>
      </c>
      <c r="C34" s="65"/>
      <c r="D34" s="66"/>
      <c r="E34" s="66"/>
      <c r="F34" s="66"/>
      <c r="G34" s="66"/>
      <c r="H34" s="66"/>
      <c r="I34" s="66"/>
      <c r="J34" s="66"/>
      <c r="K34" s="66"/>
      <c r="L34" s="67"/>
      <c r="M34" s="416"/>
      <c r="N34" s="416"/>
      <c r="O34" s="416"/>
      <c r="P34" s="416"/>
      <c r="Q34" s="416"/>
      <c r="R34" s="416"/>
      <c r="S34" s="416"/>
      <c r="T34" s="416"/>
      <c r="U34" s="416"/>
      <c r="V34" s="416"/>
      <c r="W34" s="68"/>
      <c r="X34" s="69"/>
      <c r="Y34" s="70"/>
      <c r="Z34" s="63"/>
      <c r="AA34" s="64"/>
    </row>
    <row r="35" spans="2:27" ht="38.25" customHeight="1">
      <c r="B35" s="40">
        <f t="shared" ref="B35:B98" si="0">B34+1</f>
        <v>3</v>
      </c>
      <c r="C35" s="65"/>
      <c r="D35" s="66"/>
      <c r="E35" s="66"/>
      <c r="F35" s="66"/>
      <c r="G35" s="66"/>
      <c r="H35" s="66"/>
      <c r="I35" s="66"/>
      <c r="J35" s="66"/>
      <c r="K35" s="66"/>
      <c r="L35" s="67"/>
      <c r="M35" s="416"/>
      <c r="N35" s="416"/>
      <c r="O35" s="416"/>
      <c r="P35" s="416"/>
      <c r="Q35" s="416"/>
      <c r="R35" s="416"/>
      <c r="S35" s="416"/>
      <c r="T35" s="416"/>
      <c r="U35" s="416"/>
      <c r="V35" s="416"/>
      <c r="W35" s="68"/>
      <c r="X35" s="69"/>
      <c r="Y35" s="71"/>
      <c r="Z35" s="63"/>
      <c r="AA35" s="64"/>
    </row>
    <row r="36" spans="2:27" ht="38.25" customHeight="1">
      <c r="B36" s="40">
        <f t="shared" si="0"/>
        <v>4</v>
      </c>
      <c r="C36" s="65"/>
      <c r="D36" s="66"/>
      <c r="E36" s="66"/>
      <c r="F36" s="66"/>
      <c r="G36" s="66"/>
      <c r="H36" s="66"/>
      <c r="I36" s="66"/>
      <c r="J36" s="66"/>
      <c r="K36" s="66"/>
      <c r="L36" s="67"/>
      <c r="M36" s="416"/>
      <c r="N36" s="416"/>
      <c r="O36" s="416"/>
      <c r="P36" s="416"/>
      <c r="Q36" s="416"/>
      <c r="R36" s="416"/>
      <c r="S36" s="416"/>
      <c r="T36" s="416"/>
      <c r="U36" s="416"/>
      <c r="V36" s="416"/>
      <c r="W36" s="68"/>
      <c r="X36" s="69"/>
      <c r="Y36" s="71"/>
      <c r="Z36" s="63"/>
      <c r="AA36" s="64"/>
    </row>
    <row r="37" spans="2:27" ht="38.25" customHeight="1">
      <c r="B37" s="40">
        <f t="shared" si="0"/>
        <v>5</v>
      </c>
      <c r="C37" s="65"/>
      <c r="D37" s="66"/>
      <c r="E37" s="66"/>
      <c r="F37" s="66"/>
      <c r="G37" s="66"/>
      <c r="H37" s="66"/>
      <c r="I37" s="66"/>
      <c r="J37" s="66"/>
      <c r="K37" s="66"/>
      <c r="L37" s="67"/>
      <c r="M37" s="416"/>
      <c r="N37" s="416"/>
      <c r="O37" s="416"/>
      <c r="P37" s="416"/>
      <c r="Q37" s="416"/>
      <c r="R37" s="416"/>
      <c r="S37" s="416"/>
      <c r="T37" s="416"/>
      <c r="U37" s="416"/>
      <c r="V37" s="416"/>
      <c r="W37" s="68"/>
      <c r="X37" s="69"/>
      <c r="Y37" s="71"/>
      <c r="Z37" s="63"/>
      <c r="AA37" s="64"/>
    </row>
    <row r="38" spans="2:27" ht="38.25" customHeight="1">
      <c r="B38" s="40">
        <f t="shared" si="0"/>
        <v>6</v>
      </c>
      <c r="C38" s="65"/>
      <c r="D38" s="66"/>
      <c r="E38" s="66"/>
      <c r="F38" s="66"/>
      <c r="G38" s="66"/>
      <c r="H38" s="66"/>
      <c r="I38" s="66"/>
      <c r="J38" s="66"/>
      <c r="K38" s="66"/>
      <c r="L38" s="67"/>
      <c r="M38" s="416"/>
      <c r="N38" s="416"/>
      <c r="O38" s="416"/>
      <c r="P38" s="416"/>
      <c r="Q38" s="416"/>
      <c r="R38" s="424"/>
      <c r="S38" s="425"/>
      <c r="T38" s="425"/>
      <c r="U38" s="425"/>
      <c r="V38" s="426"/>
      <c r="W38" s="68"/>
      <c r="X38" s="69"/>
      <c r="Y38" s="71"/>
      <c r="Z38" s="63"/>
      <c r="AA38" s="64"/>
    </row>
    <row r="39" spans="2:27" ht="38.25" customHeight="1">
      <c r="B39" s="40">
        <f t="shared" si="0"/>
        <v>7</v>
      </c>
      <c r="C39" s="65"/>
      <c r="D39" s="66"/>
      <c r="E39" s="66"/>
      <c r="F39" s="66"/>
      <c r="G39" s="66"/>
      <c r="H39" s="66"/>
      <c r="I39" s="66"/>
      <c r="J39" s="66"/>
      <c r="K39" s="66"/>
      <c r="L39" s="67"/>
      <c r="M39" s="416"/>
      <c r="N39" s="416"/>
      <c r="O39" s="416"/>
      <c r="P39" s="416"/>
      <c r="Q39" s="416"/>
      <c r="R39" s="424"/>
      <c r="S39" s="425"/>
      <c r="T39" s="425"/>
      <c r="U39" s="425"/>
      <c r="V39" s="426"/>
      <c r="W39" s="68"/>
      <c r="X39" s="69"/>
      <c r="Y39" s="71"/>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39"/>
  <sheetViews>
    <sheetView tabSelected="1" view="pageBreakPreview" zoomScale="124" zoomScaleNormal="120" zoomScaleSheetLayoutView="124" workbookViewId="0">
      <selection activeCell="AA35" sqref="AA35"/>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30</v>
      </c>
      <c r="Y1" s="462" t="s">
        <v>32</v>
      </c>
      <c r="Z1" s="462"/>
      <c r="AA1" s="462"/>
      <c r="AB1" s="462"/>
      <c r="AC1" s="462" t="str">
        <f>IF(基本情報入力シート!C11="","",基本情報入力シート!C11)</f>
        <v/>
      </c>
      <c r="AD1" s="462"/>
      <c r="AE1" s="462"/>
      <c r="AF1" s="462"/>
      <c r="AG1" s="462"/>
      <c r="AH1" s="462"/>
      <c r="AI1" s="462"/>
      <c r="AJ1" s="46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193</v>
      </c>
      <c r="AA3" s="468"/>
      <c r="AB3" s="468"/>
      <c r="AC3" s="83" t="s">
        <v>11</v>
      </c>
      <c r="AD3" s="209"/>
      <c r="AI3" s="83"/>
      <c r="AJ3" s="83"/>
    </row>
    <row r="4" spans="1:46">
      <c r="A4" s="556" t="s">
        <v>194</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row>
    <row r="5" spans="1:46" ht="6" customHeight="1"/>
    <row r="6" spans="1:46">
      <c r="A6" s="341"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7" t="s">
        <v>40</v>
      </c>
      <c r="B8" s="451"/>
      <c r="C8" s="451"/>
      <c r="D8" s="451"/>
      <c r="E8" s="451"/>
      <c r="F8" s="451"/>
      <c r="G8" s="479"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87" customFormat="1" ht="22.5" customHeight="1">
      <c r="A9" s="443" t="s">
        <v>39</v>
      </c>
      <c r="B9" s="564"/>
      <c r="C9" s="564"/>
      <c r="D9" s="564"/>
      <c r="E9" s="564"/>
      <c r="F9" s="564"/>
      <c r="G9" s="482" t="str">
        <f>IF(基本情報入力シート!M16="","",基本情報入力シート!M16)</f>
        <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4"/>
    </row>
    <row r="10" spans="1:46" s="87" customFormat="1" ht="12.75" customHeight="1">
      <c r="A10" s="558" t="s">
        <v>35</v>
      </c>
      <c r="B10" s="559"/>
      <c r="C10" s="559"/>
      <c r="D10" s="559"/>
      <c r="E10" s="559"/>
      <c r="F10" s="559"/>
      <c r="G10" s="88" t="s">
        <v>1</v>
      </c>
      <c r="H10" s="472" t="str">
        <f>IF(基本情報入力シート!AC17="","",基本情報入力シート!AC17)</f>
        <v>－</v>
      </c>
      <c r="I10" s="472"/>
      <c r="J10" s="472"/>
      <c r="K10" s="472"/>
      <c r="L10" s="472"/>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60"/>
      <c r="B11" s="561"/>
      <c r="C11" s="561"/>
      <c r="D11" s="561"/>
      <c r="E11" s="561"/>
      <c r="F11" s="561"/>
      <c r="G11" s="473" t="str">
        <f>IF(基本情報入力シート!M18="","",基本情報入力シート!M18)</f>
        <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5"/>
    </row>
    <row r="12" spans="1:46" s="87" customFormat="1" ht="12" customHeight="1">
      <c r="A12" s="562"/>
      <c r="B12" s="563"/>
      <c r="C12" s="563"/>
      <c r="D12" s="563"/>
      <c r="E12" s="563"/>
      <c r="F12" s="563"/>
      <c r="G12" s="476"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row>
    <row r="13" spans="1:46" s="87" customFormat="1" ht="12">
      <c r="A13" s="565" t="s">
        <v>0</v>
      </c>
      <c r="B13" s="566"/>
      <c r="C13" s="566"/>
      <c r="D13" s="566"/>
      <c r="E13" s="566"/>
      <c r="F13" s="566"/>
      <c r="G13" s="485" t="str">
        <f>IF(基本情報入力シート!M22="","",基本情報入力シート!M22)</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T13" s="92"/>
    </row>
    <row r="14" spans="1:46" s="87" customFormat="1" ht="22.5" customHeight="1">
      <c r="A14" s="560" t="s">
        <v>36</v>
      </c>
      <c r="B14" s="561"/>
      <c r="C14" s="561"/>
      <c r="D14" s="561"/>
      <c r="E14" s="561"/>
      <c r="F14" s="561"/>
      <c r="G14" s="469" t="str">
        <f>IF(基本情報入力シート!M23="","",基本情報入力シート!M23)</f>
        <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c r="AT14" s="92"/>
    </row>
    <row r="15" spans="1:46" s="87" customFormat="1" ht="15" customHeight="1">
      <c r="A15" s="448" t="s">
        <v>37</v>
      </c>
      <c r="B15" s="448"/>
      <c r="C15" s="448"/>
      <c r="D15" s="448"/>
      <c r="E15" s="448"/>
      <c r="F15" s="448"/>
      <c r="G15" s="442" t="s">
        <v>12</v>
      </c>
      <c r="H15" s="442"/>
      <c r="I15" s="442"/>
      <c r="J15" s="443"/>
      <c r="K15" s="440" t="str">
        <f>IF(基本情報入力シート!M24="","",基本情報入力シート!M24)</f>
        <v/>
      </c>
      <c r="L15" s="440"/>
      <c r="M15" s="440"/>
      <c r="N15" s="440"/>
      <c r="O15" s="440"/>
      <c r="P15" s="441" t="s">
        <v>13</v>
      </c>
      <c r="Q15" s="442"/>
      <c r="R15" s="442"/>
      <c r="S15" s="443"/>
      <c r="T15" s="440" t="str">
        <f>IF(基本情報入力シート!M25="","",基本情報入力シート!M25)</f>
        <v/>
      </c>
      <c r="U15" s="440"/>
      <c r="V15" s="440"/>
      <c r="W15" s="440"/>
      <c r="X15" s="440"/>
      <c r="Y15" s="441" t="s">
        <v>38</v>
      </c>
      <c r="Z15" s="442"/>
      <c r="AA15" s="442"/>
      <c r="AB15" s="443"/>
      <c r="AC15" s="444" t="str">
        <f>IF(基本情報入力シート!M26="","",基本情報入力シート!M26)</f>
        <v/>
      </c>
      <c r="AD15" s="444"/>
      <c r="AE15" s="444"/>
      <c r="AF15" s="444"/>
      <c r="AG15" s="444"/>
      <c r="AH15" s="444"/>
      <c r="AI15" s="444"/>
      <c r="AJ15" s="444"/>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191</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229</v>
      </c>
      <c r="AM18" s="361" t="s">
        <v>230</v>
      </c>
      <c r="AT18" s="101"/>
    </row>
    <row r="19" spans="1:50" ht="18" customHeight="1">
      <c r="A19" s="102"/>
      <c r="B19" s="104"/>
      <c r="C19" s="105" t="s">
        <v>195</v>
      </c>
      <c r="D19" s="106"/>
      <c r="E19" s="106"/>
      <c r="F19" s="106"/>
      <c r="G19" s="106"/>
      <c r="H19" s="106"/>
      <c r="I19" s="106"/>
      <c r="J19" s="106"/>
      <c r="K19" s="106"/>
      <c r="L19" s="107"/>
      <c r="M19" s="108"/>
      <c r="N19" s="108"/>
      <c r="O19" s="108"/>
      <c r="P19" s="108"/>
      <c r="Q19" s="109"/>
      <c r="S19" s="110"/>
      <c r="T19" s="111" t="s">
        <v>196</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197</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78</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221</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7"/>
      <c r="B26" s="557"/>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445" t="s">
        <v>198</v>
      </c>
      <c r="AC26" s="446"/>
      <c r="AD26" s="446"/>
      <c r="AE26" s="446"/>
      <c r="AF26" s="446"/>
      <c r="AG26" s="446"/>
      <c r="AH26" s="446"/>
      <c r="AI26" s="446"/>
      <c r="AJ26" s="447"/>
      <c r="AT26" s="92"/>
    </row>
    <row r="27" spans="1:50" s="87" customFormat="1" ht="15" customHeight="1" thickBot="1">
      <c r="A27" s="125" t="s">
        <v>18</v>
      </c>
      <c r="B27" s="126" t="s">
        <v>14</v>
      </c>
      <c r="C27" s="127"/>
      <c r="D27" s="437">
        <f>$AA$3</f>
        <v>0</v>
      </c>
      <c r="E27" s="437"/>
      <c r="F27" s="127" t="s">
        <v>218</v>
      </c>
      <c r="G27" s="127"/>
      <c r="H27" s="127"/>
      <c r="I27" s="127"/>
      <c r="J27" s="127"/>
      <c r="K27" s="128"/>
      <c r="L27" s="128"/>
      <c r="M27" s="128"/>
      <c r="N27" s="128"/>
      <c r="O27" s="128"/>
      <c r="P27" s="128"/>
      <c r="Q27" s="128"/>
      <c r="R27" s="128"/>
      <c r="S27" s="90"/>
      <c r="T27" s="90"/>
      <c r="U27" s="90"/>
      <c r="V27" s="90"/>
      <c r="W27" s="90"/>
      <c r="X27" s="90"/>
      <c r="Y27" s="90"/>
      <c r="Z27" s="90"/>
      <c r="AA27" s="91"/>
      <c r="AB27" s="453">
        <f>'別紙様式3-2'!$Q$7</f>
        <v>0</v>
      </c>
      <c r="AC27" s="439"/>
      <c r="AD27" s="439"/>
      <c r="AE27" s="439"/>
      <c r="AF27" s="439"/>
      <c r="AG27" s="439"/>
      <c r="AH27" s="439"/>
      <c r="AI27" s="437" t="s">
        <v>4</v>
      </c>
      <c r="AJ27" s="454"/>
      <c r="AK27" s="39" t="s">
        <v>110</v>
      </c>
      <c r="AL27" s="129" t="str">
        <f>IFERROR(IF(AND(ISNUMBER(AB28),ISNUMBER(AB27),AB28&gt;AB27),"○","☓"),"")</f>
        <v>☓</v>
      </c>
      <c r="AM27" s="130" t="s">
        <v>131</v>
      </c>
      <c r="AN27" s="131"/>
      <c r="AO27" s="131"/>
      <c r="AP27" s="131"/>
      <c r="AQ27" s="131"/>
      <c r="AR27" s="131"/>
      <c r="AS27" s="131"/>
      <c r="AT27" s="131"/>
      <c r="AU27" s="131"/>
      <c r="AV27" s="131"/>
      <c r="AW27" s="132"/>
    </row>
    <row r="28" spans="1:50" s="87" customFormat="1" ht="15" customHeight="1">
      <c r="A28" s="133" t="s">
        <v>19</v>
      </c>
      <c r="B28" s="134" t="s">
        <v>192</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136</v>
      </c>
      <c r="AB28" s="455">
        <f>AB29-AB30</f>
        <v>0</v>
      </c>
      <c r="AC28" s="456"/>
      <c r="AD28" s="456"/>
      <c r="AE28" s="456"/>
      <c r="AF28" s="456"/>
      <c r="AG28" s="456"/>
      <c r="AH28" s="456"/>
      <c r="AI28" s="451" t="s">
        <v>4</v>
      </c>
      <c r="AJ28" s="452"/>
      <c r="AL28" s="356"/>
      <c r="AM28" s="357"/>
      <c r="AN28" s="357"/>
      <c r="AO28" s="357"/>
      <c r="AP28" s="357"/>
      <c r="AQ28" s="357"/>
      <c r="AR28" s="357"/>
      <c r="AS28" s="357"/>
      <c r="AT28" s="357"/>
      <c r="AU28" s="357"/>
      <c r="AV28" s="357"/>
      <c r="AW28" s="358"/>
      <c r="AX28" s="159"/>
    </row>
    <row r="29" spans="1:50" s="87" customFormat="1" ht="15" customHeight="1" thickBot="1">
      <c r="A29" s="137"/>
      <c r="B29" s="345" t="s">
        <v>219</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433">
        <f>'別紙様式3-2'!$U$7</f>
        <v>0</v>
      </c>
      <c r="AC29" s="434"/>
      <c r="AD29" s="434"/>
      <c r="AE29" s="434"/>
      <c r="AF29" s="434"/>
      <c r="AG29" s="434"/>
      <c r="AH29" s="434"/>
      <c r="AI29" s="435" t="s">
        <v>4</v>
      </c>
      <c r="AJ29" s="436"/>
      <c r="AL29" s="159"/>
      <c r="AM29" s="159"/>
      <c r="AN29" s="159"/>
      <c r="AO29" s="159"/>
      <c r="AP29" s="159"/>
      <c r="AQ29" s="159"/>
      <c r="AR29" s="159"/>
      <c r="AS29" s="159"/>
      <c r="AT29" s="359"/>
      <c r="AU29" s="159"/>
      <c r="AV29" s="159"/>
      <c r="AW29" s="159"/>
      <c r="AX29" s="159"/>
    </row>
    <row r="30" spans="1:50" s="87" customFormat="1" ht="15" customHeight="1" thickBot="1">
      <c r="A30" s="350"/>
      <c r="B30" s="351" t="s">
        <v>220</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457"/>
      <c r="AC30" s="458"/>
      <c r="AD30" s="458"/>
      <c r="AE30" s="458"/>
      <c r="AF30" s="458"/>
      <c r="AG30" s="458"/>
      <c r="AH30" s="459"/>
      <c r="AI30" s="460" t="s">
        <v>4</v>
      </c>
      <c r="AJ30" s="461"/>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227</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232</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228</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222</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5" t="s">
        <v>198</v>
      </c>
      <c r="T39" s="446"/>
      <c r="U39" s="446"/>
      <c r="V39" s="446"/>
      <c r="W39" s="446"/>
      <c r="X39" s="446"/>
      <c r="Y39" s="446"/>
      <c r="Z39" s="446"/>
      <c r="AA39" s="447"/>
      <c r="AB39" s="446" t="s">
        <v>199</v>
      </c>
      <c r="AC39" s="446"/>
      <c r="AD39" s="446"/>
      <c r="AE39" s="446"/>
      <c r="AF39" s="446"/>
      <c r="AG39" s="446"/>
      <c r="AH39" s="446"/>
      <c r="AI39" s="446"/>
      <c r="AJ39" s="447"/>
      <c r="AT39" s="92"/>
    </row>
    <row r="40" spans="1:49" s="87" customFormat="1" ht="15" customHeight="1" thickBot="1">
      <c r="A40" s="125" t="s">
        <v>18</v>
      </c>
      <c r="B40" s="126" t="s">
        <v>14</v>
      </c>
      <c r="C40" s="127"/>
      <c r="D40" s="437">
        <f>$AA$3</f>
        <v>0</v>
      </c>
      <c r="E40" s="437"/>
      <c r="F40" s="127" t="s">
        <v>121</v>
      </c>
      <c r="G40" s="127"/>
      <c r="H40" s="127"/>
      <c r="I40" s="127"/>
      <c r="J40" s="127"/>
      <c r="K40" s="128"/>
      <c r="L40" s="128"/>
      <c r="M40" s="128"/>
      <c r="N40" s="128"/>
      <c r="O40" s="128"/>
      <c r="P40" s="128"/>
      <c r="Q40" s="128"/>
      <c r="R40" s="128"/>
      <c r="S40" s="453">
        <f>'別紙様式3-2'!$Q$7</f>
        <v>0</v>
      </c>
      <c r="T40" s="439"/>
      <c r="U40" s="439"/>
      <c r="V40" s="439"/>
      <c r="W40" s="439"/>
      <c r="X40" s="439"/>
      <c r="Y40" s="439"/>
      <c r="Z40" s="437" t="s">
        <v>4</v>
      </c>
      <c r="AA40" s="454"/>
      <c r="AB40" s="438">
        <f>'別紙様式3-2'!$Q$8</f>
        <v>0</v>
      </c>
      <c r="AC40" s="439"/>
      <c r="AD40" s="439"/>
      <c r="AE40" s="439"/>
      <c r="AF40" s="439"/>
      <c r="AG40" s="439"/>
      <c r="AH40" s="439"/>
      <c r="AI40" s="437" t="s">
        <v>4</v>
      </c>
      <c r="AJ40" s="454"/>
      <c r="AL40" s="129" t="str">
        <f>IFERROR(IF(AND(ISNUMBER(S41),ISNUMBER(S40),S41&gt;S40),"○","☓"),"")</f>
        <v>☓</v>
      </c>
      <c r="AM40" s="130" t="s">
        <v>131</v>
      </c>
      <c r="AN40" s="131"/>
      <c r="AO40" s="131"/>
      <c r="AP40" s="131"/>
      <c r="AQ40" s="131"/>
      <c r="AR40" s="131"/>
      <c r="AS40" s="131"/>
      <c r="AT40" s="131"/>
      <c r="AU40" s="131"/>
      <c r="AV40" s="131"/>
      <c r="AW40" s="132"/>
    </row>
    <row r="41" spans="1:49" s="87" customFormat="1" ht="15" customHeight="1" thickBot="1">
      <c r="A41" s="133" t="s">
        <v>19</v>
      </c>
      <c r="B41" s="134" t="s">
        <v>192</v>
      </c>
      <c r="C41" s="135"/>
      <c r="D41" s="135"/>
      <c r="E41" s="135"/>
      <c r="F41" s="135"/>
      <c r="G41" s="135"/>
      <c r="H41" s="135"/>
      <c r="I41" s="135"/>
      <c r="J41" s="135"/>
      <c r="K41" s="136"/>
      <c r="L41" s="136"/>
      <c r="M41" s="136"/>
      <c r="N41" s="136"/>
      <c r="O41" s="136"/>
      <c r="P41" s="136"/>
      <c r="Q41" s="136"/>
      <c r="R41" s="355" t="s">
        <v>226</v>
      </c>
      <c r="S41" s="455">
        <f>S42-S46</f>
        <v>0</v>
      </c>
      <c r="T41" s="456"/>
      <c r="U41" s="456"/>
      <c r="V41" s="456"/>
      <c r="W41" s="456"/>
      <c r="X41" s="456"/>
      <c r="Y41" s="456"/>
      <c r="Z41" s="451" t="s">
        <v>4</v>
      </c>
      <c r="AA41" s="452"/>
      <c r="AB41" s="455">
        <f>AB42-AB46</f>
        <v>0</v>
      </c>
      <c r="AC41" s="456"/>
      <c r="AD41" s="456"/>
      <c r="AE41" s="456"/>
      <c r="AF41" s="456"/>
      <c r="AG41" s="456"/>
      <c r="AH41" s="456"/>
      <c r="AI41" s="451" t="s">
        <v>4</v>
      </c>
      <c r="AJ41" s="452"/>
      <c r="AK41" s="39" t="s">
        <v>110</v>
      </c>
      <c r="AL41" s="129" t="str">
        <f>IFERROR(IF(AND(ISNUMBER(AB41),ISNUMBER(AB40),AB41&gt;AB40),"○","☓"),"")</f>
        <v>☓</v>
      </c>
      <c r="AM41" s="130" t="s">
        <v>111</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433">
        <f>S43-S45</f>
        <v>0</v>
      </c>
      <c r="T42" s="434"/>
      <c r="U42" s="434"/>
      <c r="V42" s="434"/>
      <c r="W42" s="434"/>
      <c r="X42" s="434"/>
      <c r="Y42" s="434"/>
      <c r="Z42" s="435" t="s">
        <v>4</v>
      </c>
      <c r="AA42" s="436"/>
      <c r="AB42" s="433">
        <f>AB43-AB44</f>
        <v>0</v>
      </c>
      <c r="AC42" s="434"/>
      <c r="AD42" s="434"/>
      <c r="AE42" s="434"/>
      <c r="AF42" s="434"/>
      <c r="AG42" s="434"/>
      <c r="AH42" s="434"/>
      <c r="AI42" s="435" t="s">
        <v>4</v>
      </c>
      <c r="AJ42" s="436"/>
      <c r="AT42" s="92"/>
    </row>
    <row r="43" spans="1:49" s="87" customFormat="1" ht="15" customHeight="1">
      <c r="A43" s="137"/>
      <c r="B43" s="141"/>
      <c r="C43" s="142" t="s">
        <v>224</v>
      </c>
      <c r="D43" s="139"/>
      <c r="E43" s="139"/>
      <c r="F43" s="139"/>
      <c r="G43" s="139"/>
      <c r="H43" s="139"/>
      <c r="I43" s="139"/>
      <c r="J43" s="139"/>
      <c r="K43" s="140"/>
      <c r="L43" s="140"/>
      <c r="M43" s="140"/>
      <c r="N43" s="140"/>
      <c r="O43" s="140"/>
      <c r="P43" s="140"/>
      <c r="Q43" s="140"/>
      <c r="R43" s="140"/>
      <c r="S43" s="433">
        <f>'別紙様式3-2'!$U$7</f>
        <v>0</v>
      </c>
      <c r="T43" s="434"/>
      <c r="U43" s="434"/>
      <c r="V43" s="434"/>
      <c r="W43" s="434"/>
      <c r="X43" s="434"/>
      <c r="Y43" s="434"/>
      <c r="Z43" s="435" t="s">
        <v>4</v>
      </c>
      <c r="AA43" s="436"/>
      <c r="AB43" s="433">
        <f>'別紙様式3-2'!$U$8</f>
        <v>0</v>
      </c>
      <c r="AC43" s="434"/>
      <c r="AD43" s="434"/>
      <c r="AE43" s="434"/>
      <c r="AF43" s="434"/>
      <c r="AG43" s="434"/>
      <c r="AH43" s="434"/>
      <c r="AI43" s="435" t="s">
        <v>4</v>
      </c>
      <c r="AJ43" s="436"/>
      <c r="AT43" s="92"/>
    </row>
    <row r="44" spans="1:49" s="87" customFormat="1" ht="15" customHeight="1">
      <c r="A44" s="137"/>
      <c r="B44" s="143"/>
      <c r="C44" s="142" t="s">
        <v>223</v>
      </c>
      <c r="D44" s="139"/>
      <c r="E44" s="139"/>
      <c r="F44" s="139"/>
      <c r="G44" s="139"/>
      <c r="H44" s="139"/>
      <c r="I44" s="139"/>
      <c r="J44" s="139"/>
      <c r="K44" s="140"/>
      <c r="L44" s="140"/>
      <c r="M44" s="140"/>
      <c r="N44" s="140"/>
      <c r="O44" s="140"/>
      <c r="P44" s="140"/>
      <c r="Q44" s="140"/>
      <c r="R44" s="140"/>
      <c r="S44" s="463"/>
      <c r="T44" s="464"/>
      <c r="U44" s="464"/>
      <c r="V44" s="464"/>
      <c r="W44" s="464"/>
      <c r="X44" s="464"/>
      <c r="Y44" s="464"/>
      <c r="Z44" s="464"/>
      <c r="AA44" s="465"/>
      <c r="AB44" s="433">
        <f>'別紙様式3-2'!$Q$7</f>
        <v>0</v>
      </c>
      <c r="AC44" s="434"/>
      <c r="AD44" s="434"/>
      <c r="AE44" s="434"/>
      <c r="AF44" s="434"/>
      <c r="AG44" s="434"/>
      <c r="AH44" s="434"/>
      <c r="AI44" s="435" t="s">
        <v>4</v>
      </c>
      <c r="AJ44" s="436"/>
      <c r="AT44" s="92"/>
    </row>
    <row r="45" spans="1:49" s="87" customFormat="1" ht="15" customHeight="1" thickBot="1">
      <c r="A45" s="137"/>
      <c r="B45" s="143"/>
      <c r="C45" s="430" t="s">
        <v>225</v>
      </c>
      <c r="D45" s="431"/>
      <c r="E45" s="431"/>
      <c r="F45" s="431"/>
      <c r="G45" s="431"/>
      <c r="H45" s="431"/>
      <c r="I45" s="431"/>
      <c r="J45" s="431"/>
      <c r="K45" s="431"/>
      <c r="L45" s="431"/>
      <c r="M45" s="431"/>
      <c r="N45" s="431"/>
      <c r="O45" s="431"/>
      <c r="P45" s="431"/>
      <c r="Q45" s="431"/>
      <c r="R45" s="432"/>
      <c r="S45" s="449">
        <f>'別紙様式3-2'!Q8-'別紙様式3-2'!$T$8</f>
        <v>0</v>
      </c>
      <c r="T45" s="450"/>
      <c r="U45" s="450"/>
      <c r="V45" s="450"/>
      <c r="W45" s="450"/>
      <c r="X45" s="450"/>
      <c r="Y45" s="450"/>
      <c r="Z45" s="435" t="s">
        <v>4</v>
      </c>
      <c r="AA45" s="436"/>
      <c r="AB45" s="466"/>
      <c r="AC45" s="467"/>
      <c r="AD45" s="467"/>
      <c r="AE45" s="467"/>
      <c r="AF45" s="467"/>
      <c r="AG45" s="467"/>
      <c r="AH45" s="467"/>
      <c r="AI45" s="464"/>
      <c r="AJ45" s="465"/>
      <c r="AT45" s="92"/>
    </row>
    <row r="46" spans="1:49" s="87" customFormat="1" ht="15" customHeight="1" thickBot="1">
      <c r="A46" s="137"/>
      <c r="B46" s="138" t="s">
        <v>124</v>
      </c>
      <c r="C46" s="144"/>
      <c r="D46" s="144"/>
      <c r="E46" s="144"/>
      <c r="F46" s="144"/>
      <c r="G46" s="144"/>
      <c r="H46" s="144"/>
      <c r="I46" s="144"/>
      <c r="J46" s="144"/>
      <c r="K46" s="145"/>
      <c r="L46" s="145"/>
      <c r="M46" s="145"/>
      <c r="N46" s="145"/>
      <c r="O46" s="145"/>
      <c r="P46" s="145"/>
      <c r="Q46" s="145"/>
      <c r="R46" s="145"/>
      <c r="S46" s="524"/>
      <c r="T46" s="458"/>
      <c r="U46" s="458"/>
      <c r="V46" s="458"/>
      <c r="W46" s="458"/>
      <c r="X46" s="458"/>
      <c r="Y46" s="459"/>
      <c r="Z46" s="522" t="s">
        <v>4</v>
      </c>
      <c r="AA46" s="522"/>
      <c r="AB46" s="525"/>
      <c r="AC46" s="526"/>
      <c r="AD46" s="526"/>
      <c r="AE46" s="526"/>
      <c r="AF46" s="526"/>
      <c r="AG46" s="526"/>
      <c r="AH46" s="527"/>
      <c r="AI46" s="522" t="s">
        <v>4</v>
      </c>
      <c r="AJ46" s="523"/>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125</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231</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200</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8" t="s">
        <v>135</v>
      </c>
      <c r="L53" s="489"/>
      <c r="M53" s="490"/>
      <c r="N53" s="488" t="s">
        <v>122</v>
      </c>
      <c r="O53" s="489"/>
      <c r="P53" s="489"/>
      <c r="Q53" s="489"/>
      <c r="R53" s="490"/>
      <c r="S53" s="491" t="s">
        <v>123</v>
      </c>
      <c r="T53" s="492"/>
      <c r="U53" s="492"/>
      <c r="V53" s="492"/>
      <c r="W53" s="493"/>
      <c r="X53" s="491" t="s">
        <v>79</v>
      </c>
      <c r="Y53" s="492"/>
      <c r="Z53" s="492"/>
      <c r="AA53" s="492"/>
      <c r="AB53" s="492"/>
      <c r="AC53" s="492" t="s">
        <v>72</v>
      </c>
      <c r="AD53" s="492"/>
      <c r="AE53" s="493"/>
      <c r="AF53" s="491" t="s">
        <v>71</v>
      </c>
      <c r="AG53" s="492"/>
      <c r="AH53" s="492"/>
      <c r="AI53" s="492"/>
      <c r="AJ53" s="493"/>
      <c r="AL53" s="153"/>
      <c r="AT53" s="92"/>
    </row>
    <row r="54" spans="1:60" s="87" customFormat="1" ht="15.75" customHeight="1" thickBot="1">
      <c r="A54" s="154" t="s">
        <v>201</v>
      </c>
      <c r="B54" s="135"/>
      <c r="C54" s="135"/>
      <c r="D54" s="135"/>
      <c r="E54" s="135"/>
      <c r="F54" s="135"/>
      <c r="G54" s="135"/>
      <c r="H54" s="135"/>
      <c r="I54" s="135"/>
      <c r="J54" s="135"/>
      <c r="K54" s="503"/>
      <c r="L54" s="504" t="b">
        <v>0</v>
      </c>
      <c r="M54" s="505"/>
      <c r="N54" s="512"/>
      <c r="O54" s="513"/>
      <c r="P54" s="513"/>
      <c r="Q54" s="514"/>
      <c r="R54" s="155" t="s">
        <v>112</v>
      </c>
      <c r="S54" s="515" t="str">
        <f>IF(L54,('別紙様式3-2'!V8-'別紙様式3-2'!R7)/'別紙様式3-2'!Y8,"（対象外）")</f>
        <v>（対象外）</v>
      </c>
      <c r="T54" s="516"/>
      <c r="U54" s="516"/>
      <c r="V54" s="516"/>
      <c r="W54" s="156" t="str">
        <f>IF($L54,"円","")</f>
        <v/>
      </c>
      <c r="X54" s="531" t="str">
        <f>IF(L54,S54-N54,"（対象外）")</f>
        <v>（対象外）</v>
      </c>
      <c r="Y54" s="532"/>
      <c r="Z54" s="532"/>
      <c r="AA54" s="532"/>
      <c r="AB54" s="157" t="str">
        <f t="shared" ref="AB54:AB56" si="0">IF($L54,"円","")</f>
        <v/>
      </c>
      <c r="AC54" s="533" t="str">
        <f>IF(AND(L54,L55),X54/X55,IF(AND(L54,L56),X54/X56,"-"))</f>
        <v>-</v>
      </c>
      <c r="AD54" s="533"/>
      <c r="AE54" s="534"/>
      <c r="AF54" s="158"/>
      <c r="AG54" s="94"/>
      <c r="AH54" s="159"/>
      <c r="AI54" s="160"/>
      <c r="AJ54" s="161"/>
      <c r="AL54" s="129" t="str">
        <f>IFERROR(IF(AND(L54,L55),IF(AC54&gt;=2,"○","☓"),IF(AND(L54,L56),IF(AC54&gt;=4,"○","☓"),"")),"")</f>
        <v/>
      </c>
      <c r="AM54" s="130" t="s">
        <v>113</v>
      </c>
      <c r="AN54" s="131"/>
      <c r="AO54" s="131"/>
      <c r="AP54" s="131"/>
      <c r="AQ54" s="131"/>
      <c r="AR54" s="131"/>
      <c r="AS54" s="131"/>
      <c r="AT54" s="131"/>
      <c r="AU54" s="131"/>
      <c r="AV54" s="131"/>
      <c r="AW54" s="132"/>
    </row>
    <row r="55" spans="1:60" s="87" customFormat="1" ht="15.75" customHeight="1" thickBot="1">
      <c r="A55" s="162" t="s">
        <v>202</v>
      </c>
      <c r="B55" s="139"/>
      <c r="C55" s="139"/>
      <c r="D55" s="139"/>
      <c r="E55" s="139"/>
      <c r="F55" s="139"/>
      <c r="G55" s="139"/>
      <c r="H55" s="139"/>
      <c r="I55" s="139"/>
      <c r="J55" s="139"/>
      <c r="K55" s="506"/>
      <c r="L55" s="507" t="b">
        <v>0</v>
      </c>
      <c r="M55" s="508"/>
      <c r="N55" s="517"/>
      <c r="O55" s="518"/>
      <c r="P55" s="518"/>
      <c r="Q55" s="519"/>
      <c r="R55" s="163" t="s">
        <v>112</v>
      </c>
      <c r="S55" s="535" t="str">
        <f>IF(L55,('別紙様式3-2'!W8-'別紙様式3-2'!S7)/'別紙様式3-2'!Z8,"（対象外）")</f>
        <v>（対象外）</v>
      </c>
      <c r="T55" s="536"/>
      <c r="U55" s="536"/>
      <c r="V55" s="536"/>
      <c r="W55" s="164" t="str">
        <f>IF($L55,"円","")</f>
        <v/>
      </c>
      <c r="X55" s="501" t="str">
        <f>IF(L55,S55-N55,"（対象外）")</f>
        <v>（対象外）</v>
      </c>
      <c r="Y55" s="502"/>
      <c r="Z55" s="502"/>
      <c r="AA55" s="502"/>
      <c r="AB55" s="165" t="str">
        <f t="shared" si="0"/>
        <v/>
      </c>
      <c r="AC55" s="540" t="str">
        <f>IF(AND(L55,OR(L54,L56)),1,"-")</f>
        <v>-</v>
      </c>
      <c r="AD55" s="540"/>
      <c r="AE55" s="541"/>
      <c r="AF55" s="158"/>
      <c r="AG55" s="94"/>
      <c r="AH55" s="166"/>
      <c r="AI55" s="160"/>
      <c r="AJ55" s="161"/>
      <c r="AL55" s="129" t="str">
        <f>IFERROR(IF(AND(L55,L56),IF(AC56&lt;=0.5,"○","☓"),""),"")</f>
        <v/>
      </c>
      <c r="AM55" s="130" t="s">
        <v>114</v>
      </c>
      <c r="AN55" s="131"/>
      <c r="AO55" s="131"/>
      <c r="AP55" s="131"/>
      <c r="AQ55" s="131"/>
      <c r="AR55" s="131"/>
      <c r="AS55" s="131"/>
      <c r="AT55" s="131"/>
      <c r="AU55" s="131"/>
      <c r="AV55" s="131"/>
      <c r="AW55" s="132"/>
    </row>
    <row r="56" spans="1:60" s="87" customFormat="1" ht="15.75" customHeight="1" thickBot="1">
      <c r="A56" s="167" t="s">
        <v>70</v>
      </c>
      <c r="B56" s="168"/>
      <c r="C56" s="168"/>
      <c r="D56" s="168"/>
      <c r="E56" s="168"/>
      <c r="F56" s="168"/>
      <c r="G56" s="168"/>
      <c r="H56" s="168"/>
      <c r="I56" s="168"/>
      <c r="J56" s="168"/>
      <c r="K56" s="509"/>
      <c r="L56" s="510" t="b">
        <v>0</v>
      </c>
      <c r="M56" s="511"/>
      <c r="N56" s="494"/>
      <c r="O56" s="495"/>
      <c r="P56" s="495"/>
      <c r="Q56" s="496"/>
      <c r="R56" s="169" t="s">
        <v>112</v>
      </c>
      <c r="S56" s="497" t="str">
        <f>IF(L56,'別紙様式3-2'!X8/'別紙様式3-2'!AA8,"（対象外）")</f>
        <v>（対象外）</v>
      </c>
      <c r="T56" s="498"/>
      <c r="U56" s="498"/>
      <c r="V56" s="498"/>
      <c r="W56" s="169" t="str">
        <f>IF($L56,"円","")</f>
        <v/>
      </c>
      <c r="X56" s="499" t="str">
        <f>IF(L56,S56-N56,"（対象外）")</f>
        <v>（対象外）</v>
      </c>
      <c r="Y56" s="500"/>
      <c r="Z56" s="500"/>
      <c r="AA56" s="500"/>
      <c r="AB56" s="170" t="str">
        <f t="shared" si="0"/>
        <v/>
      </c>
      <c r="AC56" s="542" t="str">
        <f>IF(AND(L55,L56),X56/X55,IF(AND(L54,L56),1,"-"))</f>
        <v>-</v>
      </c>
      <c r="AD56" s="542"/>
      <c r="AE56" s="543"/>
      <c r="AF56" s="537"/>
      <c r="AG56" s="538"/>
      <c r="AH56" s="538"/>
      <c r="AI56" s="539"/>
      <c r="AJ56" s="171" t="s">
        <v>4</v>
      </c>
      <c r="AL56" s="129" t="str">
        <f>IFERROR(IF(AF56&lt;=4400000,"○","☓"),"")</f>
        <v>○</v>
      </c>
      <c r="AM56" s="130" t="s">
        <v>115</v>
      </c>
      <c r="AN56" s="131"/>
      <c r="AO56" s="131"/>
      <c r="AP56" s="131"/>
      <c r="AQ56" s="131"/>
      <c r="AR56" s="131"/>
      <c r="AS56" s="131"/>
      <c r="AT56" s="131"/>
      <c r="AU56" s="131"/>
      <c r="AV56" s="131"/>
      <c r="AW56" s="132"/>
    </row>
    <row r="57" spans="1:60" s="87" customFormat="1" ht="15" customHeight="1" thickBot="1">
      <c r="A57" s="93"/>
      <c r="B57" s="152" t="s">
        <v>137</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116</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203</v>
      </c>
      <c r="C59" s="93"/>
      <c r="D59" s="93"/>
      <c r="E59" s="93"/>
      <c r="F59" s="93"/>
      <c r="G59" s="93"/>
      <c r="H59" s="93"/>
      <c r="I59" s="93"/>
      <c r="J59" s="93"/>
      <c r="K59" s="94"/>
      <c r="L59" s="94"/>
      <c r="M59" s="94"/>
      <c r="N59" s="94"/>
      <c r="O59" s="94"/>
      <c r="P59" s="94"/>
      <c r="Q59" s="94"/>
      <c r="R59" s="94"/>
      <c r="S59" s="159"/>
      <c r="T59" s="159"/>
      <c r="U59" s="159"/>
      <c r="V59" s="159"/>
      <c r="X59" s="528" t="s">
        <v>118</v>
      </c>
      <c r="Y59" s="529"/>
      <c r="Z59" s="529"/>
      <c r="AA59" s="529"/>
      <c r="AB59" s="529"/>
      <c r="AC59" s="529"/>
      <c r="AD59" s="529"/>
      <c r="AE59" s="530"/>
      <c r="AF59" s="520">
        <f>'別紙様式3-2'!$AB$8</f>
        <v>0</v>
      </c>
      <c r="AG59" s="521"/>
      <c r="AH59" s="521"/>
      <c r="AI59" s="437" t="s">
        <v>5</v>
      </c>
      <c r="AJ59" s="454"/>
      <c r="AK59" s="159"/>
      <c r="AL59" s="129" t="str">
        <f>IFERROR(IF(AND('別紙様式3-2'!$AC$8&gt;=1),IF(OR(C62:C65),"○","☓"),"○"),"")</f>
        <v>○</v>
      </c>
      <c r="AM59" s="130" t="s">
        <v>117</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133</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77</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132</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545" t="s">
        <v>134</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6"/>
      <c r="AJ64" s="179"/>
      <c r="AL64" s="180"/>
      <c r="AM64" s="180"/>
      <c r="AT64" s="92"/>
    </row>
    <row r="65" spans="1:46" s="87" customFormat="1" ht="15" customHeight="1">
      <c r="A65" s="93"/>
      <c r="B65" s="177"/>
      <c r="C65" s="178" t="b">
        <v>0</v>
      </c>
      <c r="D65" s="152" t="s">
        <v>22</v>
      </c>
      <c r="E65" s="150"/>
      <c r="F65" s="150" t="s">
        <v>23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555" t="s">
        <v>33</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T68" s="92"/>
    </row>
    <row r="69" spans="1:46" ht="22.5" customHeight="1">
      <c r="A69" s="186" t="s">
        <v>25</v>
      </c>
      <c r="B69" s="544" t="s">
        <v>216</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129</v>
      </c>
      <c r="B72" s="554" t="s">
        <v>130</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551"/>
      <c r="F74" s="552"/>
      <c r="G74" s="198" t="s">
        <v>2</v>
      </c>
      <c r="H74" s="551"/>
      <c r="I74" s="552"/>
      <c r="J74" s="198" t="s">
        <v>3</v>
      </c>
      <c r="K74" s="551"/>
      <c r="L74" s="552"/>
      <c r="M74" s="198" t="s">
        <v>6</v>
      </c>
      <c r="N74" s="199"/>
      <c r="O74" s="199"/>
      <c r="P74" s="199"/>
      <c r="Q74" s="200"/>
      <c r="R74" s="548" t="s">
        <v>15</v>
      </c>
      <c r="S74" s="548"/>
      <c r="T74" s="548"/>
      <c r="U74" s="548"/>
      <c r="V74" s="548"/>
      <c r="W74" s="553" t="s">
        <v>27</v>
      </c>
      <c r="X74" s="553"/>
      <c r="Y74" s="553"/>
      <c r="Z74" s="553"/>
      <c r="AA74" s="553"/>
      <c r="AB74" s="553"/>
      <c r="AC74" s="553"/>
      <c r="AD74" s="553"/>
      <c r="AE74" s="553"/>
      <c r="AF74" s="553"/>
      <c r="AG74" s="553"/>
      <c r="AH74" s="553"/>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8" t="s">
        <v>16</v>
      </c>
      <c r="S75" s="548"/>
      <c r="T75" s="548"/>
      <c r="U75" s="548"/>
      <c r="V75" s="548"/>
      <c r="W75" s="549"/>
      <c r="X75" s="550"/>
      <c r="Y75" s="550"/>
      <c r="Z75" s="550"/>
      <c r="AA75" s="550"/>
      <c r="AB75" s="550"/>
      <c r="AC75" s="550"/>
      <c r="AD75" s="550"/>
      <c r="AE75" s="550"/>
      <c r="AF75" s="550"/>
      <c r="AG75" s="550"/>
      <c r="AH75" s="550"/>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xr:uid="{00000000-0002-0000-0200-000000000000}"/>
    <dataValidation imeMode="hiragana" allowBlank="1" showInputMessage="1" showErrorMessage="1" sqref="W75"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4"/>
  <sheetViews>
    <sheetView view="pageBreakPreview" topLeftCell="A4" zoomScaleNormal="120" zoomScaleSheetLayoutView="100" workbookViewId="0">
      <selection activeCell="S20" sqref="S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29</v>
      </c>
      <c r="B1" s="213"/>
      <c r="C1" s="214"/>
      <c r="D1" s="214"/>
      <c r="E1" s="214"/>
      <c r="F1" s="214"/>
      <c r="G1" s="214"/>
      <c r="H1" s="214"/>
      <c r="I1" s="214" t="s">
        <v>204</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7" t="s">
        <v>39</v>
      </c>
      <c r="B3" s="587"/>
      <c r="C3" s="588"/>
      <c r="D3" s="600">
        <f>基本情報入力シート!$M$16</f>
        <v>0</v>
      </c>
      <c r="E3" s="601"/>
      <c r="F3" s="601"/>
      <c r="G3" s="601"/>
      <c r="H3" s="601"/>
      <c r="I3" s="601"/>
      <c r="J3" s="601"/>
      <c r="K3" s="601"/>
      <c r="L3" s="601"/>
      <c r="M3" s="601"/>
      <c r="N3" s="601"/>
      <c r="O3" s="601"/>
      <c r="P3" s="602"/>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9" t="s">
        <v>126</v>
      </c>
      <c r="R5" s="592" t="s">
        <v>76</v>
      </c>
      <c r="S5" s="592"/>
      <c r="T5" s="593"/>
      <c r="U5" s="568" t="s">
        <v>127</v>
      </c>
      <c r="V5" s="593" t="s">
        <v>76</v>
      </c>
      <c r="W5" s="598"/>
      <c r="X5" s="598"/>
      <c r="Y5" s="599" t="s">
        <v>74</v>
      </c>
      <c r="Z5" s="592"/>
      <c r="AA5" s="593"/>
      <c r="AB5" s="596" t="s">
        <v>208</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0"/>
      <c r="R6" s="226" t="s">
        <v>207</v>
      </c>
      <c r="S6" s="226" t="s">
        <v>209</v>
      </c>
      <c r="T6" s="227" t="s">
        <v>73</v>
      </c>
      <c r="U6" s="591"/>
      <c r="V6" s="227" t="s">
        <v>210</v>
      </c>
      <c r="W6" s="227" t="s">
        <v>209</v>
      </c>
      <c r="X6" s="227" t="s">
        <v>73</v>
      </c>
      <c r="Y6" s="227" t="s">
        <v>210</v>
      </c>
      <c r="Z6" s="227" t="s">
        <v>209</v>
      </c>
      <c r="AA6" s="227" t="s">
        <v>73</v>
      </c>
      <c r="AB6" s="597"/>
      <c r="AC6" s="228" t="s">
        <v>119</v>
      </c>
      <c r="AD6" s="229"/>
      <c r="AE6" s="229"/>
      <c r="AF6" s="214"/>
      <c r="AG6" s="214"/>
    </row>
    <row r="7" spans="1:34" ht="18" customHeight="1" thickBot="1">
      <c r="B7" s="230" t="s">
        <v>205</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206</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86</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217</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3"/>
      <c r="B14" s="575" t="s">
        <v>7</v>
      </c>
      <c r="C14" s="576"/>
      <c r="D14" s="576"/>
      <c r="E14" s="576"/>
      <c r="F14" s="576"/>
      <c r="G14" s="576"/>
      <c r="H14" s="576"/>
      <c r="I14" s="576"/>
      <c r="J14" s="576"/>
      <c r="K14" s="577"/>
      <c r="L14" s="257"/>
      <c r="M14" s="571" t="s">
        <v>67</v>
      </c>
      <c r="N14" s="258"/>
      <c r="O14" s="259"/>
      <c r="P14" s="577" t="s">
        <v>68</v>
      </c>
      <c r="Q14" s="594" t="s">
        <v>10</v>
      </c>
      <c r="R14" s="260" t="s">
        <v>214</v>
      </c>
      <c r="S14" s="261"/>
      <c r="T14" s="261"/>
      <c r="U14" s="261"/>
      <c r="V14" s="262"/>
      <c r="W14" s="241" t="s">
        <v>215</v>
      </c>
      <c r="X14" s="263"/>
      <c r="Y14" s="263"/>
      <c r="Z14" s="263"/>
      <c r="AA14" s="263"/>
      <c r="AB14" s="263"/>
      <c r="AC14" s="263"/>
      <c r="AD14" s="263"/>
      <c r="AE14" s="263"/>
      <c r="AF14" s="263"/>
      <c r="AG14" s="263"/>
      <c r="AH14" s="264"/>
    </row>
    <row r="15" spans="1:34" ht="13.5" customHeight="1">
      <c r="A15" s="584"/>
      <c r="B15" s="578"/>
      <c r="C15" s="579"/>
      <c r="D15" s="579"/>
      <c r="E15" s="579"/>
      <c r="F15" s="579"/>
      <c r="G15" s="579"/>
      <c r="H15" s="579"/>
      <c r="I15" s="579"/>
      <c r="J15" s="579"/>
      <c r="K15" s="580"/>
      <c r="L15" s="265"/>
      <c r="M15" s="572"/>
      <c r="N15" s="266" t="s">
        <v>80</v>
      </c>
      <c r="O15" s="267"/>
      <c r="P15" s="580"/>
      <c r="Q15" s="595"/>
      <c r="R15" s="573" t="s">
        <v>211</v>
      </c>
      <c r="S15" s="571" t="s">
        <v>126</v>
      </c>
      <c r="T15" s="268"/>
      <c r="U15" s="269"/>
      <c r="V15" s="573" t="s">
        <v>127</v>
      </c>
      <c r="W15" s="573" t="s">
        <v>212</v>
      </c>
      <c r="X15" s="571" t="s">
        <v>126</v>
      </c>
      <c r="Y15" s="270"/>
      <c r="Z15" s="270"/>
      <c r="AA15" s="271"/>
      <c r="AB15" s="581" t="s">
        <v>128</v>
      </c>
      <c r="AC15" s="605"/>
      <c r="AD15" s="603"/>
      <c r="AE15" s="581" t="s">
        <v>120</v>
      </c>
      <c r="AF15" s="605"/>
      <c r="AG15" s="603"/>
      <c r="AH15" s="583" t="s">
        <v>213</v>
      </c>
    </row>
    <row r="16" spans="1:34" ht="13.5" customHeight="1">
      <c r="A16" s="584"/>
      <c r="B16" s="578"/>
      <c r="C16" s="579"/>
      <c r="D16" s="579"/>
      <c r="E16" s="579"/>
      <c r="F16" s="579"/>
      <c r="G16" s="579"/>
      <c r="H16" s="579"/>
      <c r="I16" s="579"/>
      <c r="J16" s="579"/>
      <c r="K16" s="580"/>
      <c r="L16" s="265"/>
      <c r="M16" s="572"/>
      <c r="N16" s="272"/>
      <c r="O16" s="273"/>
      <c r="P16" s="580"/>
      <c r="Q16" s="595"/>
      <c r="R16" s="574"/>
      <c r="S16" s="574"/>
      <c r="T16" s="585" t="s">
        <v>87</v>
      </c>
      <c r="U16" s="586"/>
      <c r="V16" s="574"/>
      <c r="W16" s="574"/>
      <c r="X16" s="572"/>
      <c r="Y16" s="568" t="s">
        <v>75</v>
      </c>
      <c r="Z16" s="569"/>
      <c r="AA16" s="570"/>
      <c r="AB16" s="606"/>
      <c r="AC16" s="607"/>
      <c r="AD16" s="608"/>
      <c r="AE16" s="606"/>
      <c r="AF16" s="607"/>
      <c r="AG16" s="608"/>
      <c r="AH16" s="584"/>
    </row>
    <row r="17" spans="1:36" ht="18.75" customHeight="1">
      <c r="A17" s="584"/>
      <c r="B17" s="578"/>
      <c r="C17" s="579"/>
      <c r="D17" s="579"/>
      <c r="E17" s="579"/>
      <c r="F17" s="579"/>
      <c r="G17" s="579"/>
      <c r="H17" s="579"/>
      <c r="I17" s="579"/>
      <c r="J17" s="579"/>
      <c r="K17" s="580"/>
      <c r="L17" s="265"/>
      <c r="M17" s="572"/>
      <c r="N17" s="274" t="s">
        <v>83</v>
      </c>
      <c r="O17" s="275" t="s">
        <v>82</v>
      </c>
      <c r="P17" s="580"/>
      <c r="Q17" s="595"/>
      <c r="R17" s="574"/>
      <c r="S17" s="574"/>
      <c r="T17" s="581" t="s">
        <v>210</v>
      </c>
      <c r="U17" s="583" t="s">
        <v>209</v>
      </c>
      <c r="V17" s="574"/>
      <c r="W17" s="574"/>
      <c r="X17" s="574"/>
      <c r="Y17" s="581" t="s">
        <v>210</v>
      </c>
      <c r="Z17" s="583" t="s">
        <v>209</v>
      </c>
      <c r="AA17" s="603" t="s">
        <v>73</v>
      </c>
      <c r="AB17" s="581" t="s">
        <v>210</v>
      </c>
      <c r="AC17" s="583" t="s">
        <v>209</v>
      </c>
      <c r="AD17" s="603" t="s">
        <v>73</v>
      </c>
      <c r="AE17" s="581" t="s">
        <v>210</v>
      </c>
      <c r="AF17" s="583" t="s">
        <v>209</v>
      </c>
      <c r="AG17" s="603" t="s">
        <v>73</v>
      </c>
      <c r="AH17" s="584"/>
    </row>
    <row r="18" spans="1:36" ht="18.75" customHeight="1">
      <c r="A18" s="276"/>
      <c r="B18" s="578"/>
      <c r="C18" s="579"/>
      <c r="D18" s="579"/>
      <c r="E18" s="579"/>
      <c r="F18" s="579"/>
      <c r="G18" s="579"/>
      <c r="H18" s="579"/>
      <c r="I18" s="579"/>
      <c r="J18" s="579"/>
      <c r="K18" s="580"/>
      <c r="L18" s="277"/>
      <c r="M18" s="572"/>
      <c r="N18" s="274"/>
      <c r="O18" s="275"/>
      <c r="P18" s="580"/>
      <c r="Q18" s="595"/>
      <c r="R18" s="574"/>
      <c r="S18" s="574"/>
      <c r="T18" s="582"/>
      <c r="U18" s="584"/>
      <c r="V18" s="574"/>
      <c r="W18" s="574"/>
      <c r="X18" s="574"/>
      <c r="Y18" s="582"/>
      <c r="Z18" s="584"/>
      <c r="AA18" s="604"/>
      <c r="AB18" s="582"/>
      <c r="AC18" s="584"/>
      <c r="AD18" s="604"/>
      <c r="AE18" s="582"/>
      <c r="AF18" s="584"/>
      <c r="AG18" s="604"/>
      <c r="AH18" s="584"/>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xr:uid="{00000000-0009-0000-0000-000003000000}"/>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174</v>
      </c>
    </row>
    <row r="3" spans="1:1" ht="39.75" customHeight="1" thickBot="1">
      <c r="A3" s="28" t="s">
        <v>173</v>
      </c>
    </row>
    <row r="4" spans="1:1" ht="16.5" customHeight="1">
      <c r="A4" s="2" t="s">
        <v>138</v>
      </c>
    </row>
    <row r="5" spans="1:1" ht="16.5" customHeight="1">
      <c r="A5" s="4" t="s">
        <v>139</v>
      </c>
    </row>
    <row r="6" spans="1:1" ht="16.5" customHeight="1">
      <c r="A6" s="3" t="s">
        <v>140</v>
      </c>
    </row>
    <row r="7" spans="1:1" ht="16.5" customHeight="1">
      <c r="A7" s="3" t="s">
        <v>141</v>
      </c>
    </row>
    <row r="8" spans="1:1" ht="16.5" customHeight="1">
      <c r="A8" s="3" t="s">
        <v>142</v>
      </c>
    </row>
    <row r="9" spans="1:1" ht="16.5" customHeight="1">
      <c r="A9" s="3" t="s">
        <v>143</v>
      </c>
    </row>
    <row r="10" spans="1:1" ht="16.5" customHeight="1">
      <c r="A10" s="3" t="s">
        <v>144</v>
      </c>
    </row>
    <row r="11" spans="1:1" ht="16.5" customHeight="1">
      <c r="A11" s="3" t="s">
        <v>145</v>
      </c>
    </row>
    <row r="12" spans="1:1" ht="16.5" customHeight="1">
      <c r="A12" s="3" t="s">
        <v>146</v>
      </c>
    </row>
    <row r="13" spans="1:1" ht="16.5" customHeight="1">
      <c r="A13" s="3" t="s">
        <v>147</v>
      </c>
    </row>
    <row r="14" spans="1:1" ht="16.5" customHeight="1">
      <c r="A14" s="3" t="s">
        <v>148</v>
      </c>
    </row>
    <row r="15" spans="1:1" ht="16.5" customHeight="1">
      <c r="A15" s="4" t="s">
        <v>149</v>
      </c>
    </row>
    <row r="16" spans="1:1" ht="16.5" customHeight="1">
      <c r="A16" s="3" t="s">
        <v>150</v>
      </c>
    </row>
    <row r="17" spans="1:3" ht="16.5" customHeight="1">
      <c r="A17" s="3" t="s">
        <v>151</v>
      </c>
    </row>
    <row r="18" spans="1:3" ht="16.5" customHeight="1">
      <c r="A18" s="4" t="s">
        <v>152</v>
      </c>
    </row>
    <row r="19" spans="1:3" ht="16.5" customHeight="1">
      <c r="A19" s="3" t="s">
        <v>153</v>
      </c>
    </row>
    <row r="20" spans="1:3" ht="16.5" customHeight="1">
      <c r="A20" s="4" t="s">
        <v>154</v>
      </c>
    </row>
    <row r="21" spans="1:3" ht="16.5" customHeight="1">
      <c r="A21" s="3" t="s">
        <v>155</v>
      </c>
    </row>
    <row r="22" spans="1:3" ht="16.5" customHeight="1">
      <c r="A22" s="4" t="s">
        <v>156</v>
      </c>
    </row>
    <row r="23" spans="1:3" ht="16.5" customHeight="1">
      <c r="A23" s="3" t="s">
        <v>157</v>
      </c>
    </row>
    <row r="24" spans="1:3" ht="16.5" customHeight="1">
      <c r="A24" s="3" t="s">
        <v>158</v>
      </c>
    </row>
    <row r="25" spans="1:3" ht="16.5" customHeight="1">
      <c r="A25" s="3" t="s">
        <v>159</v>
      </c>
    </row>
    <row r="26" spans="1:3" ht="16.5" customHeight="1" thickBot="1">
      <c r="A26" s="30" t="s">
        <v>160</v>
      </c>
    </row>
    <row r="27" spans="1:3" ht="16.5" customHeight="1" thickTop="1">
      <c r="A27" s="29" t="s">
        <v>161</v>
      </c>
    </row>
    <row r="28" spans="1:3">
      <c r="A28" s="26" t="s">
        <v>162</v>
      </c>
    </row>
    <row r="29" spans="1:3">
      <c r="A29" s="26" t="s">
        <v>163</v>
      </c>
      <c r="B29" s="5"/>
      <c r="C29" s="5"/>
    </row>
    <row r="30" spans="1:3">
      <c r="A30" s="26" t="s">
        <v>164</v>
      </c>
      <c r="B30" s="5"/>
      <c r="C30" s="5"/>
    </row>
    <row r="31" spans="1:3">
      <c r="A31" s="26" t="s">
        <v>165</v>
      </c>
      <c r="B31" s="5"/>
      <c r="C31" s="5"/>
    </row>
    <row r="32" spans="1:3">
      <c r="A32" s="26" t="s">
        <v>166</v>
      </c>
      <c r="B32" s="5"/>
      <c r="C32" s="5"/>
    </row>
    <row r="33" spans="1:1">
      <c r="A33" s="26" t="s">
        <v>167</v>
      </c>
    </row>
    <row r="34" spans="1:1">
      <c r="A34" s="26" t="s">
        <v>168</v>
      </c>
    </row>
    <row r="35" spans="1:1">
      <c r="A35" s="26" t="s">
        <v>169</v>
      </c>
    </row>
    <row r="36" spans="1:1">
      <c r="A36" s="26" t="s">
        <v>170</v>
      </c>
    </row>
    <row r="37" spans="1:1">
      <c r="A37" s="26" t="s">
        <v>171</v>
      </c>
    </row>
    <row r="38" spans="1:1" ht="14.25" thickBot="1">
      <c r="A38" s="27" t="s">
        <v>172</v>
      </c>
    </row>
    <row r="39" spans="1:1">
      <c r="A39" s="31" t="s">
        <v>175</v>
      </c>
    </row>
    <row r="40" spans="1:1">
      <c r="A40" t="s">
        <v>176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Kyoto</cp:lastModifiedBy>
  <cp:lastPrinted>2020-03-06T08:47:48Z</cp:lastPrinted>
  <dcterms:created xsi:type="dcterms:W3CDTF">2018-06-19T01:27:02Z</dcterms:created>
  <dcterms:modified xsi:type="dcterms:W3CDTF">2021-06-14T03:10:48Z</dcterms:modified>
</cp:coreProperties>
</file>