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hanci623\Desktop\20201027_131743-補助金に係るHP素材一式-桝田　直人\"/>
    </mc:Choice>
  </mc:AlternateContent>
  <xr:revisionPtr revIDLastSave="0" documentId="13_ncr:1_{29C91D4B-7782-4AE5-946E-08CB2B7C8E82}" xr6:coauthVersionLast="41" xr6:coauthVersionMax="41" xr10:uidLastSave="{00000000-0000-0000-0000-000000000000}"/>
  <bookViews>
    <workbookView xWindow="-120" yWindow="-120" windowWidth="20730" windowHeight="11310" xr2:uid="{00000000-000D-0000-FFFF-FFFF00000000}"/>
  </bookViews>
  <sheets>
    <sheet name="別紙１" sheetId="1" r:id="rId1"/>
    <sheet name="別添" sheetId="4" r:id="rId2"/>
    <sheet name="リスト" sheetId="2" state="hidden" r:id="rId3"/>
  </sheets>
  <definedNames>
    <definedName name="_xlnm.Print_Area" localSheetId="0">別紙１!$A$1:$J$83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8" i="1" l="1"/>
  <c r="J8" i="4" l="1"/>
  <c r="C53" i="4" l="1"/>
  <c r="B58" i="4" s="1"/>
  <c r="H41" i="4"/>
  <c r="J37" i="4"/>
  <c r="G37" i="4" s="1"/>
  <c r="H35" i="4"/>
  <c r="J31" i="4" s="1"/>
  <c r="J30" i="4"/>
  <c r="G8" i="4"/>
  <c r="F31" i="4" l="1"/>
  <c r="G58" i="4"/>
  <c r="J34" i="1" l="1"/>
  <c r="H39" i="1"/>
  <c r="J35" i="1" s="1"/>
  <c r="B79" i="1"/>
  <c r="H45" i="1"/>
  <c r="J41" i="1" s="1"/>
  <c r="G41" i="1" s="1"/>
  <c r="J12" i="1"/>
  <c r="G12" i="1" s="1"/>
  <c r="G79" i="1" l="1"/>
  <c r="F35" i="1"/>
  <c r="E61" i="4"/>
  <c r="I74" i="1"/>
  <c r="J75" i="1" s="1"/>
  <c r="F75" i="1" s="1"/>
  <c r="E82" i="1" l="1"/>
</calcChain>
</file>

<file path=xl/sharedStrings.xml><?xml version="1.0" encoding="utf-8"?>
<sst xmlns="http://schemas.openxmlformats.org/spreadsheetml/2006/main" count="133" uniqueCount="81">
  <si>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</si>
  <si>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</si>
  <si>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</si>
  <si>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・持続化給付金</t>
    <rPh sb="1" eb="4">
      <t>ジゾクカ</t>
    </rPh>
    <rPh sb="4" eb="7">
      <t>キュウフキン</t>
    </rPh>
    <phoneticPr fontId="1"/>
  </si>
  <si>
    <t>・持続化補助金（小規模事業者持続化補助金）</t>
    <rPh sb="1" eb="4">
      <t>ジゾクカ</t>
    </rPh>
    <rPh sb="4" eb="7">
      <t>ホジョキン</t>
    </rPh>
    <rPh sb="8" eb="11">
      <t>ショウキボ</t>
    </rPh>
    <rPh sb="11" eb="14">
      <t>ジギョウシャ</t>
    </rPh>
    <rPh sb="14" eb="17">
      <t>ジゾクカ</t>
    </rPh>
    <rPh sb="17" eb="20">
      <t>ホジョキン</t>
    </rPh>
    <phoneticPr fontId="1"/>
  </si>
  <si>
    <t>・家賃支援給付金</t>
    <rPh sb="1" eb="3">
      <t>ヤチン</t>
    </rPh>
    <rPh sb="3" eb="5">
      <t>シエン</t>
    </rPh>
    <rPh sb="5" eb="8">
      <t>キュウフキン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</si>
  <si>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</si>
  <si>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</si>
  <si>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代表者名</t>
    <rPh sb="0" eb="3">
      <t>ダイヒョウシャ</t>
    </rPh>
    <rPh sb="3" eb="4">
      <t>メイ</t>
    </rPh>
    <phoneticPr fontId="1"/>
  </si>
  <si>
    <t>※１</t>
  </si>
  <si>
    <t>※２</t>
  </si>
  <si>
    <t>※３</t>
    <phoneticPr fontId="1"/>
  </si>
  <si>
    <t>※４</t>
    <phoneticPr fontId="1"/>
  </si>
  <si>
    <t>○</t>
    <phoneticPr fontId="1"/>
  </si>
  <si>
    <t>次のア又はイのいずれか該当する方に○を記入してください。</t>
    <rPh sb="0" eb="1">
      <t>ツギ</t>
    </rPh>
    <rPh sb="3" eb="4">
      <t>マタ</t>
    </rPh>
    <rPh sb="11" eb="13">
      <t>ガイトウ</t>
    </rPh>
    <rPh sb="15" eb="16">
      <t>ホウ</t>
    </rPh>
    <rPh sb="19" eb="21">
      <t>キニュウ</t>
    </rPh>
    <phoneticPr fontId="1"/>
  </si>
  <si>
    <t>※５</t>
    <phoneticPr fontId="1"/>
  </si>
  <si>
    <t>③前年同月比</t>
    <rPh sb="1" eb="3">
      <t>ゼンネン</t>
    </rPh>
    <rPh sb="3" eb="6">
      <t>ドウゲツヒ</t>
    </rPh>
    <phoneticPr fontId="1"/>
  </si>
  <si>
    <t>③前年同期比</t>
    <rPh sb="1" eb="3">
      <t>ゼンネン</t>
    </rPh>
    <rPh sb="3" eb="6">
      <t>ドウキヒ</t>
    </rPh>
    <phoneticPr fontId="1"/>
  </si>
  <si>
    <t>②前年同月の生産活動収入（円）</t>
    <rPh sb="1" eb="3">
      <t>ゼンネン</t>
    </rPh>
    <rPh sb="3" eb="5">
      <t>ドウゲツ</t>
    </rPh>
    <rPh sb="6" eb="8">
      <t>セイサン</t>
    </rPh>
    <rPh sb="8" eb="10">
      <t>カツドウ</t>
    </rPh>
    <rPh sb="10" eb="12">
      <t>シュウニュウ</t>
    </rPh>
    <rPh sb="13" eb="14">
      <t>エン</t>
    </rPh>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</si>
  <si>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</si>
  <si>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</si>
  <si>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</si>
  <si>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②前年同期の生産活動収入（円）</t>
    <rPh sb="1" eb="3">
      <t>ゼンネン</t>
    </rPh>
    <rPh sb="3" eb="5">
      <t>ドウキ</t>
    </rPh>
    <rPh sb="6" eb="8">
      <t>セイサン</t>
    </rPh>
    <rPh sb="8" eb="10">
      <t>カツドウ</t>
    </rPh>
    <rPh sb="10" eb="12">
      <t>シュウニュウ</t>
    </rPh>
    <rPh sb="13" eb="14">
      <t>エン</t>
    </rPh>
    <phoneticPr fontId="1"/>
  </si>
  <si>
    <t>２．生産活動収入の状況（※５）</t>
    <rPh sb="2" eb="4">
      <t>セイサン</t>
    </rPh>
    <rPh sb="4" eb="6">
      <t>カツドウ</t>
    </rPh>
    <rPh sb="6" eb="8">
      <t>シュウニュウ</t>
    </rPh>
    <rPh sb="9" eb="11">
      <t>ジョウキョウ</t>
    </rPh>
    <phoneticPr fontId="1"/>
  </si>
  <si>
    <t>（１）直前の事業年度の生産活動収入の総額（円）（※６）</t>
    <rPh sb="3" eb="5">
      <t>チョクゼン</t>
    </rPh>
    <rPh sb="6" eb="8">
      <t>ジギョウ</t>
    </rPh>
    <rPh sb="8" eb="10">
      <t>ネンド</t>
    </rPh>
    <rPh sb="11" eb="13">
      <t>セイサン</t>
    </rPh>
    <rPh sb="13" eb="15">
      <t>カツドウ</t>
    </rPh>
    <rPh sb="15" eb="17">
      <t>シュウニュウ</t>
    </rPh>
    <rPh sb="18" eb="20">
      <t>ソウガク</t>
    </rPh>
    <rPh sb="21" eb="22">
      <t>エン</t>
    </rPh>
    <phoneticPr fontId="1"/>
  </si>
  <si>
    <t>※６</t>
    <phoneticPr fontId="1"/>
  </si>
  <si>
    <t>３．申請額及び内訳</t>
    <rPh sb="2" eb="5">
      <t>シンセイガク</t>
    </rPh>
    <rPh sb="5" eb="6">
      <t>オヨ</t>
    </rPh>
    <rPh sb="7" eb="9">
      <t>ウチワケ</t>
    </rPh>
    <phoneticPr fontId="1"/>
  </si>
  <si>
    <t>科目</t>
    <rPh sb="0" eb="2">
      <t>カモク</t>
    </rPh>
    <phoneticPr fontId="9"/>
  </si>
  <si>
    <t>所要額（円）</t>
    <rPh sb="0" eb="3">
      <t>ショヨウガク</t>
    </rPh>
    <rPh sb="4" eb="5">
      <t>エン</t>
    </rPh>
    <phoneticPr fontId="9"/>
  </si>
  <si>
    <t>用途・品目・数量等</t>
    <rPh sb="0" eb="2">
      <t>ヨウト</t>
    </rPh>
    <rPh sb="3" eb="5">
      <t>ヒンモク</t>
    </rPh>
    <rPh sb="6" eb="8">
      <t>スウリョウ</t>
    </rPh>
    <rPh sb="8" eb="9">
      <t>トウ</t>
    </rPh>
    <phoneticPr fontId="9"/>
  </si>
  <si>
    <t>謝金</t>
    <rPh sb="0" eb="2">
      <t>シャキン</t>
    </rPh>
    <phoneticPr fontId="9"/>
  </si>
  <si>
    <t>会議費</t>
    <rPh sb="0" eb="3">
      <t>カイギヒ</t>
    </rPh>
    <phoneticPr fontId="9"/>
  </si>
  <si>
    <t>旅費</t>
    <rPh sb="0" eb="2">
      <t>リョヒ</t>
    </rPh>
    <phoneticPr fontId="9"/>
  </si>
  <si>
    <t>需用費</t>
    <rPh sb="0" eb="3">
      <t>ジュヨウヒ</t>
    </rPh>
    <phoneticPr fontId="9"/>
  </si>
  <si>
    <t>役務費</t>
    <rPh sb="0" eb="2">
      <t>エキム</t>
    </rPh>
    <phoneticPr fontId="9"/>
  </si>
  <si>
    <t>委託料</t>
    <rPh sb="0" eb="3">
      <t>イタクリョウ</t>
    </rPh>
    <phoneticPr fontId="9"/>
  </si>
  <si>
    <t>使用料及び賃借料</t>
    <rPh sb="0" eb="3">
      <t>シヨウリョウ</t>
    </rPh>
    <rPh sb="3" eb="4">
      <t>オヨ</t>
    </rPh>
    <rPh sb="5" eb="8">
      <t>チンシャクリョウ</t>
    </rPh>
    <phoneticPr fontId="9"/>
  </si>
  <si>
    <t>備品購入費</t>
    <rPh sb="0" eb="2">
      <t>ビヒン</t>
    </rPh>
    <rPh sb="2" eb="5">
      <t>コウニュウヒ</t>
    </rPh>
    <phoneticPr fontId="9"/>
  </si>
  <si>
    <t>その他</t>
    <rPh sb="2" eb="3">
      <t>タ</t>
    </rPh>
    <phoneticPr fontId="9"/>
  </si>
  <si>
    <t>申請額</t>
    <rPh sb="0" eb="3">
      <t>シンセイガク</t>
    </rPh>
    <phoneticPr fontId="9"/>
  </si>
  <si>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</si>
  <si>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</si>
  <si>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</si>
  <si>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</si>
  <si>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申請額(円）</t>
    <rPh sb="0" eb="3">
      <t>シンセイガク</t>
    </rPh>
    <rPh sb="4" eb="5">
      <t>エン</t>
    </rPh>
    <phoneticPr fontId="1"/>
  </si>
  <si>
    <t>基準額(円）</t>
    <rPh sb="0" eb="2">
      <t>キジュン</t>
    </rPh>
    <rPh sb="2" eb="3">
      <t>ガク</t>
    </rPh>
    <phoneticPr fontId="1"/>
  </si>
  <si>
    <t>助成上限額(円）（※７）</t>
    <rPh sb="0" eb="2">
      <t>ジョセイ</t>
    </rPh>
    <rPh sb="2" eb="5">
      <t>ジョウゲンガク</t>
    </rPh>
    <phoneticPr fontId="1"/>
  </si>
  <si>
    <t>①前年同月比で５０％以上減収した月の生産活動収入（円）</t>
    <rPh sb="1" eb="3">
      <t>ゼンネン</t>
    </rPh>
    <rPh sb="3" eb="6">
      <t>ドウゲツヒ</t>
    </rPh>
    <rPh sb="10" eb="12">
      <t>イジョウ</t>
    </rPh>
    <rPh sb="12" eb="14">
      <t>ゲンシュウ</t>
    </rPh>
    <rPh sb="16" eb="17">
      <t>ゲツ</t>
    </rPh>
    <rPh sb="18" eb="20">
      <t>セイサン</t>
    </rPh>
    <rPh sb="20" eb="22">
      <t>カツドウ</t>
    </rPh>
    <rPh sb="22" eb="24">
      <t>シュウニュウ</t>
    </rPh>
    <rPh sb="25" eb="26">
      <t>エン</t>
    </rPh>
    <phoneticPr fontId="1"/>
  </si>
  <si>
    <t>①連続する３ヶ月の生産活動収入が前年同期比で３０％以上減少した期間の生産活動収入（円）</t>
    <rPh sb="1" eb="3">
      <t>レンゾク</t>
    </rPh>
    <rPh sb="7" eb="8">
      <t>ゲツ</t>
    </rPh>
    <rPh sb="9" eb="11">
      <t>セイサン</t>
    </rPh>
    <rPh sb="11" eb="13">
      <t>カツドウ</t>
    </rPh>
    <rPh sb="13" eb="15">
      <t>シュウニュウ</t>
    </rPh>
    <rPh sb="16" eb="18">
      <t>ゼンネン</t>
    </rPh>
    <rPh sb="18" eb="21">
      <t>ドウキヒ</t>
    </rPh>
    <rPh sb="25" eb="27">
      <t>イジョウ</t>
    </rPh>
    <rPh sb="27" eb="29">
      <t>ゲンショウ</t>
    </rPh>
    <rPh sb="31" eb="33">
      <t>キカン</t>
    </rPh>
    <rPh sb="34" eb="36">
      <t>セイサン</t>
    </rPh>
    <rPh sb="36" eb="38">
      <t>カツドウ</t>
    </rPh>
    <rPh sb="38" eb="40">
      <t>シュウニュウ</t>
    </rPh>
    <rPh sb="41" eb="42">
      <t>エン</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</si>
  <si>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</si>
  <si>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</si>
  <si>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</si>
  <si>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</si>
  <si>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</si>
  <si>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</si>
  <si>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</si>
  <si>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</si>
  <si>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</si>
  <si>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</si>
  <si>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</si>
  <si>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</si>
  <si>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9"/>
  </si>
  <si>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</si>
  <si>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</si>
  <si>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</si>
  <si>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同一</t>
    <rPh sb="0" eb="2">
      <t>ドウイツ</t>
    </rPh>
    <phoneticPr fontId="1"/>
  </si>
  <si>
    <t>別添様式（一括申請用）</t>
    <rPh sb="0" eb="2">
      <t>ベッテン</t>
    </rPh>
    <rPh sb="2" eb="4">
      <t>ヨウシキ</t>
    </rPh>
    <rPh sb="5" eb="7">
      <t>イッカツ</t>
    </rPh>
    <rPh sb="7" eb="9">
      <t>シンセイ</t>
    </rPh>
    <rPh sb="9" eb="10">
      <t>モチ</t>
    </rPh>
    <phoneticPr fontId="1"/>
  </si>
  <si>
    <t>別紙１　申請額内訳書</t>
    <rPh sb="0" eb="2">
      <t>ベッシ</t>
    </rPh>
    <rPh sb="4" eb="7">
      <t>シンセイガク</t>
    </rPh>
    <rPh sb="7" eb="10">
      <t>ウチワケショ</t>
    </rPh>
    <phoneticPr fontId="1"/>
  </si>
  <si>
    <t>ア　令和２年１月以降，１ヶ月の生産活動収入が前年同月比で５０％以上減収した月（※１，※２）がある</t>
    <rPh sb="2" eb="4">
      <t>レイワ</t>
    </rPh>
    <rPh sb="5" eb="6">
      <t>ネン</t>
    </rPh>
    <rPh sb="7" eb="10">
      <t>ガツイコウ</t>
    </rPh>
    <rPh sb="13" eb="14">
      <t>ゲツ</t>
    </rPh>
    <rPh sb="15" eb="17">
      <t>セイサン</t>
    </rPh>
    <rPh sb="17" eb="19">
      <t>カツドウ</t>
    </rPh>
    <rPh sb="19" eb="21">
      <t>シュウニュウ</t>
    </rPh>
    <rPh sb="22" eb="24">
      <t>ゼンネン</t>
    </rPh>
    <rPh sb="24" eb="27">
      <t>ドウゲツヒ</t>
    </rPh>
    <rPh sb="31" eb="33">
      <t>イジョウ</t>
    </rPh>
    <rPh sb="33" eb="35">
      <t>ゲンシュウ</t>
    </rPh>
    <rPh sb="37" eb="38">
      <t>ツキ</t>
    </rPh>
    <phoneticPr fontId="1"/>
  </si>
  <si>
    <t>イ　令和２年１月以降，連続する３ヶ月の生産活動収入が前年同期比で３０％以上減少した期間（※３，※４）がある</t>
    <rPh sb="2" eb="4">
      <t>レイワ</t>
    </rPh>
    <rPh sb="5" eb="6">
      <t>ネン</t>
    </rPh>
    <rPh sb="7" eb="10">
      <t>ガツイコウ</t>
    </rPh>
    <rPh sb="11" eb="13">
      <t>レンゾク</t>
    </rPh>
    <rPh sb="17" eb="18">
      <t>ゲツ</t>
    </rPh>
    <rPh sb="19" eb="21">
      <t>セイサン</t>
    </rPh>
    <rPh sb="21" eb="23">
      <t>カツドウ</t>
    </rPh>
    <rPh sb="23" eb="25">
      <t>シュウニュウ</t>
    </rPh>
    <rPh sb="26" eb="28">
      <t>ゼンネン</t>
    </rPh>
    <rPh sb="28" eb="31">
      <t>ドウキヒ</t>
    </rPh>
    <rPh sb="35" eb="37">
      <t>イジョウ</t>
    </rPh>
    <rPh sb="37" eb="39">
      <t>ゲンショウ</t>
    </rPh>
    <rPh sb="41" eb="43">
      <t>キカン</t>
    </rPh>
    <phoneticPr fontId="1"/>
  </si>
  <si>
    <t>平成３１年１月から令和元年１２月の間に事業を開始した事業所にあっては，事業開始後から令和元年１２月までの月平均の生産活動収入と比べて50％以上減少した月　</t>
  </si>
  <si>
    <t xml:space="preserve">令和２年１月から令和２年３月の間に事業を開始した事業所にあっては，令和２年４月以降の１ヶ月の生産活動収入が，事業開始後から令和２年３月までの月平均の生産活動収入と比べて50％以上減少した月 </t>
    <rPh sb="87" eb="89">
      <t>イジョウ</t>
    </rPh>
    <phoneticPr fontId="1"/>
  </si>
  <si>
    <t>平成３１年１月から令和元年１２月の間に事業を開始した事業所にあっては，事業開始後から令和元年１２月までの月平均の生産活動収入に３を乗じた額と比べて30％以上減少した期間</t>
  </si>
  <si>
    <t xml:space="preserve">令和２年１月から令和２年３月の間に事業を開始した事業所にあっては，令和２年４月以降の連続する３ヶ月の生産活動収入が，事業開始後から令和２年３月までの月平均の生産活動収入に３を乗じた額と比べて30％以上減少した期間 </t>
    <rPh sb="98" eb="100">
      <t>イジョウ</t>
    </rPh>
    <phoneticPr fontId="1"/>
  </si>
  <si>
    <t>１の※１に該当する事業所にあっては，事業開始後から令和元年１２月までの月平均の生産活動収入に１２を乗じた額，※２に該当する事業所にあっては，事業開始後から令和２年３月の月平均の生産活動収入に１２を乗じた額，※３に該当する事業所にあっては，事業開始後から令和元年１２月までの月平均の生産活動収入に１２を乗じた額，※４に該当する事業所にあっては，事業開始後から令和２年３月の月平均の生産活動収入に１２を乗じた額</t>
  </si>
  <si>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③申請有無・・・当該事業所における生産活動活性化支援事業の申請有無を記入してください。
④別添シート名・・・②で「同一」かつ③で「有」の場合，「別添」のシート名を記入してください。
⑤申請額（円）・・・③で「有」の場合，当該申請額を記入してください。</t>
    <rPh sb="67" eb="68">
      <t>コト</t>
    </rPh>
    <rPh sb="123" eb="125">
      <t>キニュウ</t>
    </rPh>
    <rPh sb="146" eb="148">
      <t>ドウイツ</t>
    </rPh>
    <rPh sb="170" eb="172">
      <t>キニュウ</t>
    </rPh>
    <rPh sb="181" eb="184">
      <t>シンセイガク</t>
    </rPh>
    <rPh sb="185" eb="186">
      <t>エン</t>
    </rPh>
    <rPh sb="193" eb="194">
      <t>アリ</t>
    </rPh>
    <rPh sb="196" eb="198">
      <t>バアイ</t>
    </rPh>
    <rPh sb="199" eb="201">
      <t>トウガイ</t>
    </rPh>
    <rPh sb="201" eb="204">
      <t>シンセイガク</t>
    </rPh>
    <rPh sb="205" eb="207">
      <t>キニュウ</t>
    </rPh>
    <phoneticPr fontId="1"/>
  </si>
  <si>
    <t>※７　法人上限額の200万円の範囲内で，申請額又は基準額の低い方が助成上限額となります。</t>
    <rPh sb="3" eb="5">
      <t>ホウジン</t>
    </rPh>
    <rPh sb="5" eb="8">
      <t>ジョウゲンガク</t>
    </rPh>
    <rPh sb="12" eb="14">
      <t>マンエン</t>
    </rPh>
    <rPh sb="15" eb="18">
      <t>ハンイナイ</t>
    </rPh>
    <rPh sb="23" eb="24">
      <t>マタ</t>
    </rPh>
    <phoneticPr fontId="1"/>
  </si>
  <si>
    <t>複数の就労継続支援事業所を運営している法人の場合は，すべての事業所の申請状況について記入してください。一法人当たりの上限額は２００万円となりますので，同一法人内で複数の事業所を運営している場合は，法人内で調整のうえ，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</si>
  <si>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複数の事業所分を一括で申請する場合は，一括申請にチェックを入れ，事業所毎に「別添」のシートを作成のうえ，本申請様式と併せて御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52" eb="53">
      <t>ホン</t>
    </rPh>
    <rPh sb="53" eb="55">
      <t>シンセイ</t>
    </rPh>
    <rPh sb="55" eb="57">
      <t>ヨウシキ</t>
    </rPh>
    <rPh sb="58" eb="59">
      <t>アワ</t>
    </rPh>
    <rPh sb="61" eb="62">
      <t>ゴ</t>
    </rPh>
    <rPh sb="62" eb="64">
      <t>テイシュツ</t>
    </rPh>
    <rPh sb="72" eb="75">
      <t>ジギョウショ</t>
    </rPh>
    <rPh sb="76" eb="79">
      <t>シテイケン</t>
    </rPh>
    <rPh sb="79" eb="80">
      <t>シャ</t>
    </rPh>
    <rPh sb="81" eb="82">
      <t>コト</t>
    </rPh>
    <rPh sb="84" eb="86">
      <t>バアイ</t>
    </rPh>
    <rPh sb="88" eb="90">
      <t>イッカツ</t>
    </rPh>
    <rPh sb="90" eb="92">
      <t>シンセイ</t>
    </rPh>
    <rPh sb="101" eb="103">
      <t>コベツ</t>
    </rPh>
    <rPh sb="104" eb="106">
      <t>シンセイ</t>
    </rPh>
    <rPh sb="108" eb="109">
      <t>ネガ</t>
    </rPh>
    <phoneticPr fontId="1"/>
  </si>
  <si>
    <t>生産活動収入の状況を確認できる書類（財務諸表等）も併せて御提出ください。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8" eb="29">
      <t>ゴ</t>
    </rPh>
    <rPh sb="29" eb="31">
      <t>テイシュツ</t>
    </rPh>
    <phoneticPr fontId="1"/>
  </si>
  <si>
    <t>・その他本事業と支援内容が重複すると市長が認める国の支援策</t>
    <rPh sb="3" eb="4">
      <t>タ</t>
    </rPh>
    <rPh sb="4" eb="5">
      <t>ホン</t>
    </rPh>
    <rPh sb="5" eb="7">
      <t>ジギョウ</t>
    </rPh>
    <rPh sb="8" eb="10">
      <t>シエン</t>
    </rPh>
    <rPh sb="10" eb="12">
      <t>ナイヨウ</t>
    </rPh>
    <rPh sb="13" eb="15">
      <t>ジュウフク</t>
    </rPh>
    <rPh sb="18" eb="20">
      <t>シチョウ</t>
    </rPh>
    <rPh sb="21" eb="22">
      <t>ミト</t>
    </rPh>
    <rPh sb="24" eb="25">
      <t>クニ</t>
    </rPh>
    <rPh sb="26" eb="28">
      <t>シエン</t>
    </rPh>
    <rPh sb="28" eb="29">
      <t>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</si>
</sst>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quot;円&quot;"/>
    <numFmt numFmtId="178" formatCode="#,##0_ ;[Red]\-#,##0\ "/>
    <numFmt numFmtId="179" formatCode="#,##0_);[Red]\(#,##0\)"/>
    <numFmt numFmtId="180" formatCode="#,##0_ "/>
    <numFmt numFmtId="181" formatCode="#&quot;年&quot;"/>
    <numFmt numFmtId="182" formatCode="#&quot;月&quot;"/>
    <numFmt numFmtId="183" formatCode="#&quot;日&quot;"/>
  </numFmts>
  <fonts count="12">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9">
    <xf numFmtId="0" fontId="0" fillId="0" borderId="0" xfId="0">
      <alignment vertical="center"/>
    </xf>
    <xf numFmtId="0" fontId="2" fillId="0" borderId="0" xfId="0" applyFont="1" applyProtection="1">
      <alignment vertical="center"/>
      <protection locked="0"/>
    </xf>
    <xf numFmtId="0" fontId="7"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6" fillId="0" borderId="0" xfId="0" applyFont="1" applyAlignment="1" applyProtection="1">
      <alignment vertical="center" wrapText="1"/>
      <protection locked="0"/>
    </xf>
    <xf numFmtId="0" fontId="5" fillId="3" borderId="3" xfId="0" applyFont="1" applyFill="1" applyBorder="1" applyAlignment="1" applyProtection="1">
      <alignment horizontal="right" vertical="top"/>
      <protection locked="0"/>
    </xf>
    <xf numFmtId="0" fontId="5" fillId="3" borderId="4" xfId="0" applyFont="1" applyFill="1" applyBorder="1" applyAlignment="1" applyProtection="1">
      <alignment horizontal="right" vertical="top"/>
      <protection locked="0"/>
    </xf>
    <xf numFmtId="0" fontId="5" fillId="3" borderId="5" xfId="0" applyFont="1" applyFill="1" applyBorder="1" applyAlignment="1" applyProtection="1">
      <alignment horizontal="right" vertical="top"/>
      <protection locked="0"/>
    </xf>
    <xf numFmtId="0" fontId="5" fillId="0" borderId="0" xfId="0" applyFont="1" applyAlignment="1" applyProtection="1">
      <alignment horizontal="left" vertical="center" indent="2"/>
      <protection locked="0"/>
    </xf>
    <xf numFmtId="0" fontId="5" fillId="0" borderId="0" xfId="0" applyFont="1" applyAlignment="1" applyProtection="1">
      <alignment horizontal="left" vertical="center" indent="3"/>
      <protection locked="0"/>
    </xf>
    <xf numFmtId="0" fontId="8" fillId="0" borderId="0" xfId="0" applyFont="1" applyProtection="1">
      <alignment vertical="center"/>
      <protection locked="0"/>
    </xf>
    <xf numFmtId="0" fontId="5"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8" fillId="2" borderId="23"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2" fillId="0" borderId="26" xfId="0" applyFont="1" applyBorder="1" applyProtection="1">
      <alignment vertical="center"/>
      <protection locked="0"/>
    </xf>
    <xf numFmtId="0" fontId="5" fillId="0" borderId="3" xfId="0" applyFont="1" applyFill="1" applyBorder="1" applyAlignment="1" applyProtection="1">
      <alignment horizontal="right" vertical="top"/>
      <protection locked="0"/>
    </xf>
    <xf numFmtId="0" fontId="5"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183"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8" fillId="3" borderId="8"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0" fontId="8" fillId="3" borderId="2" xfId="0" applyFont="1" applyFill="1" applyBorder="1" applyAlignment="1" applyProtection="1">
      <alignment horizontal="center" vertical="center" shrinkToFit="1"/>
      <protection locked="0"/>
    </xf>
    <xf numFmtId="0" fontId="7" fillId="0" borderId="0" xfId="0" applyFont="1" applyProtection="1">
      <alignment vertical="center"/>
    </xf>
    <xf numFmtId="0" fontId="7" fillId="0" borderId="0" xfId="0" applyFont="1" applyAlignment="1" applyProtection="1">
      <alignment horizontal="right" vertical="center"/>
    </xf>
    <xf numFmtId="0" fontId="2" fillId="0" borderId="0" xfId="0" applyFont="1" applyAlignment="1" applyProtection="1">
      <alignment horizontal="right" vertical="center"/>
    </xf>
    <xf numFmtId="0" fontId="8" fillId="0" borderId="0" xfId="0" applyFont="1" applyAlignment="1" applyProtection="1">
      <alignment horizontal="right" vertical="center"/>
    </xf>
    <xf numFmtId="0" fontId="8" fillId="0" borderId="0" xfId="0" applyFont="1" applyProtection="1">
      <alignment vertical="center"/>
    </xf>
    <xf numFmtId="49" fontId="8" fillId="2" borderId="23"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0" fontId="2" fillId="0" borderId="0" xfId="0" applyFont="1" applyProtection="1">
      <alignment vertical="center"/>
    </xf>
    <xf numFmtId="177" fontId="2" fillId="0" borderId="0" xfId="0" applyNumberFormat="1" applyFont="1" applyFill="1" applyBorder="1" applyAlignment="1" applyProtection="1">
      <alignment horizontal="left" vertical="center" indent="2"/>
      <protection locked="0"/>
    </xf>
    <xf numFmtId="176" fontId="2" fillId="0" borderId="0" xfId="0" applyNumberFormat="1" applyFont="1" applyBorder="1" applyAlignment="1" applyProtection="1">
      <alignment horizontal="center" vertical="center"/>
    </xf>
    <xf numFmtId="180" fontId="8" fillId="2" borderId="10" xfId="0" applyNumberFormat="1" applyFont="1" applyFill="1" applyBorder="1" applyAlignment="1" applyProtection="1">
      <alignment vertical="center" shrinkToFit="1"/>
      <protection locked="0"/>
    </xf>
    <xf numFmtId="180" fontId="8" fillId="2" borderId="12" xfId="0" applyNumberFormat="1" applyFont="1" applyFill="1" applyBorder="1" applyAlignment="1" applyProtection="1">
      <alignment vertical="center" shrinkToFit="1"/>
      <protection locked="0"/>
    </xf>
    <xf numFmtId="180" fontId="8" fillId="2" borderId="13" xfId="0" applyNumberFormat="1" applyFont="1" applyFill="1" applyBorder="1" applyAlignment="1" applyProtection="1">
      <alignment vertical="center" shrinkToFit="1"/>
      <protection locked="0"/>
    </xf>
    <xf numFmtId="180" fontId="8" fillId="2" borderId="14" xfId="0" applyNumberFormat="1" applyFont="1" applyFill="1" applyBorder="1" applyAlignment="1" applyProtection="1">
      <alignment vertical="center" shrinkToFit="1"/>
      <protection locked="0"/>
    </xf>
    <xf numFmtId="49" fontId="8" fillId="2" borderId="10" xfId="0" applyNumberFormat="1" applyFont="1" applyFill="1" applyBorder="1" applyAlignment="1" applyProtection="1">
      <alignment vertical="center"/>
      <protection locked="0"/>
    </xf>
    <xf numFmtId="49" fontId="8" fillId="2" borderId="11" xfId="0" applyNumberFormat="1" applyFont="1" applyFill="1" applyBorder="1" applyAlignment="1" applyProtection="1">
      <alignment vertical="center"/>
      <protection locked="0"/>
    </xf>
    <xf numFmtId="49" fontId="8" fillId="2" borderId="12" xfId="0" applyNumberFormat="1" applyFont="1" applyFill="1" applyBorder="1" applyAlignment="1" applyProtection="1">
      <alignment vertical="center"/>
      <protection locked="0"/>
    </xf>
    <xf numFmtId="0" fontId="5"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177" fontId="2" fillId="0" borderId="2" xfId="0" applyNumberFormat="1" applyFont="1" applyFill="1" applyBorder="1" applyAlignment="1" applyProtection="1">
      <alignment horizontal="left" vertical="center" indent="2"/>
      <protection locked="0"/>
    </xf>
    <xf numFmtId="176" fontId="2" fillId="0" borderId="2" xfId="0" applyNumberFormat="1" applyFont="1" applyBorder="1" applyAlignment="1" applyProtection="1">
      <alignment horizontal="center" vertical="center"/>
    </xf>
    <xf numFmtId="0" fontId="5" fillId="3" borderId="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180"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indent="2" shrinkToFit="1"/>
      <protection locked="0"/>
    </xf>
    <xf numFmtId="180" fontId="2" fillId="0" borderId="2" xfId="0" applyNumberFormat="1" applyFont="1" applyBorder="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2" fillId="2" borderId="1" xfId="0" applyFont="1" applyFill="1" applyBorder="1" applyAlignment="1" applyProtection="1">
      <alignment horizont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2" borderId="10" xfId="0" applyFont="1" applyFill="1" applyBorder="1" applyAlignment="1" applyProtection="1">
      <alignment vertical="center" shrinkToFit="1"/>
      <protection locked="0"/>
    </xf>
    <xf numFmtId="0" fontId="8" fillId="2" borderId="11"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49" fontId="8" fillId="4" borderId="18" xfId="0" applyNumberFormat="1" applyFont="1" applyFill="1" applyBorder="1" applyAlignment="1" applyProtection="1">
      <alignment vertical="center"/>
      <protection locked="0"/>
    </xf>
    <xf numFmtId="49" fontId="8" fillId="4" borderId="19" xfId="0" applyNumberFormat="1" applyFont="1" applyFill="1" applyBorder="1" applyAlignment="1" applyProtection="1">
      <alignment vertical="center"/>
      <protection locked="0"/>
    </xf>
    <xf numFmtId="49" fontId="8" fillId="4" borderId="10"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179" fontId="8" fillId="2" borderId="10" xfId="1" applyNumberFormat="1" applyFont="1" applyFill="1" applyBorder="1" applyAlignment="1" applyProtection="1">
      <alignment vertical="center" shrinkToFit="1"/>
      <protection locked="0"/>
    </xf>
    <xf numFmtId="179" fontId="2" fillId="2" borderId="12" xfId="0" applyNumberFormat="1" applyFont="1" applyFill="1" applyBorder="1" applyAlignment="1" applyProtection="1">
      <alignment vertical="center" shrinkToFit="1"/>
      <protection locked="0"/>
    </xf>
    <xf numFmtId="49" fontId="8" fillId="4" borderId="20" xfId="0" applyNumberFormat="1" applyFont="1" applyFill="1" applyBorder="1" applyAlignment="1" applyProtection="1">
      <alignment vertical="center"/>
      <protection locked="0"/>
    </xf>
    <xf numFmtId="0" fontId="0" fillId="0" borderId="21" xfId="0" applyBorder="1" applyAlignment="1" applyProtection="1">
      <alignment vertical="center"/>
      <protection locked="0"/>
    </xf>
    <xf numFmtId="179" fontId="8" fillId="2" borderId="15" xfId="1" applyNumberFormat="1" applyFont="1" applyFill="1" applyBorder="1" applyAlignment="1" applyProtection="1">
      <alignment vertical="center" shrinkToFit="1"/>
      <protection locked="0"/>
    </xf>
    <xf numFmtId="179" fontId="2" fillId="2" borderId="17" xfId="0" applyNumberFormat="1" applyFont="1" applyFill="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180" fontId="11" fillId="0" borderId="27" xfId="0" applyNumberFormat="1" applyFont="1" applyBorder="1" applyAlignment="1" applyProtection="1">
      <alignment horizontal="center" vertical="center"/>
    </xf>
    <xf numFmtId="180" fontId="11" fillId="0" borderId="28" xfId="0" applyNumberFormat="1" applyFont="1" applyBorder="1" applyAlignment="1" applyProtection="1">
      <alignment horizontal="center" vertical="center"/>
    </xf>
    <xf numFmtId="180" fontId="11" fillId="0" borderId="29" xfId="0" applyNumberFormat="1" applyFont="1" applyBorder="1" applyAlignment="1" applyProtection="1">
      <alignment horizontal="center" vertical="center"/>
    </xf>
    <xf numFmtId="0" fontId="5" fillId="3" borderId="30" xfId="0" applyFont="1" applyFill="1" applyBorder="1" applyAlignment="1" applyProtection="1">
      <alignment horizontal="center" vertical="center" shrinkToFit="1"/>
      <protection locked="0"/>
    </xf>
    <xf numFmtId="0" fontId="0" fillId="0" borderId="12" xfId="0" applyBorder="1" applyAlignment="1">
      <alignment vertical="center" shrinkToFit="1"/>
    </xf>
    <xf numFmtId="0" fontId="5" fillId="3" borderId="31" xfId="0" applyFont="1" applyFill="1" applyBorder="1" applyAlignment="1" applyProtection="1">
      <alignment vertical="center" wrapText="1"/>
      <protection locked="0"/>
    </xf>
    <xf numFmtId="49" fontId="8" fillId="2" borderId="15" xfId="0" applyNumberFormat="1" applyFont="1" applyFill="1" applyBorder="1" applyAlignment="1" applyProtection="1">
      <alignment vertical="center"/>
      <protection locked="0"/>
    </xf>
    <xf numFmtId="49" fontId="8" fillId="2" borderId="16" xfId="0" applyNumberFormat="1" applyFont="1" applyFill="1" applyBorder="1" applyAlignment="1" applyProtection="1">
      <alignment vertical="center"/>
      <protection locked="0"/>
    </xf>
    <xf numFmtId="49" fontId="8" fillId="2" borderId="17" xfId="0" applyNumberFormat="1" applyFont="1" applyFill="1" applyBorder="1" applyAlignment="1" applyProtection="1">
      <alignment vertical="center"/>
      <protection locked="0"/>
    </xf>
    <xf numFmtId="178" fontId="4"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180" fontId="4" fillId="0" borderId="2" xfId="0" applyNumberFormat="1"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8" fillId="4" borderId="6" xfId="0" applyNumberFormat="1" applyFont="1" applyFill="1" applyBorder="1" applyAlignment="1" applyProtection="1">
      <alignment horizontal="center" vertical="center"/>
      <protection locked="0"/>
    </xf>
    <xf numFmtId="49" fontId="8" fillId="4" borderId="7" xfId="0" applyNumberFormat="1" applyFont="1" applyFill="1" applyBorder="1" applyAlignment="1" applyProtection="1">
      <alignment horizontal="center" vertical="center"/>
      <protection locked="0"/>
    </xf>
    <xf numFmtId="49" fontId="8" fillId="4" borderId="8" xfId="0" applyNumberFormat="1" applyFont="1" applyFill="1" applyBorder="1" applyAlignment="1" applyProtection="1">
      <alignment horizontal="center" vertical="center"/>
      <protection locked="0"/>
    </xf>
    <xf numFmtId="180" fontId="8" fillId="4" borderId="6" xfId="0" applyNumberFormat="1" applyFont="1" applyFill="1" applyBorder="1" applyAlignment="1" applyProtection="1">
      <alignment vertical="center" shrinkToFit="1"/>
    </xf>
    <xf numFmtId="180" fontId="8" fillId="4" borderId="8" xfId="0" applyNumberFormat="1" applyFont="1" applyFill="1" applyBorder="1" applyAlignment="1" applyProtection="1">
      <alignment vertical="center" shrinkToFit="1"/>
    </xf>
    <xf numFmtId="0" fontId="5" fillId="0" borderId="0" xfId="0" applyFont="1" applyAlignment="1" applyProtection="1">
      <alignment vertical="center" wrapText="1"/>
      <protection locked="0"/>
    </xf>
    <xf numFmtId="0" fontId="8" fillId="3" borderId="2" xfId="0" applyFont="1" applyFill="1" applyBorder="1" applyAlignment="1" applyProtection="1">
      <alignment horizontal="center" vertical="center"/>
      <protection locked="0"/>
    </xf>
    <xf numFmtId="180" fontId="8" fillId="2" borderId="18" xfId="0" applyNumberFormat="1" applyFont="1" applyFill="1" applyBorder="1" applyAlignment="1" applyProtection="1">
      <alignment vertical="center" shrinkToFit="1"/>
      <protection locked="0"/>
    </xf>
    <xf numFmtId="180" fontId="8" fillId="2" borderId="19" xfId="0" applyNumberFormat="1" applyFont="1" applyFill="1" applyBorder="1" applyAlignment="1" applyProtection="1">
      <alignment vertical="center" shrinkToFit="1"/>
      <protection locked="0"/>
    </xf>
    <xf numFmtId="0" fontId="5" fillId="3" borderId="3" xfId="0" applyFont="1" applyFill="1" applyBorder="1" applyAlignment="1" applyProtection="1">
      <alignment vertical="center" wrapText="1"/>
      <protection locked="0"/>
    </xf>
    <xf numFmtId="49" fontId="8" fillId="2" borderId="18" xfId="0" applyNumberFormat="1" applyFont="1" applyFill="1" applyBorder="1" applyAlignment="1" applyProtection="1">
      <alignment vertical="center"/>
      <protection locked="0"/>
    </xf>
    <xf numFmtId="49" fontId="8" fillId="2" borderId="9" xfId="0" applyNumberFormat="1" applyFont="1" applyFill="1" applyBorder="1" applyAlignment="1" applyProtection="1">
      <alignment vertical="center"/>
      <protection locked="0"/>
    </xf>
    <xf numFmtId="49" fontId="8" fillId="2" borderId="19" xfId="0" applyNumberFormat="1" applyFont="1" applyFill="1" applyBorder="1" applyAlignment="1" applyProtection="1">
      <alignment vertical="center"/>
      <protection locked="0"/>
    </xf>
    <xf numFmtId="178" fontId="8" fillId="0" borderId="6" xfId="1" applyNumberFormat="1" applyFont="1" applyFill="1" applyBorder="1" applyAlignment="1" applyProtection="1">
      <alignment vertical="center" shrinkToFit="1"/>
    </xf>
    <xf numFmtId="178" fontId="8" fillId="0" borderId="8" xfId="1" applyNumberFormat="1" applyFont="1" applyFill="1" applyBorder="1" applyAlignment="1" applyProtection="1">
      <alignment vertical="center" shrinkToFit="1"/>
    </xf>
    <xf numFmtId="49" fontId="8" fillId="0" borderId="6"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2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60</xdr:row>
          <xdr:rowOff>485775</xdr:rowOff>
        </xdr:from>
        <xdr:to>
          <xdr:col>1</xdr:col>
          <xdr:colOff>9525</xdr:colOff>
          <xdr:row>62</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showGridLines="0" tabSelected="1" zoomScaleNormal="100" zoomScaleSheetLayoutView="100" workbookViewId="0">
      <selection activeCell="A26" sqref="A26"/>
    </sheetView>
  </sheetViews>
  <sheetFormatPr defaultColWidth="9" defaultRowHeight="13.5"/>
  <cols>
    <col min="1" max="16384" width="9" style="1"/>
  </cols>
  <sheetData>
    <row r="1" spans="1:10" ht="18" customHeight="1">
      <c r="A1" s="64" t="s">
        <v>67</v>
      </c>
      <c r="B1" s="64"/>
      <c r="C1" s="64"/>
      <c r="D1" s="64"/>
      <c r="E1" s="64"/>
      <c r="F1" s="64"/>
      <c r="G1" s="64"/>
      <c r="H1" s="64"/>
      <c r="I1" s="64"/>
      <c r="J1" s="64"/>
    </row>
    <row r="2" spans="1:10" ht="5.0999999999999996" customHeight="1"/>
    <row r="3" spans="1:10" ht="5.0999999999999996" customHeight="1"/>
    <row r="4" spans="1:10" ht="5.0999999999999996" customHeight="1"/>
    <row r="5" spans="1:10" ht="17.25" customHeight="1">
      <c r="F5" s="21" t="s">
        <v>7</v>
      </c>
      <c r="G5" s="25" t="s">
        <v>51</v>
      </c>
      <c r="H5" s="26"/>
      <c r="I5" s="27"/>
      <c r="J5" s="28"/>
    </row>
    <row r="6" spans="1:10" ht="17.25" customHeight="1">
      <c r="F6" s="21" t="s">
        <v>0</v>
      </c>
      <c r="G6" s="65"/>
      <c r="H6" s="65"/>
      <c r="I6" s="65"/>
      <c r="J6" s="65"/>
    </row>
    <row r="7" spans="1:10" ht="17.25" customHeight="1">
      <c r="F7" s="21" t="s">
        <v>1</v>
      </c>
      <c r="G7" s="65"/>
      <c r="H7" s="65"/>
      <c r="I7" s="65"/>
      <c r="J7" s="65"/>
    </row>
    <row r="8" spans="1:10" ht="17.25" customHeight="1">
      <c r="F8" s="21" t="s">
        <v>50</v>
      </c>
      <c r="G8" s="65"/>
      <c r="H8" s="65"/>
      <c r="I8" s="65"/>
      <c r="J8" s="65"/>
    </row>
    <row r="9" spans="1:10" ht="17.25" customHeight="1">
      <c r="F9" s="21" t="s">
        <v>8</v>
      </c>
      <c r="G9" s="65"/>
      <c r="H9" s="65"/>
      <c r="I9" s="65"/>
      <c r="J9" s="65"/>
    </row>
    <row r="11" spans="1:10" ht="17.100000000000001" customHeight="1">
      <c r="A11" s="1" t="s">
        <v>2</v>
      </c>
    </row>
    <row r="12" spans="1:10" ht="17.100000000000001" customHeight="1">
      <c r="A12" s="1" t="s">
        <v>14</v>
      </c>
      <c r="G12" s="33" t="str">
        <f>IF($J$12="error","※どちらか一方を選択してください","")</f>
        <v/>
      </c>
      <c r="J12" s="34" t="str">
        <f>IF(AND(J13="○",J15="○"),"error","")</f>
        <v/>
      </c>
    </row>
    <row r="13" spans="1:10" ht="22.5" customHeight="1">
      <c r="A13" s="53" t="s">
        <v>68</v>
      </c>
      <c r="B13" s="54"/>
      <c r="C13" s="54"/>
      <c r="D13" s="54"/>
      <c r="E13" s="54"/>
      <c r="F13" s="54"/>
      <c r="G13" s="54"/>
      <c r="H13" s="54"/>
      <c r="I13" s="55"/>
      <c r="J13" s="29"/>
    </row>
    <row r="14" spans="1:10" ht="5.25" customHeight="1">
      <c r="A14" s="3"/>
      <c r="B14" s="3"/>
      <c r="C14" s="3"/>
      <c r="D14" s="3"/>
      <c r="E14" s="3"/>
      <c r="F14" s="3"/>
      <c r="G14" s="3"/>
      <c r="H14" s="3"/>
      <c r="I14" s="4"/>
      <c r="J14" s="5"/>
    </row>
    <row r="15" spans="1:10" ht="22.5" customHeight="1">
      <c r="A15" s="53" t="s">
        <v>69</v>
      </c>
      <c r="B15" s="54"/>
      <c r="C15" s="54"/>
      <c r="D15" s="54"/>
      <c r="E15" s="54"/>
      <c r="F15" s="54"/>
      <c r="G15" s="54"/>
      <c r="H15" s="54"/>
      <c r="I15" s="55"/>
      <c r="J15" s="29"/>
    </row>
    <row r="16" spans="1:10" ht="5.25" customHeight="1">
      <c r="A16" s="6"/>
      <c r="B16" s="6"/>
      <c r="C16" s="6"/>
      <c r="D16" s="6"/>
      <c r="E16" s="6"/>
      <c r="F16" s="6"/>
      <c r="G16" s="6"/>
      <c r="H16" s="6"/>
      <c r="I16" s="6"/>
      <c r="J16" s="6"/>
    </row>
    <row r="17" spans="1:10" ht="26.85" customHeight="1">
      <c r="A17" s="7" t="s">
        <v>9</v>
      </c>
      <c r="B17" s="51" t="s">
        <v>70</v>
      </c>
      <c r="C17" s="51"/>
      <c r="D17" s="51"/>
      <c r="E17" s="51"/>
      <c r="F17" s="51"/>
      <c r="G17" s="51"/>
      <c r="H17" s="51"/>
      <c r="I17" s="51"/>
      <c r="J17" s="51"/>
    </row>
    <row r="18" spans="1:10" ht="26.85" customHeight="1">
      <c r="A18" s="8" t="s">
        <v>10</v>
      </c>
      <c r="B18" s="51" t="s">
        <v>71</v>
      </c>
      <c r="C18" s="51"/>
      <c r="D18" s="51"/>
      <c r="E18" s="51"/>
      <c r="F18" s="51"/>
      <c r="G18" s="51"/>
      <c r="H18" s="51"/>
      <c r="I18" s="51"/>
      <c r="J18" s="52"/>
    </row>
    <row r="19" spans="1:10" ht="26.85" customHeight="1">
      <c r="A19" s="8" t="s">
        <v>11</v>
      </c>
      <c r="B19" s="51" t="s">
        <v>72</v>
      </c>
      <c r="C19" s="51"/>
      <c r="D19" s="51"/>
      <c r="E19" s="51"/>
      <c r="F19" s="51"/>
      <c r="G19" s="51"/>
      <c r="H19" s="51"/>
      <c r="I19" s="51"/>
      <c r="J19" s="52"/>
    </row>
    <row r="20" spans="1:10" ht="39.950000000000003" customHeight="1">
      <c r="A20" s="9" t="s">
        <v>12</v>
      </c>
      <c r="B20" s="58" t="s">
        <v>73</v>
      </c>
      <c r="C20" s="58"/>
      <c r="D20" s="58"/>
      <c r="E20" s="58"/>
      <c r="F20" s="58"/>
      <c r="G20" s="58"/>
      <c r="H20" s="58"/>
      <c r="I20" s="58"/>
      <c r="J20" s="59"/>
    </row>
    <row r="21" spans="1:10" ht="15" customHeight="1">
      <c r="A21" s="10" t="s">
        <v>6</v>
      </c>
    </row>
    <row r="22" spans="1:10" ht="15" customHeight="1">
      <c r="A22" s="11" t="s">
        <v>3</v>
      </c>
    </row>
    <row r="23" spans="1:10" ht="15" customHeight="1">
      <c r="A23" s="11" t="s">
        <v>4</v>
      </c>
    </row>
    <row r="24" spans="1:10" ht="15" customHeight="1">
      <c r="A24" s="11" t="s">
        <v>5</v>
      </c>
    </row>
    <row r="25" spans="1:10" ht="15" customHeight="1">
      <c r="A25" s="11" t="s">
        <v>80</v>
      </c>
    </row>
    <row r="26" spans="1:10" ht="3" customHeight="1">
      <c r="A26" s="11"/>
    </row>
    <row r="27" spans="1:10" ht="3" customHeight="1"/>
    <row r="28" spans="1:10" ht="17.100000000000001" customHeight="1">
      <c r="A28" s="1" t="s">
        <v>23</v>
      </c>
      <c r="J28" s="12"/>
    </row>
    <row r="29" spans="1:10" ht="15" customHeight="1">
      <c r="A29" s="13" t="s">
        <v>15</v>
      </c>
      <c r="B29" s="51" t="s">
        <v>49</v>
      </c>
      <c r="C29" s="51"/>
      <c r="D29" s="51"/>
      <c r="E29" s="51"/>
      <c r="F29" s="51"/>
      <c r="G29" s="51"/>
      <c r="H29" s="51"/>
      <c r="I29" s="51"/>
      <c r="J29" s="52"/>
    </row>
    <row r="30" spans="1:10" ht="5.25" customHeight="1"/>
    <row r="31" spans="1:10" ht="22.5" customHeight="1">
      <c r="A31" s="61" t="s">
        <v>24</v>
      </c>
      <c r="B31" s="61"/>
      <c r="C31" s="61"/>
      <c r="D31" s="61"/>
      <c r="E31" s="61"/>
      <c r="F31" s="61"/>
      <c r="G31" s="61"/>
      <c r="H31" s="60"/>
      <c r="I31" s="60"/>
      <c r="J31" s="60"/>
    </row>
    <row r="32" spans="1:10" ht="48.75" customHeight="1">
      <c r="A32" s="7" t="s">
        <v>25</v>
      </c>
      <c r="B32" s="51" t="s">
        <v>74</v>
      </c>
      <c r="C32" s="51"/>
      <c r="D32" s="51"/>
      <c r="E32" s="51"/>
      <c r="F32" s="51"/>
      <c r="G32" s="51"/>
      <c r="H32" s="51"/>
      <c r="I32" s="51"/>
      <c r="J32" s="52"/>
    </row>
    <row r="33" spans="1:10" ht="5.25" customHeight="1"/>
    <row r="34" spans="1:10" ht="13.5" customHeight="1">
      <c r="A34" s="1" t="s">
        <v>19</v>
      </c>
      <c r="H34" s="2"/>
      <c r="J34" s="35" t="str">
        <f>IF(OR(AND(J13="○",H43&lt;&gt;""),AND(J15="○",H37&lt;&gt;"")),"error","")</f>
        <v/>
      </c>
    </row>
    <row r="35" spans="1:10">
      <c r="A35" s="14" t="s">
        <v>20</v>
      </c>
      <c r="F35" s="37" t="str">
        <f>IF(J35="error","※対象要件を満たしていません",IF(J34="error","※１で選択した方に入力してください",""))</f>
        <v/>
      </c>
      <c r="G35" s="12"/>
      <c r="H35" s="12"/>
      <c r="I35" s="12"/>
      <c r="J35" s="36" t="str">
        <f>IF(H37="","",(IF(H39&gt;-0.5,"error","")))</f>
        <v/>
      </c>
    </row>
    <row r="36" spans="1:10" ht="5.25" customHeight="1"/>
    <row r="37" spans="1:10" ht="22.5" customHeight="1">
      <c r="A37" s="62" t="s">
        <v>47</v>
      </c>
      <c r="B37" s="62"/>
      <c r="C37" s="62"/>
      <c r="D37" s="62"/>
      <c r="E37" s="62"/>
      <c r="F37" s="62"/>
      <c r="G37" s="62"/>
      <c r="H37" s="63"/>
      <c r="I37" s="63"/>
      <c r="J37" s="63"/>
    </row>
    <row r="38" spans="1:10" ht="22.5" customHeight="1">
      <c r="A38" s="62" t="s">
        <v>18</v>
      </c>
      <c r="B38" s="62"/>
      <c r="C38" s="62"/>
      <c r="D38" s="62"/>
      <c r="E38" s="62"/>
      <c r="F38" s="62"/>
      <c r="G38" s="62"/>
      <c r="H38" s="63"/>
      <c r="I38" s="63"/>
      <c r="J38" s="63"/>
    </row>
    <row r="39" spans="1:10" ht="22.5" customHeight="1">
      <c r="A39" s="56" t="s">
        <v>16</v>
      </c>
      <c r="B39" s="56"/>
      <c r="C39" s="56"/>
      <c r="D39" s="56"/>
      <c r="E39" s="56"/>
      <c r="F39" s="56"/>
      <c r="G39" s="56"/>
      <c r="H39" s="57" t="str">
        <f>IF(ISBLANK(H37),"",(H37-H38)/H38)</f>
        <v/>
      </c>
      <c r="I39" s="57"/>
      <c r="J39" s="57"/>
    </row>
    <row r="40" spans="1:10" ht="5.25" customHeight="1"/>
    <row r="41" spans="1:10">
      <c r="A41" s="14" t="s">
        <v>21</v>
      </c>
      <c r="G41" s="37" t="str">
        <f>IF(J41="error","※対象要件を満たしていません","")</f>
        <v/>
      </c>
      <c r="H41" s="12"/>
      <c r="I41" s="12"/>
      <c r="J41" s="34" t="str">
        <f>IF(H43="","",(IF(H45&gt;-0.3,"error","")))</f>
        <v/>
      </c>
    </row>
    <row r="42" spans="1:10" ht="5.25" customHeight="1"/>
    <row r="43" spans="1:10" ht="22.5" customHeight="1">
      <c r="A43" s="62" t="s">
        <v>48</v>
      </c>
      <c r="B43" s="62"/>
      <c r="C43" s="62"/>
      <c r="D43" s="62"/>
      <c r="E43" s="62"/>
      <c r="F43" s="62"/>
      <c r="G43" s="62"/>
      <c r="H43" s="63"/>
      <c r="I43" s="63"/>
      <c r="J43" s="63"/>
    </row>
    <row r="44" spans="1:10" ht="22.5" customHeight="1">
      <c r="A44" s="62" t="s">
        <v>22</v>
      </c>
      <c r="B44" s="62"/>
      <c r="C44" s="62"/>
      <c r="D44" s="62"/>
      <c r="E44" s="62"/>
      <c r="F44" s="62"/>
      <c r="G44" s="62"/>
      <c r="H44" s="63"/>
      <c r="I44" s="63"/>
      <c r="J44" s="63"/>
    </row>
    <row r="45" spans="1:10" ht="22.5" customHeight="1">
      <c r="A45" s="56" t="s">
        <v>17</v>
      </c>
      <c r="B45" s="56"/>
      <c r="C45" s="56"/>
      <c r="D45" s="56"/>
      <c r="E45" s="56"/>
      <c r="F45" s="56"/>
      <c r="G45" s="56"/>
      <c r="H45" s="57" t="str">
        <f>IF(ISBLANK(H43),"",(H43-H44)/H44)</f>
        <v/>
      </c>
      <c r="I45" s="57"/>
      <c r="J45" s="57"/>
    </row>
    <row r="46" spans="1:10" ht="22.5" customHeight="1">
      <c r="A46" s="42"/>
      <c r="B46" s="42"/>
      <c r="C46" s="42"/>
      <c r="D46" s="42"/>
      <c r="E46" s="42"/>
      <c r="F46" s="42"/>
      <c r="G46" s="42"/>
      <c r="H46" s="43"/>
      <c r="I46" s="43"/>
      <c r="J46" s="43"/>
    </row>
    <row r="47" spans="1:10" ht="17.100000000000001" customHeight="1">
      <c r="A47" s="1" t="s">
        <v>26</v>
      </c>
      <c r="J47" s="12"/>
    </row>
    <row r="48" spans="1:10" ht="18.75" customHeight="1">
      <c r="A48" s="66" t="s">
        <v>27</v>
      </c>
      <c r="B48" s="67"/>
      <c r="C48" s="66" t="s">
        <v>28</v>
      </c>
      <c r="D48" s="68"/>
      <c r="E48" s="66" t="s">
        <v>29</v>
      </c>
      <c r="F48" s="67"/>
      <c r="G48" s="67"/>
      <c r="H48" s="67"/>
      <c r="I48" s="67"/>
      <c r="J48" s="68"/>
    </row>
    <row r="49" spans="1:10" ht="18.75" customHeight="1">
      <c r="A49" s="72" t="s">
        <v>30</v>
      </c>
      <c r="B49" s="73"/>
      <c r="C49" s="76"/>
      <c r="D49" s="77"/>
      <c r="E49" s="69"/>
      <c r="F49" s="70"/>
      <c r="G49" s="70"/>
      <c r="H49" s="70"/>
      <c r="I49" s="70"/>
      <c r="J49" s="71"/>
    </row>
    <row r="50" spans="1:10" ht="18.75" customHeight="1">
      <c r="A50" s="74" t="s">
        <v>31</v>
      </c>
      <c r="B50" s="75"/>
      <c r="C50" s="76"/>
      <c r="D50" s="77"/>
      <c r="E50" s="69"/>
      <c r="F50" s="70"/>
      <c r="G50" s="70"/>
      <c r="H50" s="70"/>
      <c r="I50" s="70"/>
      <c r="J50" s="71"/>
    </row>
    <row r="51" spans="1:10" ht="18.75" customHeight="1">
      <c r="A51" s="74" t="s">
        <v>32</v>
      </c>
      <c r="B51" s="75"/>
      <c r="C51" s="76"/>
      <c r="D51" s="77"/>
      <c r="E51" s="69"/>
      <c r="F51" s="70"/>
      <c r="G51" s="70"/>
      <c r="H51" s="70"/>
      <c r="I51" s="70"/>
      <c r="J51" s="71"/>
    </row>
    <row r="52" spans="1:10" ht="18.75" customHeight="1">
      <c r="A52" s="74" t="s">
        <v>33</v>
      </c>
      <c r="B52" s="75"/>
      <c r="C52" s="76"/>
      <c r="D52" s="77"/>
      <c r="E52" s="69"/>
      <c r="F52" s="70"/>
      <c r="G52" s="70"/>
      <c r="H52" s="70"/>
      <c r="I52" s="70"/>
      <c r="J52" s="71"/>
    </row>
    <row r="53" spans="1:10" ht="18.75" customHeight="1">
      <c r="A53" s="74" t="s">
        <v>34</v>
      </c>
      <c r="B53" s="75"/>
      <c r="C53" s="76"/>
      <c r="D53" s="77"/>
      <c r="E53" s="69"/>
      <c r="F53" s="70"/>
      <c r="G53" s="70"/>
      <c r="H53" s="70"/>
      <c r="I53" s="70"/>
      <c r="J53" s="71"/>
    </row>
    <row r="54" spans="1:10" ht="18.75" customHeight="1">
      <c r="A54" s="74" t="s">
        <v>35</v>
      </c>
      <c r="B54" s="75"/>
      <c r="C54" s="76"/>
      <c r="D54" s="77"/>
      <c r="E54" s="69"/>
      <c r="F54" s="70"/>
      <c r="G54" s="70"/>
      <c r="H54" s="70"/>
      <c r="I54" s="70"/>
      <c r="J54" s="71"/>
    </row>
    <row r="55" spans="1:10" ht="18.75" customHeight="1">
      <c r="A55" s="74" t="s">
        <v>36</v>
      </c>
      <c r="B55" s="75"/>
      <c r="C55" s="76"/>
      <c r="D55" s="77"/>
      <c r="E55" s="69"/>
      <c r="F55" s="70"/>
      <c r="G55" s="70"/>
      <c r="H55" s="70"/>
      <c r="I55" s="70"/>
      <c r="J55" s="71"/>
    </row>
    <row r="56" spans="1:10" ht="18.75" customHeight="1">
      <c r="A56" s="74" t="s">
        <v>37</v>
      </c>
      <c r="B56" s="75"/>
      <c r="C56" s="76"/>
      <c r="D56" s="77"/>
      <c r="E56" s="69"/>
      <c r="F56" s="70"/>
      <c r="G56" s="70"/>
      <c r="H56" s="70"/>
      <c r="I56" s="70"/>
      <c r="J56" s="71"/>
    </row>
    <row r="57" spans="1:10" ht="18.75" customHeight="1">
      <c r="A57" s="78" t="s">
        <v>38</v>
      </c>
      <c r="B57" s="79"/>
      <c r="C57" s="80"/>
      <c r="D57" s="81"/>
      <c r="E57" s="69"/>
      <c r="F57" s="70"/>
      <c r="G57" s="70"/>
      <c r="H57" s="70"/>
      <c r="I57" s="70"/>
      <c r="J57" s="71"/>
    </row>
    <row r="58" spans="1:10" ht="18.75" customHeight="1">
      <c r="A58" s="101" t="s">
        <v>39</v>
      </c>
      <c r="B58" s="103"/>
      <c r="C58" s="114">
        <f>SUM(C49:D57)</f>
        <v>0</v>
      </c>
      <c r="D58" s="115"/>
      <c r="E58" s="116"/>
      <c r="F58" s="117"/>
      <c r="G58" s="117"/>
      <c r="H58" s="117"/>
      <c r="I58" s="117"/>
      <c r="J58" s="118"/>
    </row>
    <row r="60" spans="1:10" ht="17.100000000000001" customHeight="1">
      <c r="A60" s="1" t="s">
        <v>40</v>
      </c>
      <c r="J60" s="12"/>
    </row>
    <row r="61" spans="1:10" ht="39.75" customHeight="1">
      <c r="A61" s="106" t="s">
        <v>77</v>
      </c>
      <c r="B61" s="106"/>
      <c r="C61" s="106"/>
      <c r="D61" s="106"/>
      <c r="E61" s="106"/>
      <c r="F61" s="106"/>
      <c r="G61" s="106"/>
      <c r="H61" s="106"/>
      <c r="I61" s="106"/>
      <c r="J61" s="106"/>
    </row>
    <row r="62" spans="1:10" ht="15.75" customHeight="1">
      <c r="A62" s="22"/>
      <c r="B62" s="22" t="s">
        <v>52</v>
      </c>
      <c r="C62" s="22"/>
      <c r="D62" s="22"/>
      <c r="E62" s="22"/>
      <c r="F62" s="22"/>
      <c r="G62" s="22"/>
      <c r="H62" s="22"/>
      <c r="I62" s="22"/>
      <c r="J62" s="22"/>
    </row>
    <row r="63" spans="1:10" ht="36.75" customHeight="1">
      <c r="A63" s="19"/>
      <c r="B63" s="110" t="s">
        <v>78</v>
      </c>
      <c r="C63" s="110"/>
      <c r="D63" s="110"/>
      <c r="E63" s="110"/>
      <c r="F63" s="110"/>
      <c r="G63" s="110"/>
      <c r="H63" s="110"/>
      <c r="I63" s="110"/>
      <c r="J63" s="110"/>
    </row>
    <row r="64" spans="1:10" ht="6.75" customHeight="1">
      <c r="A64" s="22"/>
      <c r="B64" s="22"/>
      <c r="C64" s="22"/>
      <c r="D64" s="22"/>
      <c r="E64" s="22"/>
      <c r="F64" s="22"/>
      <c r="G64" s="22"/>
      <c r="H64" s="22"/>
      <c r="I64" s="22"/>
      <c r="J64" s="22"/>
    </row>
    <row r="65" spans="1:10" ht="14.25" customHeight="1">
      <c r="A65" s="66" t="s">
        <v>61</v>
      </c>
      <c r="B65" s="67"/>
      <c r="C65" s="67"/>
      <c r="D65" s="67"/>
      <c r="E65" s="68"/>
      <c r="F65" s="31" t="s">
        <v>60</v>
      </c>
      <c r="G65" s="32" t="s">
        <v>62</v>
      </c>
      <c r="H65" s="30" t="s">
        <v>63</v>
      </c>
      <c r="I65" s="68" t="s">
        <v>64</v>
      </c>
      <c r="J65" s="107"/>
    </row>
    <row r="66" spans="1:10" ht="14.25" customHeight="1">
      <c r="A66" s="111"/>
      <c r="B66" s="112"/>
      <c r="C66" s="112"/>
      <c r="D66" s="112"/>
      <c r="E66" s="113"/>
      <c r="F66" s="15"/>
      <c r="G66" s="38"/>
      <c r="H66" s="15"/>
      <c r="I66" s="108"/>
      <c r="J66" s="109"/>
    </row>
    <row r="67" spans="1:10" ht="14.25" customHeight="1">
      <c r="A67" s="48"/>
      <c r="B67" s="49"/>
      <c r="C67" s="49"/>
      <c r="D67" s="49"/>
      <c r="E67" s="50"/>
      <c r="F67" s="16"/>
      <c r="G67" s="39"/>
      <c r="H67" s="16"/>
      <c r="I67" s="44"/>
      <c r="J67" s="45"/>
    </row>
    <row r="68" spans="1:10" ht="14.25" customHeight="1">
      <c r="A68" s="48"/>
      <c r="B68" s="49"/>
      <c r="C68" s="49"/>
      <c r="D68" s="49"/>
      <c r="E68" s="50"/>
      <c r="F68" s="16"/>
      <c r="G68" s="39"/>
      <c r="H68" s="16"/>
      <c r="I68" s="44"/>
      <c r="J68" s="45"/>
    </row>
    <row r="69" spans="1:10" ht="14.25" customHeight="1">
      <c r="A69" s="48"/>
      <c r="B69" s="49"/>
      <c r="C69" s="49"/>
      <c r="D69" s="49"/>
      <c r="E69" s="50"/>
      <c r="F69" s="16"/>
      <c r="G69" s="39"/>
      <c r="H69" s="16"/>
      <c r="I69" s="44"/>
      <c r="J69" s="45"/>
    </row>
    <row r="70" spans="1:10" ht="14.25" customHeight="1">
      <c r="A70" s="48"/>
      <c r="B70" s="49"/>
      <c r="C70" s="49"/>
      <c r="D70" s="49"/>
      <c r="E70" s="50"/>
      <c r="F70" s="16"/>
      <c r="G70" s="39"/>
      <c r="H70" s="16"/>
      <c r="I70" s="44"/>
      <c r="J70" s="90"/>
    </row>
    <row r="71" spans="1:10" ht="14.25" customHeight="1">
      <c r="A71" s="48"/>
      <c r="B71" s="49"/>
      <c r="C71" s="49"/>
      <c r="D71" s="49"/>
      <c r="E71" s="50"/>
      <c r="F71" s="16"/>
      <c r="G71" s="39"/>
      <c r="H71" s="16"/>
      <c r="I71" s="44"/>
      <c r="J71" s="45"/>
    </row>
    <row r="72" spans="1:10" ht="14.25" customHeight="1">
      <c r="A72" s="48"/>
      <c r="B72" s="49"/>
      <c r="C72" s="49"/>
      <c r="D72" s="49"/>
      <c r="E72" s="50"/>
      <c r="F72" s="16"/>
      <c r="G72" s="39"/>
      <c r="H72" s="16"/>
      <c r="I72" s="44"/>
      <c r="J72" s="45"/>
    </row>
    <row r="73" spans="1:10" ht="14.25" customHeight="1">
      <c r="A73" s="92"/>
      <c r="B73" s="93"/>
      <c r="C73" s="93"/>
      <c r="D73" s="93"/>
      <c r="E73" s="94"/>
      <c r="F73" s="17"/>
      <c r="G73" s="40"/>
      <c r="H73" s="17"/>
      <c r="I73" s="46"/>
      <c r="J73" s="47"/>
    </row>
    <row r="74" spans="1:10" ht="14.25" customHeight="1">
      <c r="A74" s="101" t="s">
        <v>43</v>
      </c>
      <c r="B74" s="102"/>
      <c r="C74" s="102"/>
      <c r="D74" s="102"/>
      <c r="E74" s="102"/>
      <c r="F74" s="102"/>
      <c r="G74" s="102"/>
      <c r="H74" s="103"/>
      <c r="I74" s="104">
        <f>SUM(I66:J73)</f>
        <v>0</v>
      </c>
      <c r="J74" s="105"/>
    </row>
    <row r="75" spans="1:10">
      <c r="F75" s="37" t="str">
        <f>IF(J75="error","※法人上限の２００万円を超過しています。","")</f>
        <v/>
      </c>
      <c r="J75" s="41" t="str">
        <f>IF(I74&gt;2000000,"error","")</f>
        <v/>
      </c>
    </row>
    <row r="76" spans="1:10" ht="62.25" customHeight="1">
      <c r="A76" s="91" t="s">
        <v>75</v>
      </c>
      <c r="B76" s="91"/>
      <c r="C76" s="91"/>
      <c r="D76" s="91"/>
      <c r="E76" s="91"/>
      <c r="F76" s="91"/>
      <c r="G76" s="91"/>
      <c r="H76" s="91"/>
      <c r="I76" s="91"/>
      <c r="J76" s="91"/>
    </row>
    <row r="77" spans="1:10">
      <c r="A77" s="18"/>
      <c r="B77" s="18"/>
      <c r="C77" s="18"/>
      <c r="D77" s="18"/>
      <c r="E77" s="18"/>
      <c r="F77" s="18"/>
      <c r="G77" s="18"/>
      <c r="H77" s="18"/>
      <c r="I77" s="18"/>
      <c r="J77" s="18"/>
    </row>
    <row r="78" spans="1:10">
      <c r="B78" s="98" t="s">
        <v>44</v>
      </c>
      <c r="C78" s="99"/>
      <c r="D78" s="100"/>
      <c r="G78" s="98" t="s">
        <v>45</v>
      </c>
      <c r="H78" s="99"/>
      <c r="I78" s="100"/>
    </row>
    <row r="79" spans="1:10" ht="24.75" customHeight="1">
      <c r="B79" s="95">
        <f>C58</f>
        <v>0</v>
      </c>
      <c r="C79" s="96"/>
      <c r="D79" s="96"/>
      <c r="G79" s="97">
        <f>IF(OR(J12="error",J34="error",J35="error"),"error",IF(H31-H37*12&gt;500000,500000,IF(H31-H37*12&lt;500000,H31-H37*12,IF(H31-H43/3*12&gt;500000,500000,IF(H31-H43/3*12&lt;500000,H31-H43/3*12,"")))))</f>
        <v>0</v>
      </c>
      <c r="H79" s="97"/>
      <c r="I79" s="97"/>
    </row>
    <row r="80" spans="1:10" ht="14.25" thickBot="1"/>
    <row r="81" spans="1:10" ht="19.5" customHeight="1" thickBot="1">
      <c r="E81" s="83" t="s">
        <v>46</v>
      </c>
      <c r="F81" s="84"/>
      <c r="G81" s="84"/>
      <c r="H81" s="84"/>
      <c r="I81" s="85"/>
    </row>
    <row r="82" spans="1:10" ht="36.75" customHeight="1" thickBot="1">
      <c r="E82" s="86" t="str">
        <f>IF(OR(AND(J13="",J15=""),H31="",AND(J13="○",OR(H37="",H38="")),AND(J15="○",H43="",H44="")),"未記入又は不適切な箇所があります",IF(G79="error","error",IF(I74&gt;2000000,"0",IF(MIN(2000000-I74,B79,G79)&lt;0,0,MIN(2000000-I74,B79,G79)))))</f>
        <v>未記入又は不適切な箇所があります</v>
      </c>
      <c r="F82" s="87"/>
      <c r="G82" s="87"/>
      <c r="H82" s="87"/>
      <c r="I82" s="88"/>
    </row>
    <row r="83" spans="1:10" ht="13.5" customHeight="1">
      <c r="A83" s="19"/>
      <c r="B83" s="20"/>
      <c r="C83" s="20"/>
      <c r="D83" s="20"/>
      <c r="E83" s="89" t="s">
        <v>76</v>
      </c>
      <c r="F83" s="89"/>
      <c r="G83" s="89"/>
      <c r="H83" s="89"/>
      <c r="I83" s="89"/>
      <c r="J83" s="3"/>
    </row>
    <row r="84" spans="1:10">
      <c r="A84" s="82"/>
      <c r="B84" s="82"/>
      <c r="C84" s="82"/>
      <c r="D84" s="82"/>
      <c r="E84" s="82"/>
      <c r="F84" s="82"/>
      <c r="G84" s="82"/>
      <c r="H84" s="82"/>
      <c r="I84" s="82"/>
      <c r="J84" s="82"/>
    </row>
  </sheetData>
  <mergeCells count="91">
    <mergeCell ref="A61:J61"/>
    <mergeCell ref="A58:B58"/>
    <mergeCell ref="I65:J65"/>
    <mergeCell ref="I66:J66"/>
    <mergeCell ref="I67:J67"/>
    <mergeCell ref="B63:J63"/>
    <mergeCell ref="A66:E66"/>
    <mergeCell ref="A67:E67"/>
    <mergeCell ref="C58:D58"/>
    <mergeCell ref="E58:J58"/>
    <mergeCell ref="B79:D79"/>
    <mergeCell ref="G79:I79"/>
    <mergeCell ref="B78:D78"/>
    <mergeCell ref="G78:I78"/>
    <mergeCell ref="A74:H74"/>
    <mergeCell ref="I74:J74"/>
    <mergeCell ref="A84:J84"/>
    <mergeCell ref="E81:I81"/>
    <mergeCell ref="E82:I82"/>
    <mergeCell ref="E83:I83"/>
    <mergeCell ref="E54:J54"/>
    <mergeCell ref="E55:J55"/>
    <mergeCell ref="E56:J56"/>
    <mergeCell ref="A54:B54"/>
    <mergeCell ref="A55:B55"/>
    <mergeCell ref="A56:B56"/>
    <mergeCell ref="I69:J69"/>
    <mergeCell ref="I70:J70"/>
    <mergeCell ref="A76:J76"/>
    <mergeCell ref="A72:E72"/>
    <mergeCell ref="A73:E73"/>
    <mergeCell ref="A65:E65"/>
    <mergeCell ref="E51:J51"/>
    <mergeCell ref="A57:B57"/>
    <mergeCell ref="C57:D57"/>
    <mergeCell ref="E57:J57"/>
    <mergeCell ref="E52:J52"/>
    <mergeCell ref="E53:J53"/>
    <mergeCell ref="C54:D54"/>
    <mergeCell ref="C55:D55"/>
    <mergeCell ref="C56:D56"/>
    <mergeCell ref="C51:D51"/>
    <mergeCell ref="C52:D52"/>
    <mergeCell ref="C53:D53"/>
    <mergeCell ref="A51:B51"/>
    <mergeCell ref="A52:B52"/>
    <mergeCell ref="A53:B53"/>
    <mergeCell ref="A48:B48"/>
    <mergeCell ref="C48:D48"/>
    <mergeCell ref="E48:J48"/>
    <mergeCell ref="E49:J49"/>
    <mergeCell ref="E50:J50"/>
    <mergeCell ref="A49:B49"/>
    <mergeCell ref="A50:B50"/>
    <mergeCell ref="C49:D49"/>
    <mergeCell ref="C50:D50"/>
    <mergeCell ref="H38:J38"/>
    <mergeCell ref="A43:G43"/>
    <mergeCell ref="H43:J43"/>
    <mergeCell ref="A44:G44"/>
    <mergeCell ref="H44:J44"/>
    <mergeCell ref="A1:J1"/>
    <mergeCell ref="G6:J6"/>
    <mergeCell ref="G7:J7"/>
    <mergeCell ref="G9:J9"/>
    <mergeCell ref="B18:J18"/>
    <mergeCell ref="G8:J8"/>
    <mergeCell ref="B19:J19"/>
    <mergeCell ref="A13:I13"/>
    <mergeCell ref="A15:I15"/>
    <mergeCell ref="B17:J17"/>
    <mergeCell ref="A45:G45"/>
    <mergeCell ref="H45:J45"/>
    <mergeCell ref="B20:J20"/>
    <mergeCell ref="B32:J32"/>
    <mergeCell ref="H31:J31"/>
    <mergeCell ref="A31:G31"/>
    <mergeCell ref="A37:G37"/>
    <mergeCell ref="H37:J37"/>
    <mergeCell ref="B29:J29"/>
    <mergeCell ref="A39:G39"/>
    <mergeCell ref="H39:J39"/>
    <mergeCell ref="A38:G38"/>
    <mergeCell ref="I72:J72"/>
    <mergeCell ref="I71:J71"/>
    <mergeCell ref="I68:J68"/>
    <mergeCell ref="I73:J73"/>
    <mergeCell ref="A68:E68"/>
    <mergeCell ref="A69:E69"/>
    <mergeCell ref="A70:E70"/>
    <mergeCell ref="A71:E71"/>
  </mergeCells>
  <phoneticPr fontId="1"/>
  <conditionalFormatting sqref="G12:J12">
    <cfRule type="expression" dxfId="25" priority="33">
      <formula>AND($J$13="○",$J$15="○")</formula>
    </cfRule>
  </conditionalFormatting>
  <conditionalFormatting sqref="H37:J39">
    <cfRule type="expression" dxfId="24" priority="6">
      <formula>$J$15="○"</formula>
    </cfRule>
    <cfRule type="expression" dxfId="23" priority="32">
      <formula>$J$13="○"</formula>
    </cfRule>
  </conditionalFormatting>
  <conditionalFormatting sqref="G41:J41">
    <cfRule type="expression" dxfId="22" priority="18">
      <formula>$J$41="error"</formula>
    </cfRule>
  </conditionalFormatting>
  <conditionalFormatting sqref="G79:I79 E82">
    <cfRule type="expression" dxfId="21" priority="13">
      <formula>$G$79="error"</formula>
    </cfRule>
  </conditionalFormatting>
  <conditionalFormatting sqref="H43:J46">
    <cfRule type="expression" dxfId="20" priority="5">
      <formula>$J$13="○"</formula>
    </cfRule>
    <cfRule type="expression" dxfId="19" priority="12">
      <formula>$J$15="○"</formula>
    </cfRule>
  </conditionalFormatting>
  <conditionalFormatting sqref="F35:J35">
    <cfRule type="expression" dxfId="18" priority="10">
      <formula>$J$35="error"</formula>
    </cfRule>
  </conditionalFormatting>
  <conditionalFormatting sqref="F35:I35 J34">
    <cfRule type="expression" dxfId="17" priority="9">
      <formula>$J$34="error"</formula>
    </cfRule>
  </conditionalFormatting>
  <conditionalFormatting sqref="E82">
    <cfRule type="expression" dxfId="16" priority="36">
      <formula>$E$82="未記入又は不適切な箇所があります"</formula>
    </cfRule>
    <cfRule type="expression" dxfId="15" priority="37">
      <formula>$E$82="error"</formula>
    </cfRule>
  </conditionalFormatting>
  <conditionalFormatting sqref="F75">
    <cfRule type="expression" dxfId="14" priority="4">
      <formula>$J$35="error"</formula>
    </cfRule>
  </conditionalFormatting>
  <conditionalFormatting sqref="F75:J75">
    <cfRule type="expression" dxfId="13" priority="1">
      <formula>$J$75="error"</formula>
    </cfRule>
    <cfRule type="expression" dxfId="12" priority="3">
      <formula>$J$70="error"</formula>
    </cfRule>
  </conditionalFormatting>
  <conditionalFormatting sqref="H66:J68 H71:J73 H69:I70">
    <cfRule type="expression" dxfId="11" priority="2">
      <formula>$G66="無"</formula>
    </cfRule>
  </conditionalFormatting>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60</xdr:row>
                    <xdr:rowOff>485775</xdr:rowOff>
                  </from>
                  <to>
                    <xdr:col>1</xdr:col>
                    <xdr:colOff>9525</xdr:colOff>
                    <xdr:row>62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リスト!$B$1:$B$2</xm:f>
          </x14:formula1>
          <xm:sqref>J13 J15</xm:sqref>
        </x14:dataValidation>
        <x14:dataValidation type="list" allowBlank="1" showInputMessage="1" showErrorMessage="1" xr:uid="{00000000-0002-0000-0000-000001000000}">
          <x14:formula1>
            <xm:f>リスト!$B$4:$B$5</xm:f>
          </x14:formula1>
          <xm:sqref>G66:G73</xm:sqref>
        </x14:dataValidation>
        <x14:dataValidation type="list" allowBlank="1" showInputMessage="1" showErrorMessage="1" xr:uid="{00000000-0002-0000-0000-000002000000}">
          <x14:formula1>
            <xm:f>リスト!$D$2:$D$3</xm:f>
          </x14:formula1>
          <xm:sqref>H5</xm:sqref>
        </x14:dataValidation>
        <x14:dataValidation type="list" allowBlank="1" showInputMessage="1" showErrorMessage="1" xr:uid="{00000000-0002-0000-0000-000003000000}">
          <x14:formula1>
            <xm:f>リスト!$E$2:$E$13</xm:f>
          </x14:formula1>
          <xm:sqref>I5</xm:sqref>
        </x14:dataValidation>
        <x14:dataValidation type="list" allowBlank="1" showInputMessage="1" showErrorMessage="1" xr:uid="{00000000-0002-0000-0000-000004000000}">
          <x14:formula1>
            <xm:f>リスト!$F$2:$F$32</xm:f>
          </x14:formula1>
          <xm:sqref>J5</xm:sqref>
        </x14:dataValidation>
        <x14:dataValidation type="list" allowBlank="1" showInputMessage="1" showErrorMessage="1" xr:uid="{00000000-0002-0000-0000-000005000000}">
          <x14:formula1>
            <xm:f>リスト!$G$2:$G$8</xm:f>
          </x14:formula1>
          <xm:sqref>H66:H73</xm:sqref>
        </x14:dataValidation>
        <x14:dataValidation type="list" allowBlank="1" showInputMessage="1" xr:uid="{00000000-0002-0000-0000-000006000000}">
          <x14:formula1>
            <xm:f>リスト!$H$2:$H$3</xm:f>
          </x14:formula1>
          <xm:sqref>F66:F73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showGridLines="0" zoomScaleNormal="100" zoomScaleSheetLayoutView="100" workbookViewId="0">
      <selection activeCell="F21" sqref="F21"/>
    </sheetView>
  </sheetViews>
  <sheetFormatPr defaultColWidth="9" defaultRowHeight="13.5"/>
  <cols>
    <col min="1" max="16384" width="9" style="1"/>
  </cols>
  <sheetData>
    <row r="1" spans="1:10" ht="19.5" customHeight="1">
      <c r="A1" s="64" t="s">
        <v>66</v>
      </c>
      <c r="B1" s="64"/>
      <c r="C1" s="64"/>
      <c r="D1" s="64"/>
      <c r="E1" s="64"/>
      <c r="F1" s="64"/>
      <c r="G1" s="64"/>
      <c r="H1" s="64"/>
      <c r="I1" s="64"/>
      <c r="J1" s="64"/>
    </row>
    <row r="2" spans="1:10" ht="7.5" customHeight="1"/>
    <row r="3" spans="1:10" ht="24.75" customHeight="1">
      <c r="F3" s="21" t="s">
        <v>1</v>
      </c>
      <c r="G3" s="65"/>
      <c r="H3" s="65"/>
      <c r="I3" s="65"/>
      <c r="J3" s="65"/>
    </row>
    <row r="4" spans="1:10" ht="24.75" customHeight="1">
      <c r="F4" s="21" t="s">
        <v>50</v>
      </c>
      <c r="G4" s="65"/>
      <c r="H4" s="65"/>
      <c r="I4" s="65"/>
      <c r="J4" s="65"/>
    </row>
    <row r="5" spans="1:10" ht="24.75" customHeight="1">
      <c r="F5" s="21" t="s">
        <v>8</v>
      </c>
      <c r="G5" s="65"/>
      <c r="H5" s="65"/>
      <c r="I5" s="65"/>
      <c r="J5" s="65"/>
    </row>
    <row r="7" spans="1:10" ht="17.100000000000001" customHeight="1">
      <c r="A7" s="1" t="s">
        <v>2</v>
      </c>
    </row>
    <row r="8" spans="1:10" ht="17.100000000000001" customHeight="1">
      <c r="A8" s="1" t="s">
        <v>14</v>
      </c>
      <c r="G8" s="33" t="str">
        <f>IF($J$8="error","※どちらか一方を選択してください","")</f>
        <v/>
      </c>
      <c r="J8" s="34" t="str">
        <f>IF(AND(J9="○",J11="○"),"error","")</f>
        <v/>
      </c>
    </row>
    <row r="9" spans="1:10" ht="22.5" customHeight="1">
      <c r="A9" s="53" t="s">
        <v>68</v>
      </c>
      <c r="B9" s="54"/>
      <c r="C9" s="54"/>
      <c r="D9" s="54"/>
      <c r="E9" s="54"/>
      <c r="F9" s="54"/>
      <c r="G9" s="54"/>
      <c r="H9" s="54"/>
      <c r="I9" s="55"/>
      <c r="J9" s="29"/>
    </row>
    <row r="10" spans="1:10" ht="5.25" customHeight="1">
      <c r="A10" s="22"/>
      <c r="B10" s="22"/>
      <c r="C10" s="22"/>
      <c r="D10" s="22"/>
      <c r="E10" s="22"/>
      <c r="F10" s="22"/>
      <c r="G10" s="22"/>
      <c r="H10" s="22"/>
      <c r="I10" s="4"/>
      <c r="J10" s="5"/>
    </row>
    <row r="11" spans="1:10" ht="22.5" customHeight="1">
      <c r="A11" s="53" t="s">
        <v>69</v>
      </c>
      <c r="B11" s="54"/>
      <c r="C11" s="54"/>
      <c r="D11" s="54"/>
      <c r="E11" s="54"/>
      <c r="F11" s="54"/>
      <c r="G11" s="54"/>
      <c r="H11" s="54"/>
      <c r="I11" s="55"/>
      <c r="J11" s="29"/>
    </row>
    <row r="12" spans="1:10" ht="5.25" customHeight="1">
      <c r="A12" s="6"/>
      <c r="B12" s="6"/>
      <c r="C12" s="6"/>
      <c r="D12" s="6"/>
      <c r="E12" s="6"/>
      <c r="F12" s="6"/>
      <c r="G12" s="6"/>
      <c r="H12" s="6"/>
      <c r="I12" s="6"/>
      <c r="J12" s="6"/>
    </row>
    <row r="13" spans="1:10" ht="26.85" customHeight="1">
      <c r="A13" s="7" t="s">
        <v>9</v>
      </c>
      <c r="B13" s="51" t="s">
        <v>70</v>
      </c>
      <c r="C13" s="51"/>
      <c r="D13" s="51"/>
      <c r="E13" s="51"/>
      <c r="F13" s="51"/>
      <c r="G13" s="51"/>
      <c r="H13" s="51"/>
      <c r="I13" s="51"/>
      <c r="J13" s="51"/>
    </row>
    <row r="14" spans="1:10" ht="26.85" customHeight="1">
      <c r="A14" s="8" t="s">
        <v>10</v>
      </c>
      <c r="B14" s="51" t="s">
        <v>71</v>
      </c>
      <c r="C14" s="51"/>
      <c r="D14" s="51"/>
      <c r="E14" s="51"/>
      <c r="F14" s="51"/>
      <c r="G14" s="51"/>
      <c r="H14" s="51"/>
      <c r="I14" s="51"/>
      <c r="J14" s="52"/>
    </row>
    <row r="15" spans="1:10" ht="26.85" customHeight="1">
      <c r="A15" s="8" t="s">
        <v>11</v>
      </c>
      <c r="B15" s="51" t="s">
        <v>72</v>
      </c>
      <c r="C15" s="51"/>
      <c r="D15" s="51"/>
      <c r="E15" s="51"/>
      <c r="F15" s="51"/>
      <c r="G15" s="51"/>
      <c r="H15" s="51"/>
      <c r="I15" s="51"/>
      <c r="J15" s="52"/>
    </row>
    <row r="16" spans="1:10" ht="26.85" customHeight="1">
      <c r="A16" s="9" t="s">
        <v>12</v>
      </c>
      <c r="B16" s="51" t="s">
        <v>73</v>
      </c>
      <c r="C16" s="51"/>
      <c r="D16" s="51"/>
      <c r="E16" s="51"/>
      <c r="F16" s="51"/>
      <c r="G16" s="51"/>
      <c r="H16" s="51"/>
      <c r="I16" s="51"/>
      <c r="J16" s="52"/>
    </row>
    <row r="17" spans="1:10" ht="15" customHeight="1">
      <c r="A17" s="10" t="s">
        <v>6</v>
      </c>
    </row>
    <row r="18" spans="1:10" ht="15" customHeight="1">
      <c r="A18" s="11" t="s">
        <v>3</v>
      </c>
    </row>
    <row r="19" spans="1:10" ht="15" customHeight="1">
      <c r="A19" s="11" t="s">
        <v>4</v>
      </c>
    </row>
    <row r="20" spans="1:10" ht="15" customHeight="1">
      <c r="A20" s="11" t="s">
        <v>5</v>
      </c>
    </row>
    <row r="21" spans="1:10" ht="15" customHeight="1">
      <c r="A21" s="11" t="s">
        <v>80</v>
      </c>
    </row>
    <row r="22" spans="1:10" ht="3.75" customHeight="1">
      <c r="A22" s="11"/>
    </row>
    <row r="23" spans="1:10" ht="3.75" customHeight="1"/>
    <row r="24" spans="1:10" ht="17.100000000000001" customHeight="1">
      <c r="A24" s="1" t="s">
        <v>23</v>
      </c>
      <c r="J24" s="12"/>
    </row>
    <row r="25" spans="1:10" ht="15" customHeight="1">
      <c r="A25" s="13" t="s">
        <v>15</v>
      </c>
      <c r="B25" s="51" t="s">
        <v>79</v>
      </c>
      <c r="C25" s="51"/>
      <c r="D25" s="51"/>
      <c r="E25" s="51"/>
      <c r="F25" s="51"/>
      <c r="G25" s="51"/>
      <c r="H25" s="51"/>
      <c r="I25" s="51"/>
      <c r="J25" s="52"/>
    </row>
    <row r="26" spans="1:10" ht="5.25" customHeight="1"/>
    <row r="27" spans="1:10" ht="22.5" customHeight="1">
      <c r="A27" s="61" t="s">
        <v>24</v>
      </c>
      <c r="B27" s="61"/>
      <c r="C27" s="61"/>
      <c r="D27" s="61"/>
      <c r="E27" s="61"/>
      <c r="F27" s="61"/>
      <c r="G27" s="61"/>
      <c r="H27" s="60"/>
      <c r="I27" s="60"/>
      <c r="J27" s="60"/>
    </row>
    <row r="28" spans="1:10" ht="48.75" customHeight="1">
      <c r="A28" s="7" t="s">
        <v>25</v>
      </c>
      <c r="B28" s="51" t="s">
        <v>74</v>
      </c>
      <c r="C28" s="51"/>
      <c r="D28" s="51"/>
      <c r="E28" s="51"/>
      <c r="F28" s="51"/>
      <c r="G28" s="51"/>
      <c r="H28" s="51"/>
      <c r="I28" s="51"/>
      <c r="J28" s="52"/>
    </row>
    <row r="29" spans="1:10" ht="5.25" customHeight="1"/>
    <row r="30" spans="1:10" ht="13.5" customHeight="1">
      <c r="A30" s="1" t="s">
        <v>19</v>
      </c>
      <c r="H30" s="2"/>
      <c r="J30" s="35" t="str">
        <f>IF(OR(AND(J9="○",H39&lt;&gt;""),AND(J11="○",H33&lt;&gt;"")),"error","")</f>
        <v/>
      </c>
    </row>
    <row r="31" spans="1:10">
      <c r="A31" s="14" t="s">
        <v>20</v>
      </c>
      <c r="F31" s="37" t="str">
        <f>IF(J31="error","※対象要件を満たしていません",IF(J30="error","※１で選択した方に入力してください",""))</f>
        <v/>
      </c>
      <c r="G31" s="12"/>
      <c r="H31" s="12"/>
      <c r="I31" s="12"/>
      <c r="J31" s="36" t="str">
        <f>IF(H33="","",(IF(H35&gt;-0.5,"error","")))</f>
        <v/>
      </c>
    </row>
    <row r="32" spans="1:10" ht="5.25" customHeight="1"/>
    <row r="33" spans="1:10" ht="22.5" customHeight="1">
      <c r="A33" s="62" t="s">
        <v>47</v>
      </c>
      <c r="B33" s="62"/>
      <c r="C33" s="62"/>
      <c r="D33" s="62"/>
      <c r="E33" s="62"/>
      <c r="F33" s="62"/>
      <c r="G33" s="62"/>
      <c r="H33" s="63"/>
      <c r="I33" s="63"/>
      <c r="J33" s="63"/>
    </row>
    <row r="34" spans="1:10" ht="22.5" customHeight="1">
      <c r="A34" s="62" t="s">
        <v>18</v>
      </c>
      <c r="B34" s="62"/>
      <c r="C34" s="62"/>
      <c r="D34" s="62"/>
      <c r="E34" s="62"/>
      <c r="F34" s="62"/>
      <c r="G34" s="62"/>
      <c r="H34" s="63"/>
      <c r="I34" s="63"/>
      <c r="J34" s="63"/>
    </row>
    <row r="35" spans="1:10" ht="22.5" customHeight="1">
      <c r="A35" s="56" t="s">
        <v>16</v>
      </c>
      <c r="B35" s="56"/>
      <c r="C35" s="56"/>
      <c r="D35" s="56"/>
      <c r="E35" s="56"/>
      <c r="F35" s="56"/>
      <c r="G35" s="56"/>
      <c r="H35" s="57" t="str">
        <f>IF(ISBLANK(H33),"",(H33-H34)/H34)</f>
        <v/>
      </c>
      <c r="I35" s="57"/>
      <c r="J35" s="57"/>
    </row>
    <row r="36" spans="1:10" ht="5.25" customHeight="1"/>
    <row r="37" spans="1:10">
      <c r="A37" s="14" t="s">
        <v>21</v>
      </c>
      <c r="G37" s="12" t="str">
        <f>IF(J37="error","※対象要件を満たしていません","")</f>
        <v/>
      </c>
      <c r="H37" s="12"/>
      <c r="I37" s="12"/>
      <c r="J37" s="34" t="str">
        <f>IF(H39="","",(IF(H41&gt;-0.3,"error","")))</f>
        <v/>
      </c>
    </row>
    <row r="38" spans="1:10" ht="5.25" customHeight="1"/>
    <row r="39" spans="1:10" ht="22.5" customHeight="1">
      <c r="A39" s="62" t="s">
        <v>48</v>
      </c>
      <c r="B39" s="62"/>
      <c r="C39" s="62"/>
      <c r="D39" s="62"/>
      <c r="E39" s="62"/>
      <c r="F39" s="62"/>
      <c r="G39" s="62"/>
      <c r="H39" s="63"/>
      <c r="I39" s="63"/>
      <c r="J39" s="63"/>
    </row>
    <row r="40" spans="1:10" ht="22.5" customHeight="1">
      <c r="A40" s="62" t="s">
        <v>22</v>
      </c>
      <c r="B40" s="62"/>
      <c r="C40" s="62"/>
      <c r="D40" s="62"/>
      <c r="E40" s="62"/>
      <c r="F40" s="62"/>
      <c r="G40" s="62"/>
      <c r="H40" s="63"/>
      <c r="I40" s="63"/>
      <c r="J40" s="63"/>
    </row>
    <row r="41" spans="1:10" ht="22.5" customHeight="1">
      <c r="A41" s="56" t="s">
        <v>17</v>
      </c>
      <c r="B41" s="56"/>
      <c r="C41" s="56"/>
      <c r="D41" s="56"/>
      <c r="E41" s="56"/>
      <c r="F41" s="56"/>
      <c r="G41" s="56"/>
      <c r="H41" s="57" t="str">
        <f>IF(ISBLANK(H39),"",(H39-H40)/H40)</f>
        <v/>
      </c>
      <c r="I41" s="57"/>
      <c r="J41" s="57"/>
    </row>
    <row r="42" spans="1:10" ht="17.100000000000001" customHeight="1">
      <c r="A42" s="1" t="s">
        <v>26</v>
      </c>
      <c r="J42" s="12"/>
    </row>
    <row r="43" spans="1:10" ht="25.5" customHeight="1">
      <c r="A43" s="66" t="s">
        <v>27</v>
      </c>
      <c r="B43" s="67"/>
      <c r="C43" s="66" t="s">
        <v>28</v>
      </c>
      <c r="D43" s="68"/>
      <c r="E43" s="66" t="s">
        <v>29</v>
      </c>
      <c r="F43" s="67"/>
      <c r="G43" s="67"/>
      <c r="H43" s="67"/>
      <c r="I43" s="67"/>
      <c r="J43" s="68"/>
    </row>
    <row r="44" spans="1:10" ht="23.25" customHeight="1">
      <c r="A44" s="72" t="s">
        <v>30</v>
      </c>
      <c r="B44" s="73"/>
      <c r="C44" s="76"/>
      <c r="D44" s="77"/>
      <c r="E44" s="69"/>
      <c r="F44" s="70"/>
      <c r="G44" s="70"/>
      <c r="H44" s="70"/>
      <c r="I44" s="70"/>
      <c r="J44" s="71"/>
    </row>
    <row r="45" spans="1:10" ht="23.25" customHeight="1">
      <c r="A45" s="74" t="s">
        <v>31</v>
      </c>
      <c r="B45" s="75"/>
      <c r="C45" s="76"/>
      <c r="D45" s="77"/>
      <c r="E45" s="69"/>
      <c r="F45" s="70"/>
      <c r="G45" s="70"/>
      <c r="H45" s="70"/>
      <c r="I45" s="70"/>
      <c r="J45" s="71"/>
    </row>
    <row r="46" spans="1:10" ht="23.25" customHeight="1">
      <c r="A46" s="74" t="s">
        <v>32</v>
      </c>
      <c r="B46" s="75"/>
      <c r="C46" s="76"/>
      <c r="D46" s="77"/>
      <c r="E46" s="69"/>
      <c r="F46" s="70"/>
      <c r="G46" s="70"/>
      <c r="H46" s="70"/>
      <c r="I46" s="70"/>
      <c r="J46" s="71"/>
    </row>
    <row r="47" spans="1:10" ht="23.25" customHeight="1">
      <c r="A47" s="74" t="s">
        <v>33</v>
      </c>
      <c r="B47" s="75"/>
      <c r="C47" s="76"/>
      <c r="D47" s="77"/>
      <c r="E47" s="69"/>
      <c r="F47" s="70"/>
      <c r="G47" s="70"/>
      <c r="H47" s="70"/>
      <c r="I47" s="70"/>
      <c r="J47" s="71"/>
    </row>
    <row r="48" spans="1:10" ht="23.25" customHeight="1">
      <c r="A48" s="74" t="s">
        <v>34</v>
      </c>
      <c r="B48" s="75"/>
      <c r="C48" s="76"/>
      <c r="D48" s="77"/>
      <c r="E48" s="69"/>
      <c r="F48" s="70"/>
      <c r="G48" s="70"/>
      <c r="H48" s="70"/>
      <c r="I48" s="70"/>
      <c r="J48" s="71"/>
    </row>
    <row r="49" spans="1:10" ht="23.25" customHeight="1">
      <c r="A49" s="74" t="s">
        <v>35</v>
      </c>
      <c r="B49" s="75"/>
      <c r="C49" s="76"/>
      <c r="D49" s="77"/>
      <c r="E49" s="69"/>
      <c r="F49" s="70"/>
      <c r="G49" s="70"/>
      <c r="H49" s="70"/>
      <c r="I49" s="70"/>
      <c r="J49" s="71"/>
    </row>
    <row r="50" spans="1:10" ht="23.25" customHeight="1">
      <c r="A50" s="74" t="s">
        <v>36</v>
      </c>
      <c r="B50" s="75"/>
      <c r="C50" s="76"/>
      <c r="D50" s="77"/>
      <c r="E50" s="69"/>
      <c r="F50" s="70"/>
      <c r="G50" s="70"/>
      <c r="H50" s="70"/>
      <c r="I50" s="70"/>
      <c r="J50" s="71"/>
    </row>
    <row r="51" spans="1:10" ht="23.25" customHeight="1">
      <c r="A51" s="74" t="s">
        <v>37</v>
      </c>
      <c r="B51" s="75"/>
      <c r="C51" s="76"/>
      <c r="D51" s="77"/>
      <c r="E51" s="69"/>
      <c r="F51" s="70"/>
      <c r="G51" s="70"/>
      <c r="H51" s="70"/>
      <c r="I51" s="70"/>
      <c r="J51" s="71"/>
    </row>
    <row r="52" spans="1:10" ht="23.25" customHeight="1">
      <c r="A52" s="78" t="s">
        <v>38</v>
      </c>
      <c r="B52" s="79"/>
      <c r="C52" s="80"/>
      <c r="D52" s="81"/>
      <c r="E52" s="69"/>
      <c r="F52" s="70"/>
      <c r="G52" s="70"/>
      <c r="H52" s="70"/>
      <c r="I52" s="70"/>
      <c r="J52" s="71"/>
    </row>
    <row r="53" spans="1:10" ht="23.25" customHeight="1">
      <c r="A53" s="101" t="s">
        <v>39</v>
      </c>
      <c r="B53" s="103"/>
      <c r="C53" s="114">
        <f>SUM(C44:D51)</f>
        <v>0</v>
      </c>
      <c r="D53" s="115"/>
      <c r="E53" s="116"/>
      <c r="F53" s="117"/>
      <c r="G53" s="117"/>
      <c r="H53" s="117"/>
      <c r="I53" s="117"/>
      <c r="J53" s="118"/>
    </row>
    <row r="56" spans="1:10">
      <c r="A56" s="18"/>
      <c r="B56" s="18"/>
      <c r="C56" s="18"/>
      <c r="D56" s="18"/>
      <c r="E56" s="18"/>
      <c r="F56" s="18"/>
      <c r="G56" s="18"/>
      <c r="H56" s="18"/>
      <c r="I56" s="18"/>
      <c r="J56" s="18"/>
    </row>
    <row r="57" spans="1:10">
      <c r="B57" s="98" t="s">
        <v>44</v>
      </c>
      <c r="C57" s="99"/>
      <c r="D57" s="100"/>
      <c r="G57" s="98" t="s">
        <v>45</v>
      </c>
      <c r="H57" s="99"/>
      <c r="I57" s="100"/>
    </row>
    <row r="58" spans="1:10" ht="24.75" customHeight="1">
      <c r="B58" s="95">
        <f>C53</f>
        <v>0</v>
      </c>
      <c r="C58" s="96"/>
      <c r="D58" s="96"/>
      <c r="G58" s="97">
        <f>IF(OR(J8="error",J30="error",J31="error"),"error",IF(H27-H33*12&gt;500000,500000,IF(H27-H33*12&lt;500000,H27-H33*12,IF(H27-H39/3*12&gt;500000,500000,IF(H27-H39/3*12&lt;500000,H27-H39/3*12,"")))))</f>
        <v>0</v>
      </c>
      <c r="H58" s="97"/>
      <c r="I58" s="97"/>
    </row>
    <row r="59" spans="1:10" ht="14.25" thickBot="1"/>
    <row r="60" spans="1:10" ht="19.5" customHeight="1" thickBot="1">
      <c r="E60" s="83" t="s">
        <v>46</v>
      </c>
      <c r="F60" s="84"/>
      <c r="G60" s="84"/>
      <c r="H60" s="84"/>
      <c r="I60" s="85"/>
    </row>
    <row r="61" spans="1:10" ht="36.75" customHeight="1" thickBot="1">
      <c r="E61" s="86" t="str">
        <f>IF(OR(AND(J9="",J11=""),H27="",AND(J9="○",OR(H33="",H34="")),AND(J11="○",H39="",H40="")),"未記入又は不適切な箇所があります",IF(G58="error","error",IF(別紙１!I74&gt;2000000,"0",IF(MIN(2000000-別紙１!I74,B58,G58)&lt;0,0,MIN(2000000-別紙１!I74,B58,G58)))))</f>
        <v>未記入又は不適切な箇所があります</v>
      </c>
      <c r="F61" s="87"/>
      <c r="G61" s="87"/>
      <c r="H61" s="87"/>
      <c r="I61" s="88"/>
    </row>
    <row r="62" spans="1:10" ht="13.5" customHeight="1">
      <c r="A62" s="19"/>
      <c r="B62" s="20"/>
      <c r="C62" s="20"/>
      <c r="D62" s="20"/>
      <c r="E62" s="89" t="s">
        <v>76</v>
      </c>
      <c r="F62" s="89"/>
      <c r="G62" s="89"/>
      <c r="H62" s="89"/>
      <c r="I62" s="89"/>
      <c r="J62" s="22"/>
    </row>
    <row r="63" spans="1:10" ht="13.5" customHeight="1">
      <c r="A63" s="23"/>
      <c r="B63" s="20"/>
      <c r="C63" s="20"/>
      <c r="D63" s="20"/>
      <c r="E63" s="24"/>
      <c r="F63" s="24"/>
      <c r="G63" s="24"/>
      <c r="H63" s="24"/>
      <c r="I63" s="24"/>
      <c r="J63" s="22"/>
    </row>
    <row r="64" spans="1:10">
      <c r="A64" s="82"/>
      <c r="B64" s="82"/>
      <c r="C64" s="82"/>
      <c r="D64" s="82"/>
      <c r="E64" s="82"/>
      <c r="F64" s="82"/>
      <c r="G64" s="82"/>
      <c r="H64" s="82"/>
      <c r="I64" s="82"/>
      <c r="J64" s="82"/>
    </row>
  </sheetData>
  <mergeCells count="67">
    <mergeCell ref="A1:J1"/>
    <mergeCell ref="G3:J3"/>
    <mergeCell ref="G4:J4"/>
    <mergeCell ref="G5:J5"/>
    <mergeCell ref="A9:I9"/>
    <mergeCell ref="A34:G34"/>
    <mergeCell ref="H34:J34"/>
    <mergeCell ref="A11:I11"/>
    <mergeCell ref="B13:J13"/>
    <mergeCell ref="B14:J14"/>
    <mergeCell ref="B15:J15"/>
    <mergeCell ref="B16:J16"/>
    <mergeCell ref="B25:J25"/>
    <mergeCell ref="A27:G27"/>
    <mergeCell ref="H27:J27"/>
    <mergeCell ref="B28:J28"/>
    <mergeCell ref="A33:G33"/>
    <mergeCell ref="H33:J33"/>
    <mergeCell ref="A44:B44"/>
    <mergeCell ref="C44:D44"/>
    <mergeCell ref="E44:J44"/>
    <mergeCell ref="A35:G35"/>
    <mergeCell ref="H35:J35"/>
    <mergeCell ref="A39:G39"/>
    <mergeCell ref="H39:J39"/>
    <mergeCell ref="A40:G40"/>
    <mergeCell ref="H40:J40"/>
    <mergeCell ref="A41:G41"/>
    <mergeCell ref="H41:J41"/>
    <mergeCell ref="A43:B43"/>
    <mergeCell ref="C43:D43"/>
    <mergeCell ref="E43:J43"/>
    <mergeCell ref="A45:B45"/>
    <mergeCell ref="C45:D45"/>
    <mergeCell ref="E45:J45"/>
    <mergeCell ref="A46:B46"/>
    <mergeCell ref="C46:D46"/>
    <mergeCell ref="E46:J46"/>
    <mergeCell ref="A47:B47"/>
    <mergeCell ref="C47:D47"/>
    <mergeCell ref="E47:J47"/>
    <mergeCell ref="A48:B48"/>
    <mergeCell ref="C48:D48"/>
    <mergeCell ref="E48:J48"/>
    <mergeCell ref="A49:B49"/>
    <mergeCell ref="C49:D49"/>
    <mergeCell ref="E49:J49"/>
    <mergeCell ref="A50:B50"/>
    <mergeCell ref="C50:D50"/>
    <mergeCell ref="E50:J50"/>
    <mergeCell ref="A53:B53"/>
    <mergeCell ref="C53:D53"/>
    <mergeCell ref="E53:J53"/>
    <mergeCell ref="A51:B51"/>
    <mergeCell ref="C51:D51"/>
    <mergeCell ref="E51:J51"/>
    <mergeCell ref="A52:B52"/>
    <mergeCell ref="C52:D52"/>
    <mergeCell ref="E52:J52"/>
    <mergeCell ref="E60:I60"/>
    <mergeCell ref="E61:I61"/>
    <mergeCell ref="E62:I62"/>
    <mergeCell ref="A64:J64"/>
    <mergeCell ref="B57:D57"/>
    <mergeCell ref="G57:I57"/>
    <mergeCell ref="B58:D58"/>
    <mergeCell ref="G58:I58"/>
  </mergeCells>
  <phoneticPr fontId="1"/>
  <conditionalFormatting sqref="G8:J8">
    <cfRule type="expression" dxfId="10" priority="11">
      <formula>AND($J$9="○",$J$11="○")</formula>
    </cfRule>
  </conditionalFormatting>
  <conditionalFormatting sqref="H33:J35">
    <cfRule type="expression" dxfId="9" priority="2">
      <formula>$J$11="○"</formula>
    </cfRule>
    <cfRule type="expression" dxfId="8" priority="10">
      <formula>$J$9="○"</formula>
    </cfRule>
  </conditionalFormatting>
  <conditionalFormatting sqref="G37:J37">
    <cfRule type="expression" dxfId="7" priority="9">
      <formula>$J$37="error"</formula>
    </cfRule>
  </conditionalFormatting>
  <conditionalFormatting sqref="G58:I58 E61">
    <cfRule type="expression" dxfId="6" priority="6">
      <formula>$G$58="error"</formula>
    </cfRule>
  </conditionalFormatting>
  <conditionalFormatting sqref="H39:J41">
    <cfRule type="expression" dxfId="5" priority="1">
      <formula>$J$9="○"</formula>
    </cfRule>
    <cfRule type="expression" dxfId="4" priority="5">
      <formula>$J$11="○"</formula>
    </cfRule>
  </conditionalFormatting>
  <conditionalFormatting sqref="F31:J31">
    <cfRule type="expression" dxfId="3" priority="4">
      <formula>$J$31="error"</formula>
    </cfRule>
  </conditionalFormatting>
  <conditionalFormatting sqref="F31:I31 J30">
    <cfRule type="expression" dxfId="2" priority="3">
      <formula>$J$30="error"</formula>
    </cfRule>
  </conditionalFormatting>
  <conditionalFormatting sqref="E61">
    <cfRule type="expression" dxfId="1" priority="12">
      <formula>$E$61="未記入又は不適切な箇所があります"</formula>
    </cfRule>
    <cfRule type="expression" dxfId="0" priority="13">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リスト!$B$1:$B$2</xm:f>
          </x14:formula1>
          <xm:sqref>J9 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32"/>
  <sheetViews>
    <sheetView workbookViewId="0">
      <selection activeCell="H3" sqref="H3"/>
    </sheetView>
  </sheetViews>
  <sheetFormatPr defaultRowHeight="18.75"/>
  <sheetData>
    <row r="2" spans="2:8">
      <c r="B2" t="s">
        <v>13</v>
      </c>
      <c r="D2">
        <v>2</v>
      </c>
      <c r="E2">
        <v>1</v>
      </c>
      <c r="F2">
        <v>1</v>
      </c>
      <c r="G2" t="s">
        <v>53</v>
      </c>
      <c r="H2" t="s">
        <v>65</v>
      </c>
    </row>
    <row r="3" spans="2:8">
      <c r="D3">
        <v>3</v>
      </c>
      <c r="E3">
        <v>2</v>
      </c>
      <c r="F3">
        <v>2</v>
      </c>
      <c r="G3" t="s">
        <v>54</v>
      </c>
    </row>
    <row r="4" spans="2:8">
      <c r="B4" t="s">
        <v>41</v>
      </c>
      <c r="E4">
        <v>3</v>
      </c>
      <c r="F4">
        <v>3</v>
      </c>
      <c r="G4" t="s">
        <v>55</v>
      </c>
    </row>
    <row r="5" spans="2:8">
      <c r="B5" t="s">
        <v>42</v>
      </c>
      <c r="E5">
        <v>4</v>
      </c>
      <c r="F5">
        <v>4</v>
      </c>
      <c r="G5" t="s">
        <v>56</v>
      </c>
    </row>
    <row r="6" spans="2:8">
      <c r="E6">
        <v>5</v>
      </c>
      <c r="F6">
        <v>5</v>
      </c>
      <c r="G6" t="s">
        <v>57</v>
      </c>
    </row>
    <row r="7" spans="2:8">
      <c r="E7">
        <v>6</v>
      </c>
      <c r="F7">
        <v>6</v>
      </c>
      <c r="G7" t="s">
        <v>58</v>
      </c>
    </row>
    <row r="8" spans="2:8">
      <c r="E8">
        <v>7</v>
      </c>
      <c r="F8">
        <v>7</v>
      </c>
      <c r="G8" t="s">
        <v>59</v>
      </c>
    </row>
    <row r="9" spans="2:8">
      <c r="E9">
        <v>8</v>
      </c>
      <c r="F9">
        <v>8</v>
      </c>
    </row>
    <row r="10" spans="2:8">
      <c r="E10">
        <v>9</v>
      </c>
      <c r="F10">
        <v>9</v>
      </c>
    </row>
    <row r="11" spans="2:8">
      <c r="E11">
        <v>10</v>
      </c>
      <c r="F11">
        <v>10</v>
      </c>
    </row>
    <row r="12" spans="2:8">
      <c r="E12">
        <v>11</v>
      </c>
      <c r="F12">
        <v>11</v>
      </c>
    </row>
    <row r="13" spans="2:8">
      <c r="E13">
        <v>12</v>
      </c>
      <c r="F13">
        <v>12</v>
      </c>
    </row>
    <row r="14" spans="2:8">
      <c r="F14">
        <v>13</v>
      </c>
    </row>
    <row r="15" spans="2:8">
      <c r="F15">
        <v>14</v>
      </c>
    </row>
    <row r="16" spans="2:8">
      <c r="F16">
        <v>15</v>
      </c>
    </row>
    <row r="17" spans="6:6">
      <c r="F17">
        <v>16</v>
      </c>
    </row>
    <row r="18" spans="6:6">
      <c r="F18">
        <v>17</v>
      </c>
    </row>
    <row r="19" spans="6:6">
      <c r="F19">
        <v>18</v>
      </c>
    </row>
    <row r="20" spans="6:6">
      <c r="F20">
        <v>19</v>
      </c>
    </row>
    <row r="21" spans="6:6">
      <c r="F21">
        <v>20</v>
      </c>
    </row>
    <row r="22" spans="6:6">
      <c r="F22">
        <v>21</v>
      </c>
    </row>
    <row r="23" spans="6:6">
      <c r="F23">
        <v>22</v>
      </c>
    </row>
    <row r="24" spans="6:6">
      <c r="F24">
        <v>23</v>
      </c>
    </row>
    <row r="25" spans="6:6">
      <c r="F25">
        <v>24</v>
      </c>
    </row>
    <row r="26" spans="6:6">
      <c r="F26">
        <v>25</v>
      </c>
    </row>
    <row r="27" spans="6:6">
      <c r="F27">
        <v>26</v>
      </c>
    </row>
    <row r="28" spans="6:6">
      <c r="F28">
        <v>27</v>
      </c>
    </row>
    <row r="29" spans="6:6">
      <c r="F29">
        <v>28</v>
      </c>
    </row>
    <row r="30" spans="6:6">
      <c r="F30">
        <v>29</v>
      </c>
    </row>
    <row r="31" spans="6:6">
      <c r="F31">
        <v>30</v>
      </c>
    </row>
    <row r="32" spans="6:6">
      <c r="F32">
        <v>31</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vt:lpstr>
      <vt:lpstr>別添</vt:lpstr>
      <vt:lpstr>リスト</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masch191</dc:creator>
  <cp:lastModifiedBy>Hanada</cp:lastModifiedBy>
  <dcterms:created xsi:type="dcterms:W3CDTF">2020-09-29T12:14:37Z</dcterms:created>
  <dcterms:modified xsi:type="dcterms:W3CDTF">2020-10-27T04:43:51Z</dcterms:modified>
</cp:coreProperties>
</file>