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8_{9289DDD7-C19C-42DF-A670-2DCA69DE1A9A}" xr6:coauthVersionLast="47" xr6:coauthVersionMax="47" xr10:uidLastSave="{00000000-0000-0000-0000-000000000000}"/>
  <bookViews>
    <workbookView xWindow="2790" yWindow="105" windowWidth="11955" windowHeight="11520" xr2:uid="{48FC0505-6A08-4BBB-9D30-3E5C2967EC84}"/>
  </bookViews>
  <sheets>
    <sheet name="標準様式１（03小多機等）" sheetId="1" r:id="rId1"/>
    <sheet name="シフト記号表（03小多機等）"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 l="1"/>
  <c r="L6" i="2"/>
  <c r="R6" i="2"/>
  <c r="T6" i="2"/>
  <c r="X6" i="2"/>
  <c r="Z6" i="2"/>
  <c r="D7" i="2"/>
  <c r="L7" i="2"/>
  <c r="N7" i="2"/>
  <c r="P7" i="2"/>
  <c r="R7" i="2"/>
  <c r="T7" i="2"/>
  <c r="X7" i="2"/>
  <c r="Z7" i="2"/>
  <c r="D8" i="2"/>
  <c r="L8" i="2"/>
  <c r="N8" i="2"/>
  <c r="P8" i="2"/>
  <c r="R8" i="2"/>
  <c r="T8" i="2"/>
  <c r="X8" i="2"/>
  <c r="Z8" i="2"/>
  <c r="D9" i="2"/>
  <c r="L9" i="2"/>
  <c r="N9" i="2"/>
  <c r="P9" i="2"/>
  <c r="R9" i="2"/>
  <c r="T9" i="2"/>
  <c r="X9" i="2"/>
  <c r="Z9" i="2"/>
  <c r="D10" i="2"/>
  <c r="L10" i="2"/>
  <c r="N10" i="2"/>
  <c r="P10" i="2"/>
  <c r="R10" i="2"/>
  <c r="T10" i="2"/>
  <c r="X10" i="2"/>
  <c r="Z10" i="2"/>
  <c r="D11" i="2"/>
  <c r="L11" i="2"/>
  <c r="N11" i="2"/>
  <c r="P11" i="2"/>
  <c r="R11" i="2"/>
  <c r="T11" i="2"/>
  <c r="X11" i="2"/>
  <c r="Z11" i="2"/>
  <c r="D12" i="2"/>
  <c r="L12" i="2"/>
  <c r="N12" i="2"/>
  <c r="P12" i="2"/>
  <c r="R12" i="2"/>
  <c r="T12" i="2"/>
  <c r="X12" i="2"/>
  <c r="Z12" i="2"/>
  <c r="D13" i="2"/>
  <c r="L13" i="2"/>
  <c r="N13" i="2"/>
  <c r="P13" i="2"/>
  <c r="R13" i="2"/>
  <c r="T13" i="2"/>
  <c r="X13" i="2"/>
  <c r="Z13" i="2"/>
  <c r="D14" i="2"/>
  <c r="L14" i="2"/>
  <c r="N14" i="2"/>
  <c r="P14" i="2"/>
  <c r="R14" i="2"/>
  <c r="T14" i="2"/>
  <c r="X14" i="2"/>
  <c r="Z14" i="2"/>
  <c r="D15" i="2"/>
  <c r="L15" i="2"/>
  <c r="N15" i="2"/>
  <c r="P15" i="2"/>
  <c r="R15" i="2"/>
  <c r="T15" i="2"/>
  <c r="X15" i="2"/>
  <c r="Z15" i="2"/>
  <c r="D16" i="2"/>
  <c r="L16" i="2"/>
  <c r="N16" i="2"/>
  <c r="P16" i="2"/>
  <c r="R16" i="2"/>
  <c r="T16" i="2"/>
  <c r="X16" i="2"/>
  <c r="Z16" i="2"/>
  <c r="D17" i="2"/>
  <c r="L17" i="2"/>
  <c r="N17" i="2"/>
  <c r="P17" i="2"/>
  <c r="R17" i="2"/>
  <c r="T17" i="2"/>
  <c r="X17" i="2"/>
  <c r="Z17" i="2"/>
  <c r="D18" i="2"/>
  <c r="L18" i="2"/>
  <c r="N18" i="2"/>
  <c r="P18" i="2"/>
  <c r="R18" i="2"/>
  <c r="T18" i="2"/>
  <c r="X18" i="2"/>
  <c r="Z18" i="2"/>
  <c r="D19" i="2"/>
  <c r="L19" i="2"/>
  <c r="N19" i="2"/>
  <c r="P19" i="2"/>
  <c r="R19" i="2"/>
  <c r="T19" i="2"/>
  <c r="X19" i="2"/>
  <c r="Z19" i="2"/>
  <c r="D20" i="2"/>
  <c r="L20" i="2"/>
  <c r="N20" i="2"/>
  <c r="P20" i="2"/>
  <c r="R20" i="2"/>
  <c r="T20" i="2"/>
  <c r="X20" i="2"/>
  <c r="Z20" i="2"/>
  <c r="D21" i="2"/>
  <c r="L21" i="2"/>
  <c r="N21" i="2"/>
  <c r="P21" i="2"/>
  <c r="R21" i="2"/>
  <c r="T21" i="2"/>
  <c r="X21" i="2"/>
  <c r="Z21" i="2"/>
  <c r="D22" i="2"/>
  <c r="L22" i="2"/>
  <c r="N22" i="2"/>
  <c r="P22" i="2"/>
  <c r="R22" i="2"/>
  <c r="T22" i="2"/>
  <c r="X22" i="2"/>
  <c r="Z22" i="2"/>
  <c r="D23" i="2"/>
  <c r="D24" i="2"/>
  <c r="D25" i="2"/>
  <c r="D26" i="2"/>
  <c r="D27" i="2"/>
  <c r="D28" i="2"/>
  <c r="D29" i="2"/>
  <c r="D30" i="2"/>
  <c r="D31" i="2"/>
  <c r="D32" i="2"/>
  <c r="D33" i="2"/>
  <c r="D34" i="2"/>
  <c r="D35" i="2"/>
  <c r="D36" i="2"/>
  <c r="D37" i="2"/>
  <c r="D38" i="2"/>
  <c r="L39" i="2"/>
  <c r="N39" i="2"/>
  <c r="P39" i="2"/>
  <c r="R39" i="2"/>
  <c r="T39" i="2"/>
  <c r="X39" i="2"/>
  <c r="X41" i="2" s="1"/>
  <c r="Z39" i="2"/>
  <c r="L40" i="2"/>
  <c r="L41" i="2" s="1"/>
  <c r="N40" i="2"/>
  <c r="P40" i="2"/>
  <c r="R40" i="2"/>
  <c r="T40" i="2"/>
  <c r="X40" i="2"/>
  <c r="Z40" i="2" s="1"/>
  <c r="D41" i="2"/>
  <c r="R41" i="2"/>
  <c r="T41" i="2"/>
  <c r="L42" i="2"/>
  <c r="L44" i="2" s="1"/>
  <c r="N42" i="2"/>
  <c r="P42" i="2"/>
  <c r="R42" i="2"/>
  <c r="X42" i="2" s="1"/>
  <c r="T42" i="2"/>
  <c r="L43" i="2"/>
  <c r="N43" i="2"/>
  <c r="P43" i="2"/>
  <c r="R43" i="2"/>
  <c r="X43" i="2" s="1"/>
  <c r="Z43" i="2" s="1"/>
  <c r="T43" i="2"/>
  <c r="D44" i="2"/>
  <c r="R44" i="2"/>
  <c r="T44" i="2"/>
  <c r="L45" i="2"/>
  <c r="N45" i="2"/>
  <c r="P45" i="2"/>
  <c r="R45" i="2"/>
  <c r="T45" i="2"/>
  <c r="X45" i="2"/>
  <c r="X47" i="2" s="1"/>
  <c r="Z45" i="2"/>
  <c r="L46" i="2"/>
  <c r="Z46" i="2" s="1"/>
  <c r="N46" i="2"/>
  <c r="P46" i="2"/>
  <c r="R46" i="2"/>
  <c r="T46" i="2"/>
  <c r="X46" i="2"/>
  <c r="D47" i="2"/>
  <c r="R47" i="2"/>
  <c r="T47" i="2"/>
  <c r="AB2" i="1"/>
  <c r="W17" i="1" s="1"/>
  <c r="W18" i="1" s="1"/>
  <c r="AX14" i="1"/>
  <c r="AU16" i="1"/>
  <c r="AU17" i="1" s="1"/>
  <c r="AU18" i="1" s="1"/>
  <c r="AV16" i="1"/>
  <c r="AW16" i="1"/>
  <c r="AV17" i="1"/>
  <c r="AV18" i="1" s="1"/>
  <c r="AW17" i="1"/>
  <c r="AW18" i="1"/>
  <c r="B23" i="1"/>
  <c r="B26" i="1" s="1"/>
  <c r="B29" i="1" s="1"/>
  <c r="B32" i="1" s="1"/>
  <c r="B35" i="1" s="1"/>
  <c r="B38" i="1" s="1"/>
  <c r="B41" i="1" s="1"/>
  <c r="B44" i="1" s="1"/>
  <c r="B47" i="1" s="1"/>
  <c r="B50" i="1" s="1"/>
  <c r="B53" i="1" s="1"/>
  <c r="B56" i="1" s="1"/>
  <c r="B59" i="1" s="1"/>
  <c r="B62" i="1" s="1"/>
  <c r="B65" i="1" s="1"/>
  <c r="Z41" i="2" l="1"/>
  <c r="Z42" i="2"/>
  <c r="X44" i="2"/>
  <c r="Z44" i="2" s="1"/>
  <c r="L47" i="2"/>
  <c r="Z47" i="2" s="1"/>
  <c r="AS17" i="1"/>
  <c r="AS18" i="1" s="1"/>
  <c r="AK17" i="1"/>
  <c r="AK18" i="1" s="1"/>
  <c r="AC17" i="1"/>
  <c r="AC18" i="1" s="1"/>
  <c r="U17" i="1"/>
  <c r="U18" i="1" s="1"/>
  <c r="AF17" i="1"/>
  <c r="AF18" i="1" s="1"/>
  <c r="AT17" i="1"/>
  <c r="AT18" i="1" s="1"/>
  <c r="AD17" i="1"/>
  <c r="AD18" i="1" s="1"/>
  <c r="AR17" i="1"/>
  <c r="AR18" i="1" s="1"/>
  <c r="AJ17" i="1"/>
  <c r="AJ18" i="1" s="1"/>
  <c r="AB17" i="1"/>
  <c r="AB18" i="1" s="1"/>
  <c r="T17" i="1"/>
  <c r="T18" i="1" s="1"/>
  <c r="AL17" i="1"/>
  <c r="AL18" i="1" s="1"/>
  <c r="V17" i="1"/>
  <c r="V18" i="1" s="1"/>
  <c r="AQ17" i="1"/>
  <c r="AQ18" i="1" s="1"/>
  <c r="AI17" i="1"/>
  <c r="AI18" i="1" s="1"/>
  <c r="AA17" i="1"/>
  <c r="AA18" i="1" s="1"/>
  <c r="S17" i="1"/>
  <c r="S18" i="1" s="1"/>
  <c r="X17" i="1"/>
  <c r="X18" i="1" s="1"/>
  <c r="AP17" i="1"/>
  <c r="AP18" i="1" s="1"/>
  <c r="AH17" i="1"/>
  <c r="AH18" i="1" s="1"/>
  <c r="Z17" i="1"/>
  <c r="Z18" i="1" s="1"/>
  <c r="AO17" i="1"/>
  <c r="AO18" i="1" s="1"/>
  <c r="AG17" i="1"/>
  <c r="AG18" i="1" s="1"/>
  <c r="Y17" i="1"/>
  <c r="Y18" i="1" s="1"/>
  <c r="AN17" i="1"/>
  <c r="AN18" i="1" s="1"/>
  <c r="AM17" i="1"/>
  <c r="AM18" i="1" s="1"/>
  <c r="AE17" i="1"/>
  <c r="AE18" i="1" s="1"/>
</calcChain>
</file>

<file path=xl/sharedStrings.xml><?xml version="1.0" encoding="utf-8"?>
<sst xmlns="http://schemas.openxmlformats.org/spreadsheetml/2006/main" count="573" uniqueCount="145">
  <si>
    <t xml:space="preserve"> （17) 必要項目を満たしていれば、各事業所で使用するシフト表等をもって代替書類として差し支えありません。</t>
    <phoneticPr fontId="2"/>
  </si>
  <si>
    <t>　(16) 宿泊サービスの利用者数を入力してください。</t>
    <rPh sb="6" eb="8">
      <t>シュクハク</t>
    </rPh>
    <rPh sb="13" eb="16">
      <t>リヨウシャ</t>
    </rPh>
    <rPh sb="16" eb="17">
      <t>スウ</t>
    </rPh>
    <rPh sb="18" eb="20">
      <t>ニュウリョク</t>
    </rPh>
    <phoneticPr fontId="4"/>
  </si>
  <si>
    <t>　(15) 通いサービスの利用者数を入力してください。</t>
    <rPh sb="6" eb="7">
      <t>カヨ</t>
    </rPh>
    <rPh sb="13" eb="16">
      <t>リヨウシャ</t>
    </rPh>
    <rPh sb="16" eb="17">
      <t>スウ</t>
    </rPh>
    <rPh sb="18" eb="20">
      <t>ニュウリョク</t>
    </rPh>
    <phoneticPr fontId="4"/>
  </si>
  <si>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4"/>
  </si>
  <si>
    <t>　　　 その他、特記事項欄としてもご活用ください。</t>
    <rPh sb="6" eb="7">
      <t>タ</t>
    </rPh>
    <rPh sb="8" eb="10">
      <t>トッキ</t>
    </rPh>
    <rPh sb="10" eb="12">
      <t>ジコウ</t>
    </rPh>
    <rPh sb="12" eb="13">
      <t>ラン</t>
    </rPh>
    <rPh sb="18" eb="20">
      <t>カツヨウ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</si>
  <si>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</si>
  <si>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</si>
  <si>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</si>
  <si>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</si>
  <si>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(11) 従業者ごとに、合計勤務時間数を入力してください。</t>
    <rPh sb="6" eb="9">
      <t>ジュウギョウシャ</t>
    </rPh>
    <rPh sb="13" eb="15">
      <t>ゴウケイ</t>
    </rPh>
    <rPh sb="15" eb="17">
      <t>キンム</t>
    </rPh>
    <rPh sb="17" eb="20">
      <t>ジカンスウ</t>
    </rPh>
    <rPh sb="21" eb="23">
      <t>ニュウリョク</t>
    </rPh>
    <phoneticPr fontId="4"/>
  </si>
  <si>
    <t>　　  ※ 指定基準の確認に際しては、４週分の入力で差し支えありません。</t>
  </si>
  <si>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4"/>
  </si>
  <si>
    <t>　(9) 従業者の氏名を記入してください。</t>
    <rPh sb="5" eb="8">
      <t>ジュウギョウシャ</t>
    </rPh>
    <rPh sb="9" eb="11">
      <t>シメイ</t>
    </rPh>
    <rPh sb="12" eb="14">
      <t>キニュウ</t>
    </rPh>
    <phoneticPr fontId="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</si>
  <si>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</si>
  <si>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</si>
  <si>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t>　(8) 従業者の保有する資格を入力してください。</t>
    <rPh sb="5" eb="8">
      <t>ジュウギョウシャ</t>
    </rPh>
    <rPh sb="9" eb="11">
      <t>ホユウ</t>
    </rPh>
    <rPh sb="13" eb="15">
      <t>シカク</t>
    </rPh>
    <rPh sb="16" eb="18">
      <t>ニュウリョク</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</si>
  <si>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</si>
  <si>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</si>
  <si>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（注）常勤・非常勤の区分について</t>
    <rPh sb="1" eb="2">
      <t>チュウ</t>
    </rPh>
    <rPh sb="3" eb="5">
      <t>ジョウキン</t>
    </rPh>
    <rPh sb="6" eb="9">
      <t>ヒジョウキン</t>
    </rPh>
    <rPh sb="10" eb="12">
      <t>クブン</t>
    </rPh>
    <phoneticPr fontId="4"/>
  </si>
  <si>
    <t>非常勤で兼務</t>
    <rPh sb="0" eb="3">
      <t>ヒジョウキン</t>
    </rPh>
    <rPh sb="4" eb="6">
      <t>ケンム</t>
    </rPh>
    <phoneticPr fontId="2"/>
  </si>
  <si>
    <t>D</t>
    <phoneticPr fontId="2"/>
  </si>
  <si>
    <t>非常勤で専従</t>
    <rPh sb="0" eb="3">
      <t>ヒジョウキン</t>
    </rPh>
    <rPh sb="4" eb="6">
      <t>センジュウ</t>
    </rPh>
    <phoneticPr fontId="2"/>
  </si>
  <si>
    <t>C</t>
    <phoneticPr fontId="2"/>
  </si>
  <si>
    <t>常勤で兼務</t>
    <rPh sb="0" eb="2">
      <t>ジョウキン</t>
    </rPh>
    <rPh sb="3" eb="5">
      <t>ケンム</t>
    </rPh>
    <phoneticPr fontId="2"/>
  </si>
  <si>
    <t>B</t>
    <phoneticPr fontId="2"/>
  </si>
  <si>
    <t>常勤で専従</t>
    <rPh sb="0" eb="2">
      <t>ジョウキン</t>
    </rPh>
    <rPh sb="3" eb="5">
      <t>センジュウ</t>
    </rPh>
    <phoneticPr fontId="2"/>
  </si>
  <si>
    <t>A</t>
    <phoneticPr fontId="2"/>
  </si>
  <si>
    <t>区分</t>
    <rPh sb="0" eb="2">
      <t>クブン</t>
    </rPh>
    <phoneticPr fontId="2"/>
  </si>
  <si>
    <t>記号</t>
    <rPh sb="0" eb="2">
      <t>キゴウ</t>
    </rPh>
    <phoneticPr fontId="2"/>
  </si>
  <si>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</si>
  <si>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 xml:space="preserve"> 　　 記入の順序は、職種ごとにまとめてください。</t>
    <rPh sb="4" eb="6">
      <t>キニュウ</t>
    </rPh>
    <rPh sb="7" eb="9">
      <t>ジュンジョ</t>
    </rPh>
    <rPh sb="11" eb="13">
      <t>ショクシュ</t>
    </rPh>
    <phoneticPr fontId="4"/>
  </si>
  <si>
    <t>　(6) 従業者の職種を入力してください。</t>
    <rPh sb="5" eb="8">
      <t>ジュウギョウシャ</t>
    </rPh>
    <rPh sb="9" eb="11">
      <t>ショクシュ</t>
    </rPh>
    <rPh sb="12" eb="14">
      <t>ニュウリョク</t>
    </rPh>
    <phoneticPr fontId="4"/>
  </si>
  <si>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</si>
  <si>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</si>
  <si>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</si>
  <si>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</si>
  <si>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</si>
  <si>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(1) 「４週」・「暦月」のいずれかを選択してください。</t>
    <rPh sb="7" eb="8">
      <t>シュウ</t>
    </rPh>
    <rPh sb="11" eb="12">
      <t>レキ</t>
    </rPh>
    <rPh sb="12" eb="13">
      <t>ツキ</t>
    </rPh>
    <rPh sb="20" eb="22">
      <t>センタク</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</si>
  <si>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</si>
  <si>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(16) 日ごとの宿泊サービスの実利用者数</t>
    <rPh sb="5" eb="6">
      <t>ヒ</t>
    </rPh>
    <rPh sb="9" eb="11">
      <t>シュクハク</t>
    </rPh>
    <rPh sb="16" eb="17">
      <t>ジツ</t>
    </rPh>
    <rPh sb="17" eb="20">
      <t>リヨウシャ</t>
    </rPh>
    <rPh sb="20" eb="21">
      <t>スウ</t>
    </rPh>
    <phoneticPr fontId="2"/>
  </si>
  <si>
    <t>(15) 日ごとの通いサービスの実利用者数</t>
    <rPh sb="5" eb="6">
      <t>ヒ</t>
    </rPh>
    <rPh sb="9" eb="10">
      <t>カヨ</t>
    </rPh>
    <rPh sb="16" eb="17">
      <t>ジツ</t>
    </rPh>
    <rPh sb="17" eb="20">
      <t>リヨウシャ</t>
    </rPh>
    <rPh sb="20" eb="21">
      <t>スウ</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</si>
  <si>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</si>
  <si>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</si>
  <si>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夜間・深夜の勤務時間数</t>
    <rPh sb="0" eb="2">
      <t>ヤカン</t>
    </rPh>
    <rPh sb="3" eb="5">
      <t>シンヤ</t>
    </rPh>
    <rPh sb="6" eb="8">
      <t>キンム</t>
    </rPh>
    <rPh sb="8" eb="11">
      <t>ジカンスウ</t>
    </rPh>
    <phoneticPr fontId="10"/>
  </si>
  <si>
    <t>日中の勤務時間数</t>
    <rPh sb="0" eb="2">
      <t>ニッチュウ</t>
    </rPh>
    <rPh sb="3" eb="5">
      <t>キンム</t>
    </rPh>
    <rPh sb="5" eb="8">
      <t>ジカンスウ</t>
    </rPh>
    <phoneticPr fontId="2"/>
  </si>
  <si>
    <t>シフト記号</t>
    <rPh sb="3" eb="5">
      <t>キゴウ</t>
    </rPh>
    <phoneticPr fontId="10"/>
  </si>
  <si>
    <t>5週目</t>
    <rPh sb="1" eb="2">
      <t>シュウ</t>
    </rPh>
    <rPh sb="2" eb="3">
      <t>メ</t>
    </rPh>
    <phoneticPr fontId="2"/>
  </si>
  <si>
    <t>4週目</t>
    <rPh sb="1" eb="2">
      <t>シュウ</t>
    </rPh>
    <rPh sb="2" eb="3">
      <t>メ</t>
    </rPh>
    <phoneticPr fontId="2"/>
  </si>
  <si>
    <t>3週目</t>
    <rPh sb="1" eb="2">
      <t>シュウ</t>
    </rPh>
    <rPh sb="2" eb="3">
      <t>メ</t>
    </rPh>
    <phoneticPr fontId="2"/>
  </si>
  <si>
    <t>2週目</t>
    <rPh sb="1" eb="2">
      <t>シュウ</t>
    </rPh>
    <rPh sb="2" eb="3">
      <t>メ</t>
    </rPh>
    <phoneticPr fontId="2"/>
  </si>
  <si>
    <t>1週目</t>
    <rPh sb="1" eb="2">
      <t>シュウ</t>
    </rPh>
    <rPh sb="2" eb="3">
      <t>メ</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</si>
  <si>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</si>
  <si>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r>
      <t xml:space="preserve">(12)
</t>
    </r>
    <r>
      <rPr>
        <sz val="11"/>
        <rFont val="HGSｺﾞｼｯｸM"/>
        <family val="3"/>
        <charset val="128"/>
      </rPr>
      <t>週平均
勤務時間数</t>
    </r>
    <rPh sb="6" eb="8">
      <t>ヘイキン</t>
    </rPh>
    <rPh sb="9" eb="11">
      <t>キンム</t>
    </rPh>
    <rPh sb="11" eb="13">
      <t>ジカン</t>
    </rPh>
    <rPh sb="13" eb="14">
      <t>スウ</t>
    </rPh>
    <phoneticPr fontId="4"/>
  </si>
  <si>
    <t>(10)</t>
    <phoneticPr fontId="2"/>
  </si>
  <si>
    <t>日中／夜間及び深夜
の区分</t>
    <rPh sb="0" eb="2">
      <t>ニッチュウ</t>
    </rPh>
    <rPh sb="3" eb="5">
      <t>ヤカン</t>
    </rPh>
    <rPh sb="5" eb="6">
      <t>オヨ</t>
    </rPh>
    <rPh sb="7" eb="9">
      <t>シンヤ</t>
    </rPh>
    <rPh sb="11" eb="13">
      <t>クブン</t>
    </rPh>
    <phoneticPr fontId="2"/>
  </si>
  <si>
    <t>(9) 氏　名</t>
    <phoneticPr fontId="4"/>
  </si>
  <si>
    <t>(8) 資格</t>
    <rPh sb="4" eb="6">
      <t>シカク</t>
    </rPh>
    <phoneticPr fontId="2"/>
  </si>
  <si>
    <t>(7)
勤務
形態</t>
    <phoneticPr fontId="4"/>
  </si>
  <si>
    <t>(6) 
職種</t>
    <phoneticPr fontId="4"/>
  </si>
  <si>
    <t>No</t>
    <phoneticPr fontId="2"/>
  </si>
  <si>
    <t>～</t>
    <phoneticPr fontId="2"/>
  </si>
  <si>
    <t>夜間及び深夜の時間帯</t>
    <rPh sb="0" eb="2">
      <t>ヤカン</t>
    </rPh>
    <rPh sb="2" eb="3">
      <t>オヨ</t>
    </rPh>
    <rPh sb="4" eb="6">
      <t>シンヤ</t>
    </rPh>
    <rPh sb="7" eb="10">
      <t>ジカンタイ</t>
    </rPh>
    <phoneticPr fontId="2"/>
  </si>
  <si>
    <t>利用者の生活時間帯（日中）</t>
    <rPh sb="0" eb="3">
      <t>リヨウシャ</t>
    </rPh>
    <rPh sb="4" eb="6">
      <t>セイカツ</t>
    </rPh>
    <rPh sb="6" eb="9">
      <t>ジカンタイ</t>
    </rPh>
    <rPh sb="10" eb="12">
      <t>ニッチュウ</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</si>
  <si>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</si>
  <si>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人</t>
    <rPh sb="0" eb="1">
      <t>ニン</t>
    </rPh>
    <phoneticPr fontId="2"/>
  </si>
  <si>
    <t>（前年度の平均値または推定数）</t>
    <rPh sb="1" eb="4">
      <t>ゼンネンド</t>
    </rPh>
    <rPh sb="5" eb="8">
      <t>ヘイキンチ</t>
    </rPh>
    <rPh sb="11" eb="14">
      <t>スイテイスウ</t>
    </rPh>
    <phoneticPr fontId="2"/>
  </si>
  <si>
    <t>(4) 利用者数（通いサービス）　</t>
    <rPh sb="4" eb="7">
      <t>リヨウシャ</t>
    </rPh>
    <rPh sb="7" eb="8">
      <t>スウ</t>
    </rPh>
    <rPh sb="9" eb="10">
      <t>カヨ</t>
    </rPh>
    <phoneticPr fontId="2"/>
  </si>
  <si>
    <t>時間/月</t>
    <rPh sb="0" eb="2">
      <t>ジカン</t>
    </rPh>
    <rPh sb="3" eb="4">
      <t>ツキ</t>
    </rPh>
    <phoneticPr fontId="2"/>
  </si>
  <si>
    <t>時間/週</t>
    <rPh sb="0" eb="2">
      <t>ジカン</t>
    </rPh>
    <rPh sb="3" eb="4">
      <t>シュウ</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</si>
  <si>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</si>
  <si>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予定</t>
  </si>
  <si>
    <t>(2)</t>
    <phoneticPr fontId="2"/>
  </si>
  <si>
    <t>４週</t>
  </si>
  <si>
    <t>(1)</t>
    <phoneticPr fontId="2"/>
  </si>
  <si>
    <t>）</t>
    <phoneticPr fontId="2"/>
  </si>
  <si>
    <t>事業所名（</t>
    <rPh sb="0" eb="3">
      <t>ジギョウショ</t>
    </rPh>
    <rPh sb="3" eb="4">
      <t>メイ</t>
    </rPh>
    <phoneticPr fontId="2"/>
  </si>
  <si>
    <t>月</t>
    <rPh sb="0" eb="1">
      <t>ゲツ</t>
    </rPh>
    <phoneticPr fontId="2"/>
  </si>
  <si>
    <t>年</t>
    <rPh sb="0" eb="1">
      <t>ネン</t>
    </rPh>
    <phoneticPr fontId="2"/>
  </si>
  <si>
    <t>)</t>
    <phoneticPr fontId="2"/>
  </si>
  <si>
    <t>(</t>
    <phoneticPr fontId="2"/>
  </si>
  <si>
    <t>令和</t>
    <rPh sb="0" eb="2">
      <t>レイワ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</si>
  <si>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2"/>
  </si>
  <si>
    <t>サービス種別（</t>
    <rPh sb="4" eb="6">
      <t>シュベツ</t>
    </rPh>
    <phoneticPr fontId="2"/>
  </si>
  <si>
    <t>従業者の勤務の体制及び勤務形態一覧表　</t>
  </si>
  <si>
    <t>（標準様式1）</t>
    <rPh sb="1" eb="3">
      <t>ヒョウジュン</t>
    </rPh>
    <rPh sb="3" eb="5">
      <t>ヨウシキ</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</si>
  <si>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</si>
  <si>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</si>
  <si>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</si>
  <si>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・職種ごとの勤務時間を「○：○○～○：○○」と表記することが困難な場合は、No18～33を活用し、勤務時間数のみを入力してください。</t>
    <rPh sb="45" eb="47">
      <t>カツヨウ</t>
    </rPh>
    <phoneticPr fontId="2"/>
  </si>
  <si>
    <t>1日に2回勤務する場合</t>
    <phoneticPr fontId="2"/>
  </si>
  <si>
    <t>-</t>
  </si>
  <si>
    <t>（</t>
    <phoneticPr fontId="2"/>
  </si>
  <si>
    <t>-</t>
    <phoneticPr fontId="2"/>
  </si>
  <si>
    <t>：</t>
    <phoneticPr fontId="2"/>
  </si>
  <si>
    <t>ai</t>
    <phoneticPr fontId="2"/>
  </si>
  <si>
    <t>ah</t>
    <phoneticPr fontId="2"/>
  </si>
  <si>
    <t>1日に2回勤務する場合</t>
    <rPh sb="1" eb="2">
      <t>ニチ</t>
    </rPh>
    <rPh sb="4" eb="5">
      <t>カイ</t>
    </rPh>
    <rPh sb="5" eb="7">
      <t>キンム</t>
    </rPh>
    <rPh sb="9" eb="11">
      <t>バアイ</t>
    </rPh>
    <phoneticPr fontId="2"/>
  </si>
  <si>
    <t>ag</t>
    <phoneticPr fontId="2"/>
  </si>
  <si>
    <t>af</t>
    <phoneticPr fontId="2"/>
  </si>
  <si>
    <t>ae</t>
    <phoneticPr fontId="2"/>
  </si>
  <si>
    <t>ad</t>
    <phoneticPr fontId="2"/>
  </si>
  <si>
    <t>ac</t>
    <phoneticPr fontId="2"/>
  </si>
  <si>
    <t>ab</t>
    <phoneticPr fontId="2"/>
  </si>
  <si>
    <t>aa</t>
    <phoneticPr fontId="2"/>
  </si>
  <si>
    <t>x</t>
    <phoneticPr fontId="2"/>
  </si>
  <si>
    <t>z</t>
    <phoneticPr fontId="2"/>
  </si>
  <si>
    <t>y</t>
    <phoneticPr fontId="2"/>
  </si>
  <si>
    <t>w</t>
    <phoneticPr fontId="2"/>
  </si>
  <si>
    <t>v</t>
    <phoneticPr fontId="2"/>
  </si>
  <si>
    <t>u</t>
    <phoneticPr fontId="2"/>
  </si>
  <si>
    <t>t</t>
    <phoneticPr fontId="2"/>
  </si>
  <si>
    <t>s</t>
    <phoneticPr fontId="2"/>
  </si>
  <si>
    <t>r</t>
    <phoneticPr fontId="2"/>
  </si>
  <si>
    <t>q</t>
    <phoneticPr fontId="2"/>
  </si>
  <si>
    <t>p</t>
    <phoneticPr fontId="2"/>
  </si>
  <si>
    <t>o</t>
    <phoneticPr fontId="2"/>
  </si>
  <si>
    <t>n</t>
    <phoneticPr fontId="2"/>
  </si>
  <si>
    <t>m</t>
    <phoneticPr fontId="2"/>
  </si>
  <si>
    <t>l</t>
    <phoneticPr fontId="2"/>
  </si>
  <si>
    <t>k</t>
    <phoneticPr fontId="2"/>
  </si>
  <si>
    <t>j</t>
    <phoneticPr fontId="2"/>
  </si>
  <si>
    <t>i</t>
    <phoneticPr fontId="2"/>
  </si>
  <si>
    <t>h</t>
    <phoneticPr fontId="2"/>
  </si>
  <si>
    <t>g</t>
    <phoneticPr fontId="2"/>
  </si>
  <si>
    <t>f</t>
    <phoneticPr fontId="2"/>
  </si>
  <si>
    <t>e</t>
    <phoneticPr fontId="2"/>
  </si>
  <si>
    <t>d</t>
    <phoneticPr fontId="2"/>
  </si>
  <si>
    <t>c</t>
    <phoneticPr fontId="2"/>
  </si>
  <si>
    <t>b</t>
    <phoneticPr fontId="2"/>
  </si>
  <si>
    <t>a</t>
    <phoneticPr fontId="2"/>
  </si>
  <si>
    <t>の勤務時間</t>
    <rPh sb="1" eb="3">
      <t>キンム</t>
    </rPh>
    <rPh sb="3" eb="5">
      <t>ジカン</t>
    </rPh>
    <phoneticPr fontId="2"/>
  </si>
  <si>
    <t>勤務時間</t>
    <rPh sb="0" eb="2">
      <t>キンム</t>
    </rPh>
    <rPh sb="2" eb="4">
      <t>ジカン</t>
    </rPh>
    <phoneticPr fontId="2"/>
  </si>
  <si>
    <t>うち、休憩時間</t>
    <rPh sb="3" eb="5">
      <t>キュウケイ</t>
    </rPh>
    <rPh sb="5" eb="7">
      <t>ジカン</t>
    </rPh>
    <phoneticPr fontId="2"/>
  </si>
  <si>
    <t>終了時刻</t>
    <rPh sb="0" eb="2">
      <t>シュウリョウ</t>
    </rPh>
    <rPh sb="2" eb="4">
      <t>ジコク</t>
    </rPh>
    <phoneticPr fontId="2"/>
  </si>
  <si>
    <t>開始時刻</t>
    <rPh sb="0" eb="2">
      <t>カイシ</t>
    </rPh>
    <rPh sb="2" eb="4">
      <t>ジコク</t>
    </rPh>
    <phoneticPr fontId="2"/>
  </si>
  <si>
    <t>終業時刻</t>
    <rPh sb="0" eb="2">
      <t>シュウギョウ</t>
    </rPh>
    <rPh sb="2" eb="4">
      <t>ジコク</t>
    </rPh>
    <phoneticPr fontId="2"/>
  </si>
  <si>
    <t>始業時刻</t>
    <rPh sb="0" eb="2">
      <t>シギョウ</t>
    </rPh>
    <rPh sb="2" eb="4">
      <t>ジコク</t>
    </rPh>
    <phoneticPr fontId="2"/>
  </si>
  <si>
    <t>自由記載欄</t>
    <rPh sb="0" eb="2">
      <t>ジユウ</t>
    </rPh>
    <rPh sb="2" eb="4">
      <t>キサイ</t>
    </rPh>
    <rPh sb="4" eb="5">
      <t>ラン</t>
    </rPh>
    <phoneticPr fontId="2"/>
  </si>
  <si>
    <t>夜間及び深夜</t>
    <rPh sb="0" eb="2">
      <t>ヤカン</t>
    </rPh>
    <rPh sb="2" eb="3">
      <t>オヨ</t>
    </rPh>
    <rPh sb="4" eb="6">
      <t>シンヤ</t>
    </rPh>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</si>
  <si>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</si>
  <si>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</si>
  <si>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</si>
  <si>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※24時間表記</t>
    <rPh sb="3" eb="5">
      <t>ジカン</t>
    </rPh>
    <rPh sb="5" eb="7">
      <t>ヒョウキ</t>
    </rPh>
    <phoneticPr fontId="2"/>
  </si>
  <si>
    <t>■シフト記号表（勤務時間帯）</t>
    <rPh sb="4" eb="6">
      <t>キゴウ</t>
    </rPh>
    <rPh sb="6" eb="7">
      <t>ヒョウ</t>
    </rPh>
    <rPh sb="8" eb="10">
      <t>キンム</t>
    </rPh>
    <rPh sb="10" eb="13">
      <t>ジカンタイ</t>
    </rPh>
    <phoneticPr fontId="2"/>
  </si>
  <si>
    <t>≪要 提出≫</t>
    <rPh sb="1" eb="2">
      <t>ヨウ</t>
    </rPh>
    <rPh sb="3" eb="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</si>
</sst>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17" x14ac:knownFonts="1">
    <font>
      <sz val="11"/>
      <color theme="1"/>
      <name val="游ゴシック"/>
      <family val="2"/>
      <charset val="128"/>
      <scheme val="minor"/>
    </font>
    <font>
      <sz val="12"/>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6"/>
      <name val="HGSｺﾞｼｯｸE"/>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FF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style="double">
        <color indexed="64"/>
      </left>
      <right/>
      <top/>
      <bottom style="medium">
        <color indexed="64"/>
      </bottom>
      <diagonal style="hair">
        <color indexed="64"/>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style="double">
        <color indexed="64"/>
      </left>
      <right/>
      <top/>
      <bottom/>
      <diagonal style="hair">
        <color indexed="64"/>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8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textRotation="90"/>
    </xf>
    <xf numFmtId="0" fontId="1" fillId="0" borderId="0" xfId="0" applyFont="1" applyAlignment="1">
      <alignment horizontal="left"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6" fontId="8" fillId="0" borderId="3"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2" borderId="6" xfId="0" applyNumberFormat="1" applyFont="1" applyFill="1" applyBorder="1" applyAlignment="1" applyProtection="1">
      <alignment horizontal="center" vertical="center" shrinkToFit="1"/>
      <protection locked="0"/>
    </xf>
    <xf numFmtId="176" fontId="8" fillId="2" borderId="7" xfId="0" applyNumberFormat="1" applyFont="1" applyFill="1" applyBorder="1" applyAlignment="1" applyProtection="1">
      <alignment horizontal="center" vertical="center" shrinkToFit="1"/>
      <protection locked="0"/>
    </xf>
    <xf numFmtId="176" fontId="8" fillId="2" borderId="8" xfId="0" applyNumberFormat="1" applyFont="1" applyFill="1" applyBorder="1" applyAlignment="1" applyProtection="1">
      <alignment horizontal="center" vertical="center" shrinkToFit="1"/>
      <protection locked="0"/>
    </xf>
    <xf numFmtId="176" fontId="8" fillId="2" borderId="9" xfId="0" applyNumberFormat="1" applyFont="1" applyFill="1" applyBorder="1" applyAlignment="1" applyProtection="1">
      <alignment horizontal="center" vertical="center" shrinkToFit="1"/>
      <protection locked="0"/>
    </xf>
    <xf numFmtId="176" fontId="8" fillId="2" borderId="10" xfId="0" applyNumberFormat="1" applyFont="1" applyFill="1" applyBorder="1" applyAlignment="1" applyProtection="1">
      <alignment horizontal="center" vertical="center" shrinkToFit="1"/>
      <protection locked="0"/>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176" fontId="8" fillId="0" borderId="14" xfId="0" applyNumberFormat="1" applyFont="1" applyBorder="1" applyAlignment="1">
      <alignment horizontal="center" vertical="center" shrinkToFit="1"/>
    </xf>
    <xf numFmtId="176" fontId="8" fillId="0" borderId="16" xfId="0" applyNumberFormat="1" applyFont="1" applyBorder="1" applyAlignment="1">
      <alignment horizontal="center" vertical="center" shrinkToFit="1"/>
    </xf>
    <xf numFmtId="176" fontId="8" fillId="2" borderId="17" xfId="0" applyNumberFormat="1" applyFont="1" applyFill="1" applyBorder="1" applyAlignment="1" applyProtection="1">
      <alignment horizontal="center" vertical="center" shrinkToFit="1"/>
      <protection locked="0"/>
    </xf>
    <xf numFmtId="176" fontId="8" fillId="2" borderId="18" xfId="0" applyNumberFormat="1" applyFont="1" applyFill="1" applyBorder="1" applyAlignment="1" applyProtection="1">
      <alignment horizontal="center" vertical="center" shrinkToFit="1"/>
      <protection locked="0"/>
    </xf>
    <xf numFmtId="176" fontId="8" fillId="2" borderId="19" xfId="0" applyNumberFormat="1" applyFont="1" applyFill="1" applyBorder="1" applyAlignment="1" applyProtection="1">
      <alignment horizontal="center" vertical="center" shrinkToFit="1"/>
      <protection locked="0"/>
    </xf>
    <xf numFmtId="176" fontId="8" fillId="2" borderId="20" xfId="0" applyNumberFormat="1" applyFont="1" applyFill="1" applyBorder="1" applyAlignment="1" applyProtection="1">
      <alignment horizontal="center" vertical="center" shrinkToFit="1"/>
      <protection locked="0"/>
    </xf>
    <xf numFmtId="176" fontId="8" fillId="2" borderId="21" xfId="0" applyNumberFormat="1" applyFont="1" applyFill="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176" fontId="8" fillId="2" borderId="23" xfId="0" applyNumberFormat="1" applyFont="1" applyFill="1" applyBorder="1" applyAlignment="1" applyProtection="1">
      <alignment horizontal="center" vertical="center" shrinkToFit="1"/>
      <protection locked="0"/>
    </xf>
    <xf numFmtId="176" fontId="8" fillId="2" borderId="22" xfId="0" applyNumberFormat="1" applyFont="1" applyFill="1" applyBorder="1" applyAlignment="1" applyProtection="1">
      <alignment horizontal="center" vertical="center" shrinkToFit="1"/>
      <protection locked="0"/>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176" fontId="8" fillId="0" borderId="25" xfId="0" applyNumberFormat="1" applyFont="1" applyBorder="1" applyAlignment="1">
      <alignment horizontal="center" vertical="center" shrinkToFit="1"/>
    </xf>
    <xf numFmtId="176" fontId="8" fillId="0" borderId="27" xfId="0" applyNumberFormat="1" applyFont="1" applyBorder="1" applyAlignment="1">
      <alignment horizontal="center" vertical="center" shrinkToFit="1"/>
    </xf>
    <xf numFmtId="176" fontId="8" fillId="2" borderId="28" xfId="0" applyNumberFormat="1" applyFont="1" applyFill="1" applyBorder="1" applyAlignment="1" applyProtection="1">
      <alignment horizontal="center" vertical="center" shrinkToFit="1"/>
      <protection locked="0"/>
    </xf>
    <xf numFmtId="176" fontId="8" fillId="2" borderId="29" xfId="0" applyNumberFormat="1" applyFont="1" applyFill="1" applyBorder="1" applyAlignment="1" applyProtection="1">
      <alignment horizontal="center" vertical="center" shrinkToFit="1"/>
      <protection locked="0"/>
    </xf>
    <xf numFmtId="176" fontId="8" fillId="2" borderId="30" xfId="0" applyNumberFormat="1" applyFont="1" applyFill="1" applyBorder="1" applyAlignment="1" applyProtection="1">
      <alignment horizontal="center" vertical="center" shrinkToFit="1"/>
      <protection locked="0"/>
    </xf>
    <xf numFmtId="176" fontId="8" fillId="2" borderId="31" xfId="0" applyNumberFormat="1" applyFont="1" applyFill="1" applyBorder="1" applyAlignment="1" applyProtection="1">
      <alignment horizontal="center" vertical="center" shrinkToFit="1"/>
      <protection locked="0"/>
    </xf>
    <xf numFmtId="176" fontId="8" fillId="2" borderId="32" xfId="0" applyNumberFormat="1" applyFont="1" applyFill="1" applyBorder="1" applyAlignment="1" applyProtection="1">
      <alignment horizontal="center" vertical="center" shrinkToFit="1"/>
      <protection locked="0"/>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3" fillId="2" borderId="3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176" fontId="3" fillId="2" borderId="35" xfId="0" applyNumberFormat="1" applyFont="1" applyFill="1" applyBorder="1" applyAlignment="1">
      <alignment horizontal="center" vertical="center" wrapText="1"/>
    </xf>
    <xf numFmtId="176" fontId="3" fillId="2" borderId="36" xfId="0" applyNumberFormat="1" applyFont="1" applyFill="1" applyBorder="1" applyAlignment="1">
      <alignment horizontal="center" vertical="center" wrapText="1"/>
    </xf>
    <xf numFmtId="176" fontId="3" fillId="2" borderId="37" xfId="0" applyNumberFormat="1" applyFont="1" applyFill="1" applyBorder="1" applyAlignment="1">
      <alignment horizontal="center" vertical="center" wrapText="1"/>
    </xf>
    <xf numFmtId="176" fontId="3" fillId="2" borderId="18" xfId="0" applyNumberFormat="1" applyFont="1" applyFill="1" applyBorder="1" applyAlignment="1">
      <alignment horizontal="center" vertical="center" shrinkToFit="1"/>
    </xf>
    <xf numFmtId="176" fontId="3" fillId="2" borderId="23"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0" fontId="7" fillId="0" borderId="38" xfId="0" applyFont="1" applyBorder="1" applyAlignment="1">
      <alignment horizontal="center" vertical="center"/>
    </xf>
    <xf numFmtId="0" fontId="7" fillId="0" borderId="39" xfId="0" applyFont="1" applyBorder="1">
      <alignment vertical="center"/>
    </xf>
    <xf numFmtId="0" fontId="6" fillId="0" borderId="39" xfId="0" applyFont="1" applyBorder="1">
      <alignment vertical="center"/>
    </xf>
    <xf numFmtId="0" fontId="6" fillId="0" borderId="40" xfId="0" applyFont="1" applyBorder="1">
      <alignment vertical="center"/>
    </xf>
    <xf numFmtId="0" fontId="3" fillId="2" borderId="41"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xf>
    <xf numFmtId="176" fontId="3" fillId="2" borderId="45" xfId="0" applyNumberFormat="1" applyFont="1" applyFill="1" applyBorder="1" applyAlignment="1">
      <alignment horizontal="center" vertical="center" wrapText="1"/>
    </xf>
    <xf numFmtId="176" fontId="3" fillId="2" borderId="46"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176" fontId="3" fillId="2" borderId="49" xfId="0" applyNumberFormat="1" applyFont="1" applyFill="1" applyBorder="1" applyAlignment="1">
      <alignment horizontal="center" vertical="center" shrinkToFit="1"/>
    </xf>
    <xf numFmtId="176" fontId="3" fillId="2" borderId="50" xfId="0" applyNumberFormat="1" applyFont="1" applyFill="1" applyBorder="1" applyAlignment="1">
      <alignment horizontal="center" vertical="center" shrinkToFit="1"/>
    </xf>
    <xf numFmtId="0" fontId="7" fillId="0" borderId="45" xfId="0" applyFont="1" applyBorder="1">
      <alignment vertical="center"/>
    </xf>
    <xf numFmtId="0" fontId="7" fillId="0" borderId="51" xfId="0" applyFont="1" applyBorder="1">
      <alignment vertical="center"/>
    </xf>
    <xf numFmtId="0" fontId="6" fillId="0" borderId="51" xfId="0" applyFont="1" applyBorder="1">
      <alignment vertical="center"/>
    </xf>
    <xf numFmtId="0" fontId="6" fillId="0" borderId="52" xfId="0" applyFont="1" applyBorder="1">
      <alignment vertical="center"/>
    </xf>
    <xf numFmtId="0" fontId="3" fillId="2" borderId="53"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54" xfId="0" applyFont="1" applyFill="1" applyBorder="1" applyAlignment="1" applyProtection="1">
      <alignment horizontal="left" vertical="center" shrinkToFit="1"/>
      <protection locked="0"/>
    </xf>
    <xf numFmtId="0" fontId="3" fillId="2" borderId="53"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34" xfId="0" applyFont="1" applyFill="1" applyBorder="1" applyAlignment="1" applyProtection="1">
      <alignment horizontal="center" vertical="center" shrinkToFit="1"/>
      <protection locked="0"/>
    </xf>
    <xf numFmtId="0" fontId="3" fillId="2" borderId="56" xfId="0" applyFont="1" applyFill="1" applyBorder="1" applyAlignment="1" applyProtection="1">
      <alignment horizontal="left" vertical="center" wrapText="1"/>
      <protection locked="0"/>
    </xf>
    <xf numFmtId="0" fontId="3" fillId="2" borderId="57"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left" vertical="center" wrapText="1"/>
      <protection locked="0"/>
    </xf>
    <xf numFmtId="176" fontId="3" fillId="2" borderId="59" xfId="0" applyNumberFormat="1" applyFont="1" applyFill="1" applyBorder="1" applyAlignment="1">
      <alignment horizontal="center" vertical="center" wrapText="1"/>
    </xf>
    <xf numFmtId="176" fontId="3" fillId="2" borderId="60"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pplyProtection="1">
      <alignment horizontal="center" vertical="center" shrinkToFit="1"/>
      <protection locked="0"/>
    </xf>
    <xf numFmtId="176" fontId="3" fillId="2" borderId="63" xfId="0" applyNumberFormat="1" applyFont="1" applyFill="1" applyBorder="1" applyAlignment="1" applyProtection="1">
      <alignment horizontal="center" vertical="center" shrinkToFit="1"/>
      <protection locked="0"/>
    </xf>
    <xf numFmtId="176" fontId="3" fillId="2" borderId="64" xfId="0" applyNumberFormat="1" applyFont="1" applyFill="1" applyBorder="1" applyAlignment="1" applyProtection="1">
      <alignment horizontal="center" vertical="center" shrinkToFit="1"/>
      <protection locked="0"/>
    </xf>
    <xf numFmtId="0" fontId="7" fillId="0" borderId="65" xfId="0" applyFont="1" applyBorder="1">
      <alignment vertical="center"/>
    </xf>
    <xf numFmtId="0" fontId="7" fillId="0" borderId="66" xfId="0" applyFont="1" applyBorder="1">
      <alignment vertical="center"/>
    </xf>
    <xf numFmtId="0" fontId="6" fillId="0" borderId="66" xfId="0" applyFont="1" applyBorder="1">
      <alignment vertical="center"/>
    </xf>
    <xf numFmtId="0" fontId="6" fillId="0" borderId="67" xfId="0" applyFont="1" applyBorder="1">
      <alignment vertical="center"/>
    </xf>
    <xf numFmtId="0" fontId="3" fillId="2" borderId="68" xfId="0" applyFont="1" applyFill="1" applyBorder="1" applyAlignment="1" applyProtection="1">
      <alignment horizontal="left" vertical="center" shrinkToFit="1"/>
      <protection locked="0"/>
    </xf>
    <xf numFmtId="0" fontId="3" fillId="2" borderId="57" xfId="0" applyFont="1" applyFill="1" applyBorder="1" applyAlignment="1" applyProtection="1">
      <alignment horizontal="left" vertical="center" shrinkToFit="1"/>
      <protection locked="0"/>
    </xf>
    <xf numFmtId="0" fontId="3" fillId="2" borderId="69" xfId="0" applyFont="1" applyFill="1" applyBorder="1" applyAlignment="1" applyProtection="1">
      <alignment horizontal="left" vertical="center" shrinkToFit="1"/>
      <protection locked="0"/>
    </xf>
    <xf numFmtId="0" fontId="3" fillId="2" borderId="68"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3" fillId="2" borderId="68" xfId="0" applyFont="1" applyFill="1" applyBorder="1" applyAlignment="1" applyProtection="1">
      <alignment horizontal="center" vertical="center" shrinkToFit="1"/>
      <protection locked="0"/>
    </xf>
    <xf numFmtId="0" fontId="3" fillId="2" borderId="57" xfId="0" applyFont="1" applyFill="1" applyBorder="1" applyAlignment="1" applyProtection="1">
      <alignment horizontal="center" vertical="center" shrinkToFit="1"/>
      <protection locked="0"/>
    </xf>
    <xf numFmtId="0" fontId="3" fillId="2" borderId="58" xfId="0" applyFont="1" applyFill="1" applyBorder="1" applyAlignment="1" applyProtection="1">
      <alignment horizontal="center" vertical="center" shrinkToFit="1"/>
      <protection locked="0"/>
    </xf>
    <xf numFmtId="0" fontId="3" fillId="0" borderId="70" xfId="0" applyFont="1" applyBorder="1">
      <alignment vertical="center"/>
    </xf>
    <xf numFmtId="0" fontId="3" fillId="2" borderId="71" xfId="0" applyFont="1" applyFill="1" applyBorder="1" applyAlignment="1" applyProtection="1">
      <alignment horizontal="left" vertical="center" wrapText="1"/>
      <protection locked="0"/>
    </xf>
    <xf numFmtId="0" fontId="3" fillId="2" borderId="72"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7" fillId="0" borderId="35" xfId="0" applyFont="1" applyBorder="1" applyAlignment="1">
      <alignment horizontal="center" vertical="center"/>
    </xf>
    <xf numFmtId="0" fontId="7" fillId="0" borderId="74" xfId="0" applyFont="1" applyBorder="1">
      <alignment vertical="center"/>
    </xf>
    <xf numFmtId="0" fontId="6" fillId="0" borderId="74" xfId="0" applyFont="1" applyBorder="1">
      <alignment vertical="center"/>
    </xf>
    <xf numFmtId="0" fontId="6" fillId="0" borderId="75" xfId="0" applyFont="1" applyBorder="1">
      <alignment vertical="center"/>
    </xf>
    <xf numFmtId="0" fontId="3" fillId="2" borderId="76" xfId="0" applyFont="1" applyFill="1" applyBorder="1" applyAlignment="1" applyProtection="1">
      <alignment horizontal="left" vertical="center" shrinkToFit="1"/>
      <protection locked="0"/>
    </xf>
    <xf numFmtId="0" fontId="3" fillId="2" borderId="72" xfId="0" applyFont="1" applyFill="1" applyBorder="1" applyAlignment="1" applyProtection="1">
      <alignment horizontal="left" vertical="center" shrinkToFit="1"/>
      <protection locked="0"/>
    </xf>
    <xf numFmtId="0" fontId="3" fillId="2" borderId="77" xfId="0" applyFont="1" applyFill="1" applyBorder="1" applyAlignment="1" applyProtection="1">
      <alignment horizontal="left" vertical="center" shrinkToFit="1"/>
      <protection locked="0"/>
    </xf>
    <xf numFmtId="0" fontId="3" fillId="2" borderId="76" xfId="0" applyFont="1" applyFill="1" applyBorder="1" applyAlignment="1" applyProtection="1">
      <alignment horizontal="center" vertical="center" wrapText="1"/>
      <protection locked="0"/>
    </xf>
    <xf numFmtId="0" fontId="3" fillId="2" borderId="72" xfId="0" applyFont="1" applyFill="1" applyBorder="1" applyAlignment="1" applyProtection="1">
      <alignment horizontal="center" vertical="center" wrapText="1"/>
      <protection locked="0"/>
    </xf>
    <xf numFmtId="0" fontId="3" fillId="2" borderId="77"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76" xfId="0" applyFont="1" applyFill="1" applyBorder="1" applyAlignment="1" applyProtection="1">
      <alignment horizontal="center" vertical="center" shrinkToFit="1"/>
      <protection locked="0"/>
    </xf>
    <xf numFmtId="0" fontId="3" fillId="2" borderId="72" xfId="0" applyFont="1" applyFill="1" applyBorder="1" applyAlignment="1" applyProtection="1">
      <alignment horizontal="center" vertical="center" shrinkToFit="1"/>
      <protection locked="0"/>
    </xf>
    <xf numFmtId="0" fontId="3" fillId="2" borderId="73" xfId="0" applyFont="1" applyFill="1" applyBorder="1" applyAlignment="1" applyProtection="1">
      <alignment horizontal="center" vertical="center" shrinkToFit="1"/>
      <protection locked="0"/>
    </xf>
    <xf numFmtId="0" fontId="3" fillId="0" borderId="79" xfId="0" applyFont="1" applyBorder="1" applyAlignment="1">
      <alignment horizontal="center" vertical="center"/>
    </xf>
    <xf numFmtId="0" fontId="7" fillId="0" borderId="33" xfId="0" applyFont="1" applyBorder="1">
      <alignment vertical="center"/>
    </xf>
    <xf numFmtId="0" fontId="6" fillId="0" borderId="69" xfId="0" applyFont="1" applyBorder="1">
      <alignment vertical="center"/>
    </xf>
    <xf numFmtId="0" fontId="7" fillId="0" borderId="71" xfId="0" applyFont="1" applyBorder="1" applyAlignment="1">
      <alignment horizontal="center" vertical="center"/>
    </xf>
    <xf numFmtId="0" fontId="7" fillId="0" borderId="72" xfId="0" applyFont="1" applyBorder="1">
      <alignment vertical="center"/>
    </xf>
    <xf numFmtId="0" fontId="6" fillId="0" borderId="72" xfId="0" applyFont="1" applyBorder="1">
      <alignment vertical="center"/>
    </xf>
    <xf numFmtId="0" fontId="6" fillId="0" borderId="80" xfId="0" applyFont="1" applyBorder="1">
      <alignment vertical="center"/>
    </xf>
    <xf numFmtId="0" fontId="7" fillId="0" borderId="56" xfId="0" applyFont="1" applyBorder="1">
      <alignment vertical="center"/>
    </xf>
    <xf numFmtId="0" fontId="7" fillId="0" borderId="57" xfId="0" applyFont="1" applyBorder="1">
      <alignment vertical="center"/>
    </xf>
    <xf numFmtId="0" fontId="6" fillId="0" borderId="57" xfId="0" applyFont="1" applyBorder="1">
      <alignment vertical="center"/>
    </xf>
    <xf numFmtId="0" fontId="7" fillId="0" borderId="81" xfId="0" applyFont="1" applyBorder="1" applyAlignment="1">
      <alignment horizontal="center" vertical="center"/>
    </xf>
    <xf numFmtId="0" fontId="7" fillId="0" borderId="82" xfId="0" applyFont="1" applyBorder="1">
      <alignment vertical="center"/>
    </xf>
    <xf numFmtId="0" fontId="6" fillId="0" borderId="82" xfId="0" applyFont="1" applyBorder="1">
      <alignment vertical="center"/>
    </xf>
    <xf numFmtId="0" fontId="7" fillId="0" borderId="33" xfId="0" applyFont="1" applyBorder="1" applyAlignment="1">
      <alignment horizontal="center" vertical="center"/>
    </xf>
    <xf numFmtId="0" fontId="3" fillId="2" borderId="83" xfId="0" applyFont="1" applyFill="1" applyBorder="1" applyAlignment="1" applyProtection="1">
      <alignment horizontal="center" vertical="center" wrapText="1"/>
      <protection locked="0"/>
    </xf>
    <xf numFmtId="0" fontId="3" fillId="2" borderId="84" xfId="0" applyFont="1" applyFill="1" applyBorder="1" applyAlignment="1" applyProtection="1">
      <alignment horizontal="left" vertical="center" wrapText="1"/>
      <protection locked="0"/>
    </xf>
    <xf numFmtId="0" fontId="3" fillId="2" borderId="85" xfId="0" applyFont="1" applyFill="1" applyBorder="1" applyAlignment="1" applyProtection="1">
      <alignment horizontal="left" vertical="center" wrapText="1"/>
      <protection locked="0"/>
    </xf>
    <xf numFmtId="0" fontId="3" fillId="2" borderId="86" xfId="0" applyFont="1" applyFill="1" applyBorder="1" applyAlignment="1" applyProtection="1">
      <alignment horizontal="left" vertical="center" wrapText="1"/>
      <protection locked="0"/>
    </xf>
    <xf numFmtId="176" fontId="3" fillId="2" borderId="87" xfId="0" applyNumberFormat="1"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53" xfId="0" applyNumberFormat="1" applyFont="1" applyFill="1" applyBorder="1" applyAlignment="1" applyProtection="1">
      <alignment horizontal="center" vertical="center" shrinkToFit="1"/>
      <protection locked="0"/>
    </xf>
    <xf numFmtId="176" fontId="3" fillId="2" borderId="90" xfId="0" applyNumberFormat="1" applyFont="1" applyFill="1" applyBorder="1" applyAlignment="1" applyProtection="1">
      <alignment horizontal="center" vertical="center" shrinkToFit="1"/>
      <protection locked="0"/>
    </xf>
    <xf numFmtId="176" fontId="3" fillId="2" borderId="91" xfId="0" applyNumberFormat="1" applyFont="1" applyFill="1" applyBorder="1" applyAlignment="1" applyProtection="1">
      <alignment horizontal="center" vertical="center" shrinkToFit="1"/>
      <protection locked="0"/>
    </xf>
    <xf numFmtId="0" fontId="7" fillId="0" borderId="84" xfId="0" applyFont="1" applyBorder="1">
      <alignment vertical="center"/>
    </xf>
    <xf numFmtId="0" fontId="7" fillId="0" borderId="85" xfId="0" applyFont="1" applyBorder="1">
      <alignment vertical="center"/>
    </xf>
    <xf numFmtId="0" fontId="6" fillId="0" borderId="85" xfId="0" applyFont="1" applyBorder="1">
      <alignment vertical="center"/>
    </xf>
    <xf numFmtId="0" fontId="6" fillId="0" borderId="92" xfId="0" applyFont="1" applyBorder="1">
      <alignment vertical="center"/>
    </xf>
    <xf numFmtId="0" fontId="3" fillId="2" borderId="93" xfId="0" applyFont="1" applyFill="1" applyBorder="1" applyAlignment="1" applyProtection="1">
      <alignment horizontal="left" vertical="center" shrinkToFit="1"/>
      <protection locked="0"/>
    </xf>
    <xf numFmtId="0" fontId="3" fillId="2" borderId="85" xfId="0" applyFont="1" applyFill="1" applyBorder="1" applyAlignment="1" applyProtection="1">
      <alignment horizontal="left" vertical="center" shrinkToFit="1"/>
      <protection locked="0"/>
    </xf>
    <xf numFmtId="0" fontId="3" fillId="2" borderId="92" xfId="0" applyFont="1" applyFill="1" applyBorder="1" applyAlignment="1" applyProtection="1">
      <alignment horizontal="left" vertical="center" shrinkToFit="1"/>
      <protection locked="0"/>
    </xf>
    <xf numFmtId="0" fontId="3" fillId="2" borderId="93"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92" xfId="0" applyFont="1" applyFill="1" applyBorder="1" applyAlignment="1" applyProtection="1">
      <alignment horizontal="center" vertical="center" wrapText="1"/>
      <protection locked="0"/>
    </xf>
    <xf numFmtId="0" fontId="3" fillId="2" borderId="94" xfId="0" applyFont="1" applyFill="1" applyBorder="1" applyAlignment="1" applyProtection="1">
      <alignment horizontal="center" vertical="center" wrapText="1"/>
      <protection locked="0"/>
    </xf>
    <xf numFmtId="0" fontId="3" fillId="2" borderId="93" xfId="0" applyFont="1" applyFill="1" applyBorder="1" applyAlignment="1" applyProtection="1">
      <alignment horizontal="center" vertical="center" shrinkToFit="1"/>
      <protection locked="0"/>
    </xf>
    <xf numFmtId="0" fontId="3" fillId="2" borderId="85" xfId="0" applyFont="1" applyFill="1" applyBorder="1" applyAlignment="1" applyProtection="1">
      <alignment horizontal="center" vertical="center" shrinkToFit="1"/>
      <protection locked="0"/>
    </xf>
    <xf numFmtId="0" fontId="3" fillId="2" borderId="86" xfId="0" applyFont="1" applyFill="1" applyBorder="1" applyAlignment="1" applyProtection="1">
      <alignment horizontal="center" vertical="center" shrinkToFit="1"/>
      <protection locked="0"/>
    </xf>
    <xf numFmtId="0" fontId="3" fillId="0" borderId="95" xfId="0" applyFont="1" applyBorder="1">
      <alignment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9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3" fillId="0" borderId="99" xfId="0" applyFont="1" applyBorder="1" applyAlignment="1">
      <alignment horizontal="center" vertical="center"/>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0" xfId="0" applyFont="1" applyBorder="1" applyAlignment="1">
      <alignment horizontal="center" vertical="center" wrapText="1"/>
    </xf>
    <xf numFmtId="0" fontId="8" fillId="0" borderId="20"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101" xfId="0" applyFont="1" applyBorder="1" applyAlignment="1">
      <alignment horizontal="center" vertical="center"/>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6"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106" xfId="0" applyFont="1" applyBorder="1" applyAlignment="1">
      <alignment horizontal="center" vertical="center" wrapText="1"/>
    </xf>
    <xf numFmtId="0" fontId="3" fillId="0" borderId="107" xfId="0" applyFont="1" applyBorder="1">
      <alignment vertical="center"/>
    </xf>
    <xf numFmtId="0" fontId="3" fillId="0" borderId="108" xfId="0" applyFont="1" applyBorder="1">
      <alignment vertical="center"/>
    </xf>
    <xf numFmtId="0" fontId="3" fillId="2" borderId="108" xfId="0" applyFont="1" applyFill="1" applyBorder="1">
      <alignment vertical="center"/>
    </xf>
    <xf numFmtId="0" fontId="3" fillId="0" borderId="108" xfId="0" quotePrefix="1" applyFont="1" applyBorder="1">
      <alignment vertical="center"/>
    </xf>
    <xf numFmtId="0" fontId="3" fillId="0" borderId="109" xfId="0" applyFont="1" applyBorder="1">
      <alignmen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1" fillId="0" borderId="94" xfId="0" applyFont="1" applyBorder="1" applyAlignment="1">
      <alignment horizontal="center" vertical="center" wrapText="1"/>
    </xf>
    <xf numFmtId="0" fontId="3" fillId="0" borderId="110"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20" fontId="3" fillId="2" borderId="101" xfId="0" applyNumberFormat="1" applyFont="1" applyFill="1" applyBorder="1" applyAlignment="1" applyProtection="1">
      <alignment horizontal="center" vertical="center"/>
      <protection locked="0"/>
    </xf>
    <xf numFmtId="20" fontId="3" fillId="2" borderId="103" xfId="0" applyNumberFormat="1" applyFont="1" applyFill="1" applyBorder="1" applyAlignment="1" applyProtection="1">
      <alignment horizontal="center" vertical="center"/>
      <protection locked="0"/>
    </xf>
    <xf numFmtId="20" fontId="3" fillId="2" borderId="111" xfId="0" applyNumberFormat="1" applyFont="1" applyFill="1" applyBorder="1" applyAlignment="1" applyProtection="1">
      <alignment horizontal="center" vertical="center"/>
      <protection locked="0"/>
    </xf>
    <xf numFmtId="0" fontId="3" fillId="2" borderId="0" xfId="0" applyFont="1" applyFill="1" applyAlignment="1">
      <alignment horizontal="center" vertical="center"/>
    </xf>
    <xf numFmtId="20" fontId="3" fillId="2" borderId="0" xfId="0" applyNumberFormat="1" applyFont="1" applyFill="1">
      <alignment vertical="center"/>
    </xf>
    <xf numFmtId="20" fontId="3" fillId="0" borderId="0" xfId="0" applyNumberFormat="1" applyFont="1">
      <alignment vertical="center"/>
    </xf>
    <xf numFmtId="0" fontId="11" fillId="0" borderId="0" xfId="0" applyFont="1" applyAlignment="1">
      <alignment horizontal="center" vertical="center"/>
    </xf>
    <xf numFmtId="0" fontId="3" fillId="0" borderId="0" xfId="0" applyFont="1" applyAlignment="1">
      <alignment horizontal="center" vertical="center"/>
    </xf>
    <xf numFmtId="177" fontId="3" fillId="0" borderId="0" xfId="0" applyNumberFormat="1" applyFont="1">
      <alignment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3" fillId="2" borderId="0" xfId="0" applyFont="1" applyFill="1">
      <alignment vertical="center"/>
    </xf>
    <xf numFmtId="0" fontId="3" fillId="2" borderId="0" xfId="0" applyFont="1" applyFill="1" applyAlignment="1">
      <alignment horizontal="left" vertical="center"/>
    </xf>
    <xf numFmtId="0" fontId="8" fillId="0" borderId="0" xfId="0" applyFont="1">
      <alignment vertical="center"/>
    </xf>
    <xf numFmtId="0" fontId="3" fillId="2" borderId="101" xfId="0" applyFont="1" applyFill="1" applyBorder="1" applyAlignment="1" applyProtection="1">
      <alignment horizontal="center" vertical="center"/>
      <protection locked="0"/>
    </xf>
    <xf numFmtId="0" fontId="3" fillId="2" borderId="111" xfId="0" applyFont="1" applyFill="1" applyBorder="1" applyAlignment="1" applyProtection="1">
      <alignment horizontal="center" vertical="center"/>
      <protection locked="0"/>
    </xf>
    <xf numFmtId="0" fontId="3" fillId="2" borderId="0" xfId="0" applyFont="1" applyFill="1" applyAlignment="1">
      <alignment horizontal="right" vertical="center"/>
    </xf>
    <xf numFmtId="0" fontId="8" fillId="2" borderId="0" xfId="0" applyFont="1" applyFill="1">
      <alignment vertical="center"/>
    </xf>
    <xf numFmtId="0" fontId="3" fillId="2" borderId="0" xfId="0" applyFont="1" applyFill="1" applyProtection="1">
      <alignment vertical="center"/>
      <protection locked="0"/>
    </xf>
    <xf numFmtId="0" fontId="11" fillId="0" borderId="0" xfId="0" applyFont="1" applyAlignment="1">
      <alignment horizontal="left" vertical="center"/>
    </xf>
    <xf numFmtId="0" fontId="3" fillId="3" borderId="101" xfId="0" applyFont="1" applyFill="1" applyBorder="1" applyAlignment="1" applyProtection="1">
      <alignment horizontal="center" vertical="center"/>
      <protection locked="0"/>
    </xf>
    <xf numFmtId="0" fontId="3" fillId="3" borderId="103" xfId="0" applyFont="1" applyFill="1" applyBorder="1" applyAlignment="1" applyProtection="1">
      <alignment horizontal="center" vertical="center"/>
      <protection locked="0"/>
    </xf>
    <xf numFmtId="0" fontId="3" fillId="4" borderId="111" xfId="0" applyFont="1" applyFill="1" applyBorder="1" applyAlignment="1" applyProtection="1">
      <alignment horizontal="center" vertical="center"/>
      <protection locked="0"/>
    </xf>
    <xf numFmtId="0" fontId="3" fillId="2" borderId="0" xfId="0" quotePrefix="1"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11" fillId="2" borderId="0" xfId="0" applyFont="1" applyFill="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0" borderId="0" xfId="0" applyFont="1" applyAlignment="1">
      <alignment horizontal="center" vertical="center"/>
    </xf>
    <xf numFmtId="0" fontId="11" fillId="2" borderId="0" xfId="0" applyFont="1" applyFill="1" applyAlignment="1" applyProtection="1">
      <alignment horizontal="center" vertical="center" shrinkToFit="1"/>
      <protection locked="0"/>
    </xf>
    <xf numFmtId="0" fontId="12" fillId="2" borderId="0" xfId="0" applyFont="1" applyFill="1">
      <alignment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12" fillId="5" borderId="1" xfId="0" applyFont="1" applyFill="1" applyBorder="1" applyAlignment="1" applyProtection="1">
      <alignment horizontal="left" vertical="center"/>
      <protection locked="0"/>
    </xf>
    <xf numFmtId="0" fontId="12" fillId="2" borderId="1" xfId="0" applyFont="1" applyFill="1" applyBorder="1" applyAlignment="1">
      <alignment horizontal="center" vertical="center"/>
    </xf>
    <xf numFmtId="20" fontId="12" fillId="5" borderId="1" xfId="0" applyNumberFormat="1" applyFont="1" applyFill="1" applyBorder="1" applyAlignment="1" applyProtection="1">
      <alignment horizontal="center" vertical="center"/>
      <protection locked="0"/>
    </xf>
    <xf numFmtId="0" fontId="12" fillId="2" borderId="0" xfId="0" applyFont="1" applyFill="1" applyAlignment="1">
      <alignment horizontal="right" vertical="center"/>
    </xf>
    <xf numFmtId="178" fontId="12" fillId="2" borderId="1" xfId="0" applyNumberFormat="1" applyFont="1" applyFill="1" applyBorder="1" applyAlignment="1">
      <alignment horizontal="center" vertical="center"/>
    </xf>
    <xf numFmtId="20" fontId="12" fillId="2" borderId="1" xfId="0" applyNumberFormat="1" applyFont="1" applyFill="1" applyBorder="1" applyAlignment="1">
      <alignment horizontal="center" vertical="center"/>
    </xf>
    <xf numFmtId="0" fontId="12" fillId="2" borderId="0" xfId="0" applyFont="1" applyFill="1" applyProtection="1">
      <alignment vertical="center"/>
      <protection locked="0"/>
    </xf>
    <xf numFmtId="0" fontId="12" fillId="2" borderId="0" xfId="0" applyFont="1" applyFill="1" applyAlignment="1" applyProtection="1">
      <alignment horizontal="right" vertical="center"/>
      <protection locked="0"/>
    </xf>
    <xf numFmtId="0" fontId="12" fillId="2" borderId="0" xfId="0" applyFont="1" applyFill="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13" fillId="5" borderId="78"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20" fontId="12" fillId="2" borderId="1"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0" fontId="14" fillId="2" borderId="78" xfId="0" applyFont="1" applyFill="1" applyBorder="1" applyAlignment="1">
      <alignment horizontal="center" vertical="center"/>
    </xf>
    <xf numFmtId="0" fontId="14" fillId="2" borderId="83" xfId="0" applyFont="1" applyFill="1" applyBorder="1" applyAlignment="1">
      <alignment horizontal="center" vertical="center" shrinkToFit="1"/>
    </xf>
    <xf numFmtId="0" fontId="15" fillId="2" borderId="0" xfId="0" applyFont="1" applyFill="1" applyAlignment="1">
      <alignment horizontal="left" vertical="center"/>
    </xf>
    <xf numFmtId="0" fontId="15" fillId="2" borderId="0" xfId="0" applyFont="1" applyFill="1">
      <alignment vertical="center"/>
    </xf>
    <xf numFmtId="0" fontId="16" fillId="2" borderId="0" xfId="0" applyFont="1" applyFill="1" applyAlignment="1">
      <alignment horizontal="left" vertical="center"/>
    </xf>
  </cellXfs>
  <cellStyles count="1">
    <cellStyle name="標準" xfId="0" builtinId="0"/>
  </cellStyles>
  <dxfs count="9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6596-7F44-49C3-9374-60E3BEFFFEE1}">
  <sheetPr>
    <pageSetUpPr fitToPage="1"/>
  </sheetPr>
  <dimension ref="B1:BK109"/>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8" width="5.75" style="1" customWidth="1"/>
    <col min="59" max="59" width="1.125" style="1" customWidth="1"/>
    <col min="60" max="16384" width="4.5" style="1"/>
  </cols>
  <sheetData>
    <row r="1" spans="2:63" s="2" customFormat="1" ht="20.25" customHeight="1" x14ac:dyDescent="0.4">
      <c r="C1" s="3" t="s">
        <v>84</v>
      </c>
      <c r="D1" s="3"/>
      <c r="E1" s="3"/>
      <c r="F1" s="3"/>
      <c r="I1" s="246" t="s">
        <v>83</v>
      </c>
      <c r="L1" s="3"/>
      <c r="M1" s="3"/>
      <c r="N1" s="3"/>
      <c r="O1" s="3"/>
      <c r="P1" s="3"/>
      <c r="Q1" s="3"/>
      <c r="R1" s="3"/>
      <c r="S1" s="3"/>
      <c r="AO1" s="226" t="s">
        <v>82</v>
      </c>
      <c r="AP1" s="256" t="s">
        <v>81</v>
      </c>
      <c r="AQ1" s="256"/>
      <c r="AR1" s="256"/>
      <c r="AS1" s="256"/>
      <c r="AT1" s="256"/>
      <c r="AU1" s="256"/>
      <c r="AV1" s="256"/>
      <c r="AW1" s="256"/>
      <c r="AX1" s="256"/>
      <c r="AY1" s="256"/>
      <c r="AZ1" s="256"/>
      <c r="BA1" s="256"/>
      <c r="BB1" s="256"/>
      <c r="BC1" s="256"/>
      <c r="BD1" s="256"/>
      <c r="BE1" s="256"/>
      <c r="BF1" s="226" t="s">
        <v>74</v>
      </c>
    </row>
    <row r="2" spans="2:63" s="225" customFormat="1" ht="20.25" customHeight="1" x14ac:dyDescent="0.4">
      <c r="F2" s="246"/>
      <c r="I2" s="246"/>
      <c r="J2" s="246"/>
      <c r="L2" s="226"/>
      <c r="M2" s="226"/>
      <c r="N2" s="226"/>
      <c r="O2" s="226"/>
      <c r="P2" s="226"/>
      <c r="Q2" s="226"/>
      <c r="R2" s="226"/>
      <c r="S2" s="226"/>
      <c r="X2" s="226" t="s">
        <v>80</v>
      </c>
      <c r="Y2" s="254">
        <v>6</v>
      </c>
      <c r="Z2" s="254"/>
      <c r="AA2" s="226" t="s">
        <v>79</v>
      </c>
      <c r="AB2" s="255">
        <f>IF(Y2=0,"",YEAR(DATE(2018+Y2,1,1)))</f>
        <v>2024</v>
      </c>
      <c r="AC2" s="255"/>
      <c r="AD2" s="225" t="s">
        <v>78</v>
      </c>
      <c r="AE2" s="225" t="s">
        <v>77</v>
      </c>
      <c r="AF2" s="254">
        <v>4</v>
      </c>
      <c r="AG2" s="254"/>
      <c r="AH2" s="225" t="s">
        <v>76</v>
      </c>
      <c r="AO2" s="226" t="s">
        <v>75</v>
      </c>
      <c r="AP2" s="253"/>
      <c r="AQ2" s="253"/>
      <c r="AR2" s="253"/>
      <c r="AS2" s="253"/>
      <c r="AT2" s="253"/>
      <c r="AU2" s="253"/>
      <c r="AV2" s="253"/>
      <c r="AW2" s="253"/>
      <c r="AX2" s="253"/>
      <c r="AY2" s="253"/>
      <c r="AZ2" s="253"/>
      <c r="BA2" s="253"/>
      <c r="BB2" s="253"/>
      <c r="BC2" s="253"/>
      <c r="BD2" s="253"/>
      <c r="BE2" s="253"/>
      <c r="BF2" s="226" t="s">
        <v>74</v>
      </c>
      <c r="BG2" s="226"/>
      <c r="BH2" s="226"/>
      <c r="BI2" s="226"/>
    </row>
    <row r="3" spans="2:63" s="225" customFormat="1" ht="20.25" customHeight="1" x14ac:dyDescent="0.4">
      <c r="F3" s="246"/>
      <c r="I3" s="246"/>
      <c r="K3" s="226"/>
      <c r="L3" s="226"/>
      <c r="M3" s="226"/>
      <c r="N3" s="226"/>
      <c r="O3" s="226"/>
      <c r="P3" s="226"/>
      <c r="Q3" s="226"/>
      <c r="Y3" s="251"/>
      <c r="Z3" s="251"/>
      <c r="AA3" s="251"/>
      <c r="AB3" s="252"/>
      <c r="AC3" s="251"/>
      <c r="AZ3" s="250" t="s">
        <v>73</v>
      </c>
      <c r="BA3" s="249" t="s">
        <v>72</v>
      </c>
      <c r="BB3" s="248"/>
      <c r="BC3" s="248"/>
      <c r="BD3" s="247"/>
      <c r="BE3" s="226"/>
    </row>
    <row r="4" spans="2:63" s="225" customFormat="1" ht="20.25" customHeight="1" x14ac:dyDescent="0.4">
      <c r="F4" s="246"/>
      <c r="I4" s="246"/>
      <c r="K4" s="226"/>
      <c r="L4" s="226"/>
      <c r="M4" s="226"/>
      <c r="N4" s="226"/>
      <c r="O4" s="226"/>
      <c r="P4" s="226"/>
      <c r="Q4" s="226"/>
      <c r="Y4" s="251"/>
      <c r="Z4" s="251"/>
      <c r="AA4" s="251"/>
      <c r="AB4" s="252"/>
      <c r="AC4" s="251"/>
      <c r="AZ4" s="250" t="s">
        <v>71</v>
      </c>
      <c r="BA4" s="249" t="s">
        <v>70</v>
      </c>
      <c r="BB4" s="248"/>
      <c r="BC4" s="248"/>
      <c r="BD4" s="247"/>
      <c r="BE4" s="226"/>
    </row>
    <row r="5" spans="2:63" s="225" customFormat="1" ht="5.0999999999999996" customHeight="1" x14ac:dyDescent="0.4">
      <c r="F5" s="246"/>
      <c r="I5" s="246"/>
      <c r="K5" s="226"/>
      <c r="L5" s="226"/>
      <c r="M5" s="226"/>
      <c r="N5" s="226"/>
      <c r="O5" s="226"/>
      <c r="P5" s="226"/>
      <c r="Q5" s="226"/>
      <c r="Y5" s="233"/>
      <c r="Z5" s="233"/>
      <c r="AF5" s="2"/>
      <c r="AG5" s="2"/>
      <c r="AH5" s="2"/>
      <c r="AI5" s="2"/>
      <c r="AJ5" s="2"/>
      <c r="AK5" s="2"/>
      <c r="AL5" s="2"/>
      <c r="AM5" s="2"/>
      <c r="AN5" s="2"/>
      <c r="AO5" s="2"/>
      <c r="AP5" s="2"/>
      <c r="AQ5" s="2"/>
      <c r="AR5" s="2"/>
      <c r="AS5" s="2"/>
      <c r="AT5" s="2"/>
      <c r="AU5" s="2"/>
      <c r="AV5" s="2"/>
      <c r="AW5" s="2"/>
      <c r="AX5" s="2"/>
      <c r="AY5" s="2"/>
      <c r="AZ5" s="2"/>
      <c r="BA5" s="2"/>
      <c r="BB5" s="2"/>
      <c r="BC5" s="2"/>
      <c r="BD5" s="236"/>
      <c r="BE5" s="236"/>
    </row>
    <row r="6" spans="2:63" s="225" customFormat="1" ht="21" customHeight="1" x14ac:dyDescent="0.4">
      <c r="B6" s="3"/>
      <c r="C6" s="2"/>
      <c r="D6" s="2"/>
      <c r="E6" s="2"/>
      <c r="F6" s="2"/>
      <c r="G6" s="231"/>
      <c r="H6" s="231"/>
      <c r="I6" s="231"/>
      <c r="J6" s="230"/>
      <c r="K6" s="231"/>
      <c r="L6" s="231"/>
      <c r="M6" s="231"/>
      <c r="AF6" s="2"/>
      <c r="AG6" s="2"/>
      <c r="AH6" s="2"/>
      <c r="AI6" s="2"/>
      <c r="AJ6" s="2"/>
      <c r="AK6" s="2" t="s">
        <v>69</v>
      </c>
      <c r="AL6" s="2"/>
      <c r="AM6" s="2"/>
      <c r="AN6" s="2"/>
      <c r="AO6" s="2"/>
      <c r="AP6" s="2"/>
      <c r="AQ6" s="2"/>
      <c r="AS6" s="245"/>
      <c r="AT6" s="245"/>
      <c r="AU6" s="240"/>
      <c r="AV6" s="2"/>
      <c r="AW6" s="242">
        <v>40</v>
      </c>
      <c r="AX6" s="241"/>
      <c r="AY6" s="244" t="s">
        <v>68</v>
      </c>
      <c r="AZ6" s="238"/>
      <c r="BA6" s="242">
        <v>160</v>
      </c>
      <c r="BB6" s="241"/>
      <c r="BC6" s="240" t="s">
        <v>67</v>
      </c>
      <c r="BD6" s="2"/>
      <c r="BE6" s="236"/>
    </row>
    <row r="7" spans="2:63" s="225" customFormat="1" ht="5.0999999999999996" customHeight="1" x14ac:dyDescent="0.4">
      <c r="B7" s="3"/>
      <c r="C7" s="234"/>
      <c r="D7" s="234"/>
      <c r="E7" s="234"/>
      <c r="F7" s="231"/>
      <c r="G7" s="231"/>
      <c r="H7" s="231"/>
      <c r="I7" s="231"/>
      <c r="J7" s="231"/>
      <c r="K7" s="231"/>
      <c r="L7" s="231"/>
      <c r="M7" s="231"/>
      <c r="AF7" s="2"/>
      <c r="AG7" s="2"/>
      <c r="AH7" s="2"/>
      <c r="AI7" s="2"/>
      <c r="AJ7" s="2"/>
      <c r="AK7" s="2"/>
      <c r="AL7" s="2"/>
      <c r="AM7" s="2"/>
      <c r="AN7" s="2"/>
      <c r="AO7" s="2"/>
      <c r="AP7" s="2"/>
      <c r="AQ7" s="2"/>
      <c r="AR7" s="2"/>
      <c r="AS7" s="2"/>
      <c r="AT7" s="2"/>
      <c r="AU7" s="2"/>
      <c r="AV7" s="2"/>
      <c r="AW7" s="238"/>
      <c r="AX7" s="238"/>
      <c r="AY7" s="238"/>
      <c r="AZ7" s="238"/>
      <c r="BA7" s="238"/>
      <c r="BB7" s="238"/>
      <c r="BC7" s="2"/>
      <c r="BD7" s="236"/>
      <c r="BE7" s="236"/>
    </row>
    <row r="8" spans="2:63" s="225" customFormat="1" ht="21" customHeight="1" x14ac:dyDescent="0.4">
      <c r="B8" s="239"/>
      <c r="C8" s="238"/>
      <c r="D8" s="238"/>
      <c r="E8" s="238"/>
      <c r="F8" s="238"/>
      <c r="G8" s="238"/>
      <c r="H8" s="238"/>
      <c r="I8" s="238"/>
      <c r="J8" s="238"/>
      <c r="K8" s="238"/>
      <c r="L8" s="238"/>
      <c r="M8" s="238"/>
      <c r="AF8" s="234"/>
      <c r="AG8" s="2"/>
      <c r="AH8" s="2"/>
      <c r="AI8" s="232"/>
      <c r="AJ8" s="2"/>
      <c r="AL8" s="2" t="s">
        <v>66</v>
      </c>
      <c r="AM8" s="2"/>
      <c r="AN8" s="2"/>
      <c r="AO8" s="2"/>
      <c r="AP8" s="2"/>
      <c r="AQ8" s="2"/>
      <c r="AR8" s="2"/>
      <c r="AS8" s="2"/>
      <c r="AT8" s="234"/>
      <c r="AU8" s="234"/>
      <c r="AV8" s="234"/>
      <c r="AW8" s="238"/>
      <c r="AX8" s="238"/>
      <c r="AY8" s="243" t="s">
        <v>65</v>
      </c>
      <c r="AZ8" s="238"/>
      <c r="BA8" s="242"/>
      <c r="BB8" s="241"/>
      <c r="BC8" s="240" t="s">
        <v>64</v>
      </c>
      <c r="BE8" s="2"/>
      <c r="BI8" s="226"/>
      <c r="BJ8" s="226"/>
      <c r="BK8" s="226"/>
    </row>
    <row r="9" spans="2:63" s="225" customFormat="1" ht="5.0999999999999996" customHeight="1" x14ac:dyDescent="0.4">
      <c r="B9" s="239"/>
      <c r="C9" s="238"/>
      <c r="D9" s="238"/>
      <c r="E9" s="238"/>
      <c r="F9" s="238"/>
      <c r="G9" s="238"/>
      <c r="H9" s="238"/>
      <c r="I9" s="238"/>
      <c r="J9" s="238"/>
      <c r="K9" s="238"/>
      <c r="L9" s="238"/>
      <c r="M9" s="238"/>
      <c r="AF9" s="234"/>
      <c r="AG9" s="2"/>
      <c r="AH9" s="2"/>
      <c r="AI9" s="232"/>
      <c r="AJ9" s="2"/>
      <c r="AK9" s="2"/>
      <c r="AL9" s="2"/>
      <c r="AM9" s="2"/>
      <c r="AN9" s="2"/>
      <c r="AO9" s="2"/>
      <c r="AP9" s="234"/>
      <c r="AQ9" s="234"/>
      <c r="AR9" s="234"/>
      <c r="AS9" s="2"/>
      <c r="AT9" s="2"/>
      <c r="AU9" s="2"/>
      <c r="AV9" s="2"/>
      <c r="AW9" s="2"/>
      <c r="AX9" s="2"/>
      <c r="AY9" s="2"/>
      <c r="AZ9" s="2"/>
      <c r="BA9" s="2"/>
      <c r="BB9" s="2"/>
      <c r="BC9" s="2"/>
      <c r="BD9" s="2"/>
      <c r="BE9" s="2"/>
      <c r="BI9" s="226"/>
      <c r="BJ9" s="226"/>
      <c r="BK9" s="226"/>
    </row>
    <row r="10" spans="2:63" s="225" customFormat="1" ht="21" customHeight="1" x14ac:dyDescent="0.4">
      <c r="P10" s="231"/>
      <c r="Q10" s="231"/>
      <c r="R10" s="236"/>
      <c r="S10" s="237"/>
      <c r="T10" s="237"/>
      <c r="U10" s="3"/>
      <c r="Y10" s="234"/>
      <c r="Z10" s="235"/>
      <c r="AA10" s="3"/>
      <c r="AB10" s="234"/>
      <c r="AC10" s="234"/>
      <c r="AD10" s="234"/>
      <c r="AF10" s="232"/>
      <c r="AG10" s="232"/>
      <c r="AH10" s="232"/>
      <c r="AI10" s="2"/>
      <c r="AJ10" s="236"/>
      <c r="AK10" s="235"/>
      <c r="AL10" s="2"/>
      <c r="AM10" s="2"/>
      <c r="AN10" s="2"/>
      <c r="AO10" s="2"/>
      <c r="AP10" s="2"/>
      <c r="AQ10" s="3" t="s">
        <v>63</v>
      </c>
      <c r="AR10" s="2"/>
      <c r="AS10" s="2"/>
      <c r="AT10" s="2"/>
      <c r="AU10" s="2"/>
      <c r="AV10" s="2"/>
      <c r="AW10" s="2"/>
      <c r="AX10" s="2"/>
      <c r="AY10" s="2"/>
      <c r="AZ10" s="2"/>
      <c r="BA10" s="234"/>
      <c r="BB10" s="232"/>
      <c r="BC10" s="2"/>
      <c r="BD10" s="2"/>
      <c r="BE10" s="234"/>
      <c r="BF10" s="2"/>
      <c r="BI10" s="226"/>
      <c r="BJ10" s="226"/>
      <c r="BK10" s="226"/>
    </row>
    <row r="11" spans="2:63" s="225" customFormat="1" ht="21" customHeight="1" x14ac:dyDescent="0.4">
      <c r="P11" s="2"/>
      <c r="Q11" s="2"/>
      <c r="R11" s="2"/>
      <c r="S11" s="2"/>
      <c r="T11" s="2"/>
      <c r="Y11" s="2"/>
      <c r="Z11" s="2"/>
      <c r="AA11" s="2"/>
      <c r="AB11" s="2"/>
      <c r="AC11" s="2"/>
      <c r="AD11" s="2"/>
      <c r="AF11" s="234"/>
      <c r="AG11" s="232"/>
      <c r="AH11" s="2"/>
      <c r="AI11" s="232"/>
      <c r="AJ11" s="2"/>
      <c r="AK11" s="2"/>
      <c r="AL11" s="2"/>
      <c r="AM11" s="234"/>
      <c r="AN11" s="3"/>
      <c r="AO11" s="234"/>
      <c r="AP11" s="234"/>
      <c r="AQ11" s="3" t="s">
        <v>62</v>
      </c>
      <c r="AR11" s="2"/>
      <c r="AS11" s="2"/>
      <c r="AT11" s="2"/>
      <c r="AU11" s="2"/>
      <c r="AV11" s="2"/>
      <c r="AW11" s="2"/>
      <c r="AX11" s="2"/>
      <c r="AY11" s="2"/>
      <c r="AZ11" s="229">
        <v>0.29166666666666669</v>
      </c>
      <c r="BA11" s="228"/>
      <c r="BB11" s="227"/>
      <c r="BC11" s="230" t="s">
        <v>60</v>
      </c>
      <c r="BD11" s="229">
        <v>0.83333333333333337</v>
      </c>
      <c r="BE11" s="228"/>
      <c r="BF11" s="227"/>
      <c r="BI11" s="226"/>
      <c r="BJ11" s="226"/>
      <c r="BK11" s="226"/>
    </row>
    <row r="12" spans="2:63" s="225" customFormat="1" ht="21" customHeight="1" x14ac:dyDescent="0.4">
      <c r="P12" s="1"/>
      <c r="Q12" s="1"/>
      <c r="R12" s="1"/>
      <c r="S12" s="1"/>
      <c r="T12" s="1"/>
      <c r="U12" s="1"/>
      <c r="Y12" s="230"/>
      <c r="Z12" s="1"/>
      <c r="AA12" s="1"/>
      <c r="AB12" s="230"/>
      <c r="AC12" s="234"/>
      <c r="AD12" s="234"/>
      <c r="AE12" s="233"/>
      <c r="AF12" s="3"/>
      <c r="AG12" s="232"/>
      <c r="AH12" s="2"/>
      <c r="AI12" s="232"/>
      <c r="AJ12" s="2"/>
      <c r="AK12" s="2"/>
      <c r="AL12" s="2"/>
      <c r="AM12" s="230"/>
      <c r="AN12" s="231"/>
      <c r="AO12" s="231"/>
      <c r="AP12" s="231"/>
      <c r="AQ12" s="3" t="s">
        <v>61</v>
      </c>
      <c r="AR12" s="2"/>
      <c r="AS12" s="2"/>
      <c r="AT12" s="2"/>
      <c r="AU12" s="2"/>
      <c r="AV12" s="2"/>
      <c r="AW12" s="2"/>
      <c r="AX12" s="2"/>
      <c r="AY12" s="2"/>
      <c r="AZ12" s="229">
        <v>0.83333333333333337</v>
      </c>
      <c r="BA12" s="228"/>
      <c r="BB12" s="227"/>
      <c r="BC12" s="230" t="s">
        <v>60</v>
      </c>
      <c r="BD12" s="229">
        <v>0.29166666666666669</v>
      </c>
      <c r="BE12" s="228"/>
      <c r="BF12" s="227"/>
      <c r="BI12" s="226"/>
      <c r="BJ12" s="226"/>
      <c r="BK12" s="226"/>
    </row>
    <row r="13" spans="2:63" ht="12" customHeight="1" thickBot="1" x14ac:dyDescent="0.45">
      <c r="C13" s="224"/>
      <c r="D13" s="224"/>
      <c r="E13" s="224"/>
      <c r="F13" s="224"/>
      <c r="Y13" s="224"/>
      <c r="AP13" s="224"/>
      <c r="BG13" s="223"/>
      <c r="BH13" s="223"/>
      <c r="BI13" s="223"/>
    </row>
    <row r="14" spans="2:63" ht="21.6" customHeight="1" x14ac:dyDescent="0.4">
      <c r="B14" s="222" t="s">
        <v>59</v>
      </c>
      <c r="C14" s="210" t="s">
        <v>58</v>
      </c>
      <c r="D14" s="209"/>
      <c r="E14" s="220"/>
      <c r="F14" s="221" t="s">
        <v>57</v>
      </c>
      <c r="G14" s="219" t="s">
        <v>56</v>
      </c>
      <c r="H14" s="209"/>
      <c r="I14" s="209"/>
      <c r="J14" s="220"/>
      <c r="K14" s="219" t="s">
        <v>55</v>
      </c>
      <c r="L14" s="209"/>
      <c r="M14" s="220"/>
      <c r="N14" s="219" t="s">
        <v>54</v>
      </c>
      <c r="O14" s="209"/>
      <c r="P14" s="209"/>
      <c r="Q14" s="209"/>
      <c r="R14" s="208"/>
      <c r="S14" s="218"/>
      <c r="T14" s="215"/>
      <c r="U14" s="215"/>
      <c r="V14" s="215"/>
      <c r="W14" s="215"/>
      <c r="X14" s="215"/>
      <c r="Y14" s="215"/>
      <c r="Z14" s="215"/>
      <c r="AA14" s="215"/>
      <c r="AB14" s="215"/>
      <c r="AC14" s="215"/>
      <c r="AD14" s="215"/>
      <c r="AE14" s="215"/>
      <c r="AF14" s="215"/>
      <c r="AG14" s="217" t="s">
        <v>53</v>
      </c>
      <c r="AH14" s="215"/>
      <c r="AI14" s="215"/>
      <c r="AJ14" s="215"/>
      <c r="AK14" s="215"/>
      <c r="AL14" s="215"/>
      <c r="AM14" s="215"/>
      <c r="AN14" s="216"/>
      <c r="AO14" s="216"/>
      <c r="AP14" s="215"/>
      <c r="AQ14" s="215"/>
      <c r="AR14" s="215"/>
      <c r="AS14" s="215"/>
      <c r="AT14" s="215"/>
      <c r="AU14" s="215"/>
      <c r="AV14" s="215"/>
      <c r="AW14" s="214"/>
      <c r="AX14" s="213" t="str">
        <f>IF(BA3="計画","(11)1～4週目の勤務時間数合計","(11)1か月の勤務時間数　合計")</f>
        <v>(11)1か月の勤務時間数　合計</v>
      </c>
      <c r="AY14" s="211"/>
      <c r="AZ14" s="212" t="s">
        <v>52</v>
      </c>
      <c r="BA14" s="211"/>
      <c r="BB14" s="210" t="s">
        <v>51</v>
      </c>
      <c r="BC14" s="209"/>
      <c r="BD14" s="209"/>
      <c r="BE14" s="209"/>
      <c r="BF14" s="208"/>
    </row>
    <row r="15" spans="2:63" ht="20.25" customHeight="1" x14ac:dyDescent="0.4">
      <c r="B15" s="204"/>
      <c r="C15" s="193"/>
      <c r="D15" s="192"/>
      <c r="E15" s="202"/>
      <c r="F15" s="203"/>
      <c r="G15" s="201"/>
      <c r="H15" s="192"/>
      <c r="I15" s="192"/>
      <c r="J15" s="202"/>
      <c r="K15" s="201"/>
      <c r="L15" s="192"/>
      <c r="M15" s="202"/>
      <c r="N15" s="201"/>
      <c r="O15" s="192"/>
      <c r="P15" s="192"/>
      <c r="Q15" s="192"/>
      <c r="R15" s="191"/>
      <c r="S15" s="205" t="s">
        <v>50</v>
      </c>
      <c r="T15" s="205"/>
      <c r="U15" s="205"/>
      <c r="V15" s="205"/>
      <c r="W15" s="205"/>
      <c r="X15" s="205"/>
      <c r="Y15" s="207"/>
      <c r="Z15" s="206" t="s">
        <v>49</v>
      </c>
      <c r="AA15" s="205"/>
      <c r="AB15" s="205"/>
      <c r="AC15" s="205"/>
      <c r="AD15" s="205"/>
      <c r="AE15" s="205"/>
      <c r="AF15" s="207"/>
      <c r="AG15" s="206" t="s">
        <v>48</v>
      </c>
      <c r="AH15" s="205"/>
      <c r="AI15" s="205"/>
      <c r="AJ15" s="205"/>
      <c r="AK15" s="205"/>
      <c r="AL15" s="205"/>
      <c r="AM15" s="207"/>
      <c r="AN15" s="206" t="s">
        <v>47</v>
      </c>
      <c r="AO15" s="205"/>
      <c r="AP15" s="205"/>
      <c r="AQ15" s="205"/>
      <c r="AR15" s="205"/>
      <c r="AS15" s="205"/>
      <c r="AT15" s="207"/>
      <c r="AU15" s="206" t="s">
        <v>46</v>
      </c>
      <c r="AV15" s="205"/>
      <c r="AW15" s="205"/>
      <c r="AX15" s="196"/>
      <c r="AY15" s="194"/>
      <c r="AZ15" s="195"/>
      <c r="BA15" s="194"/>
      <c r="BB15" s="193"/>
      <c r="BC15" s="192"/>
      <c r="BD15" s="192"/>
      <c r="BE15" s="192"/>
      <c r="BF15" s="191"/>
    </row>
    <row r="16" spans="2:63" ht="20.25" customHeight="1" x14ac:dyDescent="0.4">
      <c r="B16" s="204"/>
      <c r="C16" s="193"/>
      <c r="D16" s="192"/>
      <c r="E16" s="202"/>
      <c r="F16" s="203"/>
      <c r="G16" s="201"/>
      <c r="H16" s="192"/>
      <c r="I16" s="192"/>
      <c r="J16" s="202"/>
      <c r="K16" s="201"/>
      <c r="L16" s="192"/>
      <c r="M16" s="202"/>
      <c r="N16" s="201"/>
      <c r="O16" s="192"/>
      <c r="P16" s="192"/>
      <c r="Q16" s="192"/>
      <c r="R16" s="191"/>
      <c r="S16" s="200">
        <v>1</v>
      </c>
      <c r="T16" s="198">
        <v>2</v>
      </c>
      <c r="U16" s="198">
        <v>3</v>
      </c>
      <c r="V16" s="198">
        <v>4</v>
      </c>
      <c r="W16" s="198">
        <v>5</v>
      </c>
      <c r="X16" s="198">
        <v>6</v>
      </c>
      <c r="Y16" s="197">
        <v>7</v>
      </c>
      <c r="Z16" s="199">
        <v>8</v>
      </c>
      <c r="AA16" s="198">
        <v>9</v>
      </c>
      <c r="AB16" s="198">
        <v>10</v>
      </c>
      <c r="AC16" s="198">
        <v>11</v>
      </c>
      <c r="AD16" s="198">
        <v>12</v>
      </c>
      <c r="AE16" s="198">
        <v>13</v>
      </c>
      <c r="AF16" s="197">
        <v>14</v>
      </c>
      <c r="AG16" s="200">
        <v>15</v>
      </c>
      <c r="AH16" s="198">
        <v>16</v>
      </c>
      <c r="AI16" s="198">
        <v>17</v>
      </c>
      <c r="AJ16" s="198">
        <v>18</v>
      </c>
      <c r="AK16" s="198">
        <v>19</v>
      </c>
      <c r="AL16" s="198">
        <v>20</v>
      </c>
      <c r="AM16" s="197">
        <v>21</v>
      </c>
      <c r="AN16" s="199">
        <v>22</v>
      </c>
      <c r="AO16" s="198">
        <v>23</v>
      </c>
      <c r="AP16" s="198">
        <v>24</v>
      </c>
      <c r="AQ16" s="198">
        <v>25</v>
      </c>
      <c r="AR16" s="198">
        <v>26</v>
      </c>
      <c r="AS16" s="198">
        <v>27</v>
      </c>
      <c r="AT16" s="197">
        <v>28</v>
      </c>
      <c r="AU16" s="199" t="str">
        <f>IF($BA$3="暦月",IF(DAY(DATE($AB$2,$AF$2,29))=29,29,""),"")</f>
        <v/>
      </c>
      <c r="AV16" s="198" t="str">
        <f>IF($BA$3="暦月",IF(DAY(DATE($AB$2,$AF$2,30))=30,30,""),"")</f>
        <v/>
      </c>
      <c r="AW16" s="197" t="str">
        <f>IF($BA$3="暦月",IF(DAY(DATE($AB$2,$AF$2,31))=31,31,""),"")</f>
        <v/>
      </c>
      <c r="AX16" s="196"/>
      <c r="AY16" s="194"/>
      <c r="AZ16" s="195"/>
      <c r="BA16" s="194"/>
      <c r="BB16" s="193"/>
      <c r="BC16" s="192"/>
      <c r="BD16" s="192"/>
      <c r="BE16" s="192"/>
      <c r="BF16" s="191"/>
    </row>
    <row r="17" spans="2:58" ht="20.25" hidden="1" customHeight="1" x14ac:dyDescent="0.4">
      <c r="B17" s="204"/>
      <c r="C17" s="193"/>
      <c r="D17" s="192"/>
      <c r="E17" s="202"/>
      <c r="F17" s="203"/>
      <c r="G17" s="201"/>
      <c r="H17" s="192"/>
      <c r="I17" s="192"/>
      <c r="J17" s="202"/>
      <c r="K17" s="201"/>
      <c r="L17" s="192"/>
      <c r="M17" s="202"/>
      <c r="N17" s="201"/>
      <c r="O17" s="192"/>
      <c r="P17" s="192"/>
      <c r="Q17" s="192"/>
      <c r="R17" s="191"/>
      <c r="S17" s="200">
        <f>WEEKDAY(DATE($AB$2,$AF$2,1))</f>
        <v>2</v>
      </c>
      <c r="T17" s="198">
        <f>WEEKDAY(DATE($AB$2,$AF$2,2))</f>
        <v>3</v>
      </c>
      <c r="U17" s="198">
        <f>WEEKDAY(DATE($AB$2,$AF$2,3))</f>
        <v>4</v>
      </c>
      <c r="V17" s="198">
        <f>WEEKDAY(DATE($AB$2,$AF$2,4))</f>
        <v>5</v>
      </c>
      <c r="W17" s="198">
        <f>WEEKDAY(DATE($AB$2,$AF$2,5))</f>
        <v>6</v>
      </c>
      <c r="X17" s="198">
        <f>WEEKDAY(DATE($AB$2,$AF$2,6))</f>
        <v>7</v>
      </c>
      <c r="Y17" s="197">
        <f>WEEKDAY(DATE($AB$2,$AF$2,7))</f>
        <v>1</v>
      </c>
      <c r="Z17" s="199">
        <f>WEEKDAY(DATE($AB$2,$AF$2,8))</f>
        <v>2</v>
      </c>
      <c r="AA17" s="198">
        <f>WEEKDAY(DATE($AB$2,$AF$2,9))</f>
        <v>3</v>
      </c>
      <c r="AB17" s="198">
        <f>WEEKDAY(DATE($AB$2,$AF$2,10))</f>
        <v>4</v>
      </c>
      <c r="AC17" s="198">
        <f>WEEKDAY(DATE($AB$2,$AF$2,11))</f>
        <v>5</v>
      </c>
      <c r="AD17" s="198">
        <f>WEEKDAY(DATE($AB$2,$AF$2,12))</f>
        <v>6</v>
      </c>
      <c r="AE17" s="198">
        <f>WEEKDAY(DATE($AB$2,$AF$2,13))</f>
        <v>7</v>
      </c>
      <c r="AF17" s="197">
        <f>WEEKDAY(DATE($AB$2,$AF$2,14))</f>
        <v>1</v>
      </c>
      <c r="AG17" s="199">
        <f>WEEKDAY(DATE($AB$2,$AF$2,15))</f>
        <v>2</v>
      </c>
      <c r="AH17" s="198">
        <f>WEEKDAY(DATE($AB$2,$AF$2,16))</f>
        <v>3</v>
      </c>
      <c r="AI17" s="198">
        <f>WEEKDAY(DATE($AB$2,$AF$2,17))</f>
        <v>4</v>
      </c>
      <c r="AJ17" s="198">
        <f>WEEKDAY(DATE($AB$2,$AF$2,18))</f>
        <v>5</v>
      </c>
      <c r="AK17" s="198">
        <f>WEEKDAY(DATE($AB$2,$AF$2,19))</f>
        <v>6</v>
      </c>
      <c r="AL17" s="198">
        <f>WEEKDAY(DATE($AB$2,$AF$2,20))</f>
        <v>7</v>
      </c>
      <c r="AM17" s="197">
        <f>WEEKDAY(DATE($AB$2,$AF$2,21))</f>
        <v>1</v>
      </c>
      <c r="AN17" s="199">
        <f>WEEKDAY(DATE($AB$2,$AF$2,22))</f>
        <v>2</v>
      </c>
      <c r="AO17" s="198">
        <f>WEEKDAY(DATE($AB$2,$AF$2,23))</f>
        <v>3</v>
      </c>
      <c r="AP17" s="198">
        <f>WEEKDAY(DATE($AB$2,$AF$2,24))</f>
        <v>4</v>
      </c>
      <c r="AQ17" s="198">
        <f>WEEKDAY(DATE($AB$2,$AF$2,25))</f>
        <v>5</v>
      </c>
      <c r="AR17" s="198">
        <f>WEEKDAY(DATE($AB$2,$AF$2,26))</f>
        <v>6</v>
      </c>
      <c r="AS17" s="198">
        <f>WEEKDAY(DATE($AB$2,$AF$2,27))</f>
        <v>7</v>
      </c>
      <c r="AT17" s="197">
        <f>WEEKDAY(DATE($AB$2,$AF$2,28))</f>
        <v>1</v>
      </c>
      <c r="AU17" s="199">
        <f>IF(AU16=29,WEEKDAY(DATE($AB$2,$AF$2,29)),0)</f>
        <v>0</v>
      </c>
      <c r="AV17" s="198">
        <f>IF(AV16=30,WEEKDAY(DATE($AB$2,$AF$2,30)),0)</f>
        <v>0</v>
      </c>
      <c r="AW17" s="197">
        <f>IF(AW16=31,WEEKDAY(DATE($AB$2,$AF$2,31)),0)</f>
        <v>0</v>
      </c>
      <c r="AX17" s="196"/>
      <c r="AY17" s="194"/>
      <c r="AZ17" s="195"/>
      <c r="BA17" s="194"/>
      <c r="BB17" s="193"/>
      <c r="BC17" s="192"/>
      <c r="BD17" s="192"/>
      <c r="BE17" s="192"/>
      <c r="BF17" s="191"/>
    </row>
    <row r="18" spans="2:58" ht="20.25" customHeight="1" thickBot="1" x14ac:dyDescent="0.45">
      <c r="B18" s="190"/>
      <c r="C18" s="179"/>
      <c r="D18" s="178"/>
      <c r="E18" s="188"/>
      <c r="F18" s="189"/>
      <c r="G18" s="187"/>
      <c r="H18" s="178"/>
      <c r="I18" s="178"/>
      <c r="J18" s="188"/>
      <c r="K18" s="187"/>
      <c r="L18" s="178"/>
      <c r="M18" s="188"/>
      <c r="N18" s="187"/>
      <c r="O18" s="178"/>
      <c r="P18" s="178"/>
      <c r="Q18" s="178"/>
      <c r="R18" s="177"/>
      <c r="S18" s="186" t="str">
        <f>IF(S17=1,"日",IF(S17=2,"月",IF(S17=3,"火",IF(S17=4,"水",IF(S17=5,"木",IF(S17=6,"金","土"))))))</f>
        <v>月</v>
      </c>
      <c r="T18" s="183" t="str">
        <f>IF(T17=1,"日",IF(T17=2,"月",IF(T17=3,"火",IF(T17=4,"水",IF(T17=5,"木",IF(T17=6,"金","土"))))))</f>
        <v>火</v>
      </c>
      <c r="U18" s="183" t="str">
        <f>IF(U17=1,"日",IF(U17=2,"月",IF(U17=3,"火",IF(U17=4,"水",IF(U17=5,"木",IF(U17=6,"金","土"))))))</f>
        <v>水</v>
      </c>
      <c r="V18" s="183" t="str">
        <f>IF(V17=1,"日",IF(V17=2,"月",IF(V17=3,"火",IF(V17=4,"水",IF(V17=5,"木",IF(V17=6,"金","土"))))))</f>
        <v>木</v>
      </c>
      <c r="W18" s="183" t="str">
        <f>IF(W17=1,"日",IF(W17=2,"月",IF(W17=3,"火",IF(W17=4,"水",IF(W17=5,"木",IF(W17=6,"金","土"))))))</f>
        <v>金</v>
      </c>
      <c r="X18" s="183" t="str">
        <f>IF(X17=1,"日",IF(X17=2,"月",IF(X17=3,"火",IF(X17=4,"水",IF(X17=5,"木",IF(X17=6,"金","土"))))))</f>
        <v>土</v>
      </c>
      <c r="Y18" s="184" t="str">
        <f>IF(Y17=1,"日",IF(Y17=2,"月",IF(Y17=3,"火",IF(Y17=4,"水",IF(Y17=5,"木",IF(Y17=6,"金","土"))))))</f>
        <v>日</v>
      </c>
      <c r="Z18" s="185" t="str">
        <f>IF(Z17=1,"日",IF(Z17=2,"月",IF(Z17=3,"火",IF(Z17=4,"水",IF(Z17=5,"木",IF(Z17=6,"金","土"))))))</f>
        <v>月</v>
      </c>
      <c r="AA18" s="183" t="str">
        <f>IF(AA17=1,"日",IF(AA17=2,"月",IF(AA17=3,"火",IF(AA17=4,"水",IF(AA17=5,"木",IF(AA17=6,"金","土"))))))</f>
        <v>火</v>
      </c>
      <c r="AB18" s="183" t="str">
        <f>IF(AB17=1,"日",IF(AB17=2,"月",IF(AB17=3,"火",IF(AB17=4,"水",IF(AB17=5,"木",IF(AB17=6,"金","土"))))))</f>
        <v>水</v>
      </c>
      <c r="AC18" s="183" t="str">
        <f>IF(AC17=1,"日",IF(AC17=2,"月",IF(AC17=3,"火",IF(AC17=4,"水",IF(AC17=5,"木",IF(AC17=6,"金","土"))))))</f>
        <v>木</v>
      </c>
      <c r="AD18" s="183" t="str">
        <f>IF(AD17=1,"日",IF(AD17=2,"月",IF(AD17=3,"火",IF(AD17=4,"水",IF(AD17=5,"木",IF(AD17=6,"金","土"))))))</f>
        <v>金</v>
      </c>
      <c r="AE18" s="183" t="str">
        <f>IF(AE17=1,"日",IF(AE17=2,"月",IF(AE17=3,"火",IF(AE17=4,"水",IF(AE17=5,"木",IF(AE17=6,"金","土"))))))</f>
        <v>土</v>
      </c>
      <c r="AF18" s="184" t="str">
        <f>IF(AF17=1,"日",IF(AF17=2,"月",IF(AF17=3,"火",IF(AF17=4,"水",IF(AF17=5,"木",IF(AF17=6,"金","土"))))))</f>
        <v>日</v>
      </c>
      <c r="AG18" s="185" t="str">
        <f>IF(AG17=1,"日",IF(AG17=2,"月",IF(AG17=3,"火",IF(AG17=4,"水",IF(AG17=5,"木",IF(AG17=6,"金","土"))))))</f>
        <v>月</v>
      </c>
      <c r="AH18" s="183" t="str">
        <f>IF(AH17=1,"日",IF(AH17=2,"月",IF(AH17=3,"火",IF(AH17=4,"水",IF(AH17=5,"木",IF(AH17=6,"金","土"))))))</f>
        <v>火</v>
      </c>
      <c r="AI18" s="183" t="str">
        <f>IF(AI17=1,"日",IF(AI17=2,"月",IF(AI17=3,"火",IF(AI17=4,"水",IF(AI17=5,"木",IF(AI17=6,"金","土"))))))</f>
        <v>水</v>
      </c>
      <c r="AJ18" s="183" t="str">
        <f>IF(AJ17=1,"日",IF(AJ17=2,"月",IF(AJ17=3,"火",IF(AJ17=4,"水",IF(AJ17=5,"木",IF(AJ17=6,"金","土"))))))</f>
        <v>木</v>
      </c>
      <c r="AK18" s="183" t="str">
        <f>IF(AK17=1,"日",IF(AK17=2,"月",IF(AK17=3,"火",IF(AK17=4,"水",IF(AK17=5,"木",IF(AK17=6,"金","土"))))))</f>
        <v>金</v>
      </c>
      <c r="AL18" s="183" t="str">
        <f>IF(AL17=1,"日",IF(AL17=2,"月",IF(AL17=3,"火",IF(AL17=4,"水",IF(AL17=5,"木",IF(AL17=6,"金","土"))))))</f>
        <v>土</v>
      </c>
      <c r="AM18" s="184" t="str">
        <f>IF(AM17=1,"日",IF(AM17=2,"月",IF(AM17=3,"火",IF(AM17=4,"水",IF(AM17=5,"木",IF(AM17=6,"金","土"))))))</f>
        <v>日</v>
      </c>
      <c r="AN18" s="185" t="str">
        <f>IF(AN17=1,"日",IF(AN17=2,"月",IF(AN17=3,"火",IF(AN17=4,"水",IF(AN17=5,"木",IF(AN17=6,"金","土"))))))</f>
        <v>月</v>
      </c>
      <c r="AO18" s="183" t="str">
        <f>IF(AO17=1,"日",IF(AO17=2,"月",IF(AO17=3,"火",IF(AO17=4,"水",IF(AO17=5,"木",IF(AO17=6,"金","土"))))))</f>
        <v>火</v>
      </c>
      <c r="AP18" s="183" t="str">
        <f>IF(AP17=1,"日",IF(AP17=2,"月",IF(AP17=3,"火",IF(AP17=4,"水",IF(AP17=5,"木",IF(AP17=6,"金","土"))))))</f>
        <v>水</v>
      </c>
      <c r="AQ18" s="183" t="str">
        <f>IF(AQ17=1,"日",IF(AQ17=2,"月",IF(AQ17=3,"火",IF(AQ17=4,"水",IF(AQ17=5,"木",IF(AQ17=6,"金","土"))))))</f>
        <v>木</v>
      </c>
      <c r="AR18" s="183" t="str">
        <f>IF(AR17=1,"日",IF(AR17=2,"月",IF(AR17=3,"火",IF(AR17=4,"水",IF(AR17=5,"木",IF(AR17=6,"金","土"))))))</f>
        <v>金</v>
      </c>
      <c r="AS18" s="183" t="str">
        <f>IF(AS17=1,"日",IF(AS17=2,"月",IF(AS17=3,"火",IF(AS17=4,"水",IF(AS17=5,"木",IF(AS17=6,"金","土"))))))</f>
        <v>土</v>
      </c>
      <c r="AT18" s="184" t="str">
        <f>IF(AT17=1,"日",IF(AT17=2,"月",IF(AT17=3,"火",IF(AT17=4,"水",IF(AT17=5,"木",IF(AT17=6,"金","土"))))))</f>
        <v>日</v>
      </c>
      <c r="AU18" s="183" t="str">
        <f>IF(AU17=1,"日",IF(AU17=2,"月",IF(AU17=3,"火",IF(AU17=4,"水",IF(AU17=5,"木",IF(AU17=6,"金",IF(AU17=0,"","土")))))))</f>
        <v/>
      </c>
      <c r="AV18" s="183" t="str">
        <f>IF(AV17=1,"日",IF(AV17=2,"月",IF(AV17=3,"火",IF(AV17=4,"水",IF(AV17=5,"木",IF(AV17=6,"金",IF(AV17=0,"","土")))))))</f>
        <v/>
      </c>
      <c r="AW18" s="183" t="str">
        <f>IF(AW17=1,"日",IF(AW17=2,"月",IF(AW17=3,"火",IF(AW17=4,"水",IF(AW17=5,"木",IF(AW17=6,"金",IF(AW17=0,"","土")))))))</f>
        <v/>
      </c>
      <c r="AX18" s="182"/>
      <c r="AY18" s="180"/>
      <c r="AZ18" s="181"/>
      <c r="BA18" s="180"/>
      <c r="BB18" s="179"/>
      <c r="BC18" s="178"/>
      <c r="BD18" s="178"/>
      <c r="BE18" s="178"/>
      <c r="BF18" s="177"/>
    </row>
    <row r="19" spans="2:58" ht="20.25" customHeight="1" x14ac:dyDescent="0.4">
      <c r="B19" s="176"/>
      <c r="C19" s="175"/>
      <c r="D19" s="174"/>
      <c r="E19" s="173"/>
      <c r="F19" s="172"/>
      <c r="G19" s="171"/>
      <c r="H19" s="170"/>
      <c r="I19" s="170"/>
      <c r="J19" s="169"/>
      <c r="K19" s="168"/>
      <c r="L19" s="167"/>
      <c r="M19" s="166"/>
      <c r="N19" s="165" t="s">
        <v>45</v>
      </c>
      <c r="O19" s="164"/>
      <c r="P19" s="164"/>
      <c r="Q19" s="163"/>
      <c r="R19" s="162"/>
      <c r="S19" s="159"/>
      <c r="T19" s="159"/>
      <c r="U19" s="159"/>
      <c r="V19" s="159"/>
      <c r="W19" s="159"/>
      <c r="X19" s="159"/>
      <c r="Y19" s="161"/>
      <c r="Z19" s="160"/>
      <c r="AA19" s="159"/>
      <c r="AB19" s="159"/>
      <c r="AC19" s="159"/>
      <c r="AD19" s="159"/>
      <c r="AE19" s="159"/>
      <c r="AF19" s="161"/>
      <c r="AG19" s="160"/>
      <c r="AH19" s="159"/>
      <c r="AI19" s="159"/>
      <c r="AJ19" s="159"/>
      <c r="AK19" s="159"/>
      <c r="AL19" s="159"/>
      <c r="AM19" s="161"/>
      <c r="AN19" s="160"/>
      <c r="AO19" s="159"/>
      <c r="AP19" s="159"/>
      <c r="AQ19" s="159"/>
      <c r="AR19" s="159"/>
      <c r="AS19" s="159"/>
      <c r="AT19" s="161"/>
      <c r="AU19" s="160"/>
      <c r="AV19" s="159"/>
      <c r="AW19" s="159"/>
      <c r="AX19" s="158"/>
      <c r="AY19" s="156"/>
      <c r="AZ19" s="157"/>
      <c r="BA19" s="156"/>
      <c r="BB19" s="155"/>
      <c r="BC19" s="154"/>
      <c r="BD19" s="154"/>
      <c r="BE19" s="154"/>
      <c r="BF19" s="153"/>
    </row>
    <row r="20" spans="2:58" ht="20.25" customHeight="1" x14ac:dyDescent="0.4">
      <c r="B20" s="77">
        <v>1</v>
      </c>
      <c r="C20" s="97"/>
      <c r="D20" s="96"/>
      <c r="E20" s="95"/>
      <c r="F20" s="94"/>
      <c r="G20" s="93"/>
      <c r="H20" s="92"/>
      <c r="I20" s="92"/>
      <c r="J20" s="91"/>
      <c r="K20" s="90"/>
      <c r="L20" s="89"/>
      <c r="M20" s="88"/>
      <c r="N20" s="87" t="s">
        <v>44</v>
      </c>
      <c r="O20" s="86"/>
      <c r="P20" s="86"/>
      <c r="Q20" s="85"/>
      <c r="R20" s="84"/>
      <c r="S20" s="82"/>
      <c r="T20" s="81"/>
      <c r="U20" s="81"/>
      <c r="V20" s="81"/>
      <c r="W20" s="81"/>
      <c r="X20" s="81"/>
      <c r="Y20" s="83"/>
      <c r="Z20" s="82"/>
      <c r="AA20" s="81"/>
      <c r="AB20" s="81"/>
      <c r="AC20" s="81"/>
      <c r="AD20" s="81"/>
      <c r="AE20" s="81"/>
      <c r="AF20" s="83"/>
      <c r="AG20" s="82"/>
      <c r="AH20" s="81"/>
      <c r="AI20" s="81"/>
      <c r="AJ20" s="81"/>
      <c r="AK20" s="81"/>
      <c r="AL20" s="81"/>
      <c r="AM20" s="83"/>
      <c r="AN20" s="82"/>
      <c r="AO20" s="81"/>
      <c r="AP20" s="81"/>
      <c r="AQ20" s="81"/>
      <c r="AR20" s="81"/>
      <c r="AS20" s="81"/>
      <c r="AT20" s="83"/>
      <c r="AU20" s="82"/>
      <c r="AV20" s="81"/>
      <c r="AW20" s="81"/>
      <c r="AX20" s="80"/>
      <c r="AY20" s="78"/>
      <c r="AZ20" s="79"/>
      <c r="BA20" s="78"/>
      <c r="BB20" s="56"/>
      <c r="BC20" s="55"/>
      <c r="BD20" s="55"/>
      <c r="BE20" s="55"/>
      <c r="BF20" s="54"/>
    </row>
    <row r="21" spans="2:58" ht="20.25" customHeight="1" x14ac:dyDescent="0.4">
      <c r="B21" s="138"/>
      <c r="C21" s="137"/>
      <c r="D21" s="136"/>
      <c r="E21" s="135"/>
      <c r="F21" s="134"/>
      <c r="G21" s="133"/>
      <c r="H21" s="132"/>
      <c r="I21" s="132"/>
      <c r="J21" s="131"/>
      <c r="K21" s="130"/>
      <c r="L21" s="129"/>
      <c r="M21" s="128"/>
      <c r="N21" s="144" t="s">
        <v>43</v>
      </c>
      <c r="O21" s="143"/>
      <c r="P21" s="143"/>
      <c r="Q21" s="149"/>
      <c r="R21" s="148"/>
      <c r="S21" s="61"/>
      <c r="T21" s="60"/>
      <c r="U21" s="60"/>
      <c r="V21" s="60"/>
      <c r="W21" s="60"/>
      <c r="X21" s="60"/>
      <c r="Y21" s="62"/>
      <c r="Z21" s="61"/>
      <c r="AA21" s="60"/>
      <c r="AB21" s="60"/>
      <c r="AC21" s="60"/>
      <c r="AD21" s="60"/>
      <c r="AE21" s="60"/>
      <c r="AF21" s="62"/>
      <c r="AG21" s="61"/>
      <c r="AH21" s="60"/>
      <c r="AI21" s="60"/>
      <c r="AJ21" s="60"/>
      <c r="AK21" s="60"/>
      <c r="AL21" s="60"/>
      <c r="AM21" s="62"/>
      <c r="AN21" s="61"/>
      <c r="AO21" s="60"/>
      <c r="AP21" s="60"/>
      <c r="AQ21" s="60"/>
      <c r="AR21" s="60"/>
      <c r="AS21" s="60"/>
      <c r="AT21" s="62"/>
      <c r="AU21" s="61"/>
      <c r="AV21" s="60"/>
      <c r="AW21" s="60"/>
      <c r="AX21" s="59"/>
      <c r="AY21" s="57"/>
      <c r="AZ21" s="58"/>
      <c r="BA21" s="57"/>
      <c r="BB21" s="123"/>
      <c r="BC21" s="122"/>
      <c r="BD21" s="122"/>
      <c r="BE21" s="122"/>
      <c r="BF21" s="121"/>
    </row>
    <row r="22" spans="2:58" ht="20.25" customHeight="1" x14ac:dyDescent="0.4">
      <c r="B22" s="120"/>
      <c r="C22" s="119"/>
      <c r="D22" s="118"/>
      <c r="E22" s="117"/>
      <c r="F22" s="152"/>
      <c r="G22" s="116"/>
      <c r="H22" s="115"/>
      <c r="I22" s="115"/>
      <c r="J22" s="114"/>
      <c r="K22" s="113"/>
      <c r="L22" s="112"/>
      <c r="M22" s="111"/>
      <c r="N22" s="140" t="s">
        <v>45</v>
      </c>
      <c r="O22" s="147"/>
      <c r="P22" s="147"/>
      <c r="Q22" s="146"/>
      <c r="R22" s="145"/>
      <c r="S22" s="105"/>
      <c r="T22" s="104"/>
      <c r="U22" s="104"/>
      <c r="V22" s="104"/>
      <c r="W22" s="104"/>
      <c r="X22" s="104"/>
      <c r="Y22" s="106"/>
      <c r="Z22" s="105"/>
      <c r="AA22" s="104"/>
      <c r="AB22" s="104"/>
      <c r="AC22" s="104"/>
      <c r="AD22" s="104"/>
      <c r="AE22" s="104"/>
      <c r="AF22" s="106"/>
      <c r="AG22" s="105"/>
      <c r="AH22" s="104"/>
      <c r="AI22" s="104"/>
      <c r="AJ22" s="104"/>
      <c r="AK22" s="104"/>
      <c r="AL22" s="104"/>
      <c r="AM22" s="106"/>
      <c r="AN22" s="105"/>
      <c r="AO22" s="104"/>
      <c r="AP22" s="104"/>
      <c r="AQ22" s="104"/>
      <c r="AR22" s="104"/>
      <c r="AS22" s="104"/>
      <c r="AT22" s="106"/>
      <c r="AU22" s="105"/>
      <c r="AV22" s="104"/>
      <c r="AW22" s="104"/>
      <c r="AX22" s="103"/>
      <c r="AY22" s="101"/>
      <c r="AZ22" s="102"/>
      <c r="BA22" s="101"/>
      <c r="BB22" s="100"/>
      <c r="BC22" s="99"/>
      <c r="BD22" s="99"/>
      <c r="BE22" s="99"/>
      <c r="BF22" s="98"/>
    </row>
    <row r="23" spans="2:58" ht="20.25" customHeight="1" x14ac:dyDescent="0.4">
      <c r="B23" s="77">
        <f>B20+1</f>
        <v>2</v>
      </c>
      <c r="C23" s="97"/>
      <c r="D23" s="96"/>
      <c r="E23" s="95"/>
      <c r="F23" s="94"/>
      <c r="G23" s="93"/>
      <c r="H23" s="92"/>
      <c r="I23" s="92"/>
      <c r="J23" s="91"/>
      <c r="K23" s="90"/>
      <c r="L23" s="89"/>
      <c r="M23" s="88"/>
      <c r="N23" s="87" t="s">
        <v>44</v>
      </c>
      <c r="O23" s="86"/>
      <c r="P23" s="86"/>
      <c r="Q23" s="85"/>
      <c r="R23" s="84"/>
      <c r="S23" s="82"/>
      <c r="T23" s="81"/>
      <c r="U23" s="81"/>
      <c r="V23" s="81"/>
      <c r="W23" s="81"/>
      <c r="X23" s="81"/>
      <c r="Y23" s="83"/>
      <c r="Z23" s="82"/>
      <c r="AA23" s="81"/>
      <c r="AB23" s="81"/>
      <c r="AC23" s="81"/>
      <c r="AD23" s="81"/>
      <c r="AE23" s="81"/>
      <c r="AF23" s="83"/>
      <c r="AG23" s="82"/>
      <c r="AH23" s="81"/>
      <c r="AI23" s="81"/>
      <c r="AJ23" s="81"/>
      <c r="AK23" s="81"/>
      <c r="AL23" s="81"/>
      <c r="AM23" s="83"/>
      <c r="AN23" s="82"/>
      <c r="AO23" s="81"/>
      <c r="AP23" s="81"/>
      <c r="AQ23" s="81"/>
      <c r="AR23" s="81"/>
      <c r="AS23" s="81"/>
      <c r="AT23" s="83"/>
      <c r="AU23" s="82"/>
      <c r="AV23" s="81"/>
      <c r="AW23" s="81"/>
      <c r="AX23" s="80"/>
      <c r="AY23" s="78"/>
      <c r="AZ23" s="79"/>
      <c r="BA23" s="78"/>
      <c r="BB23" s="56"/>
      <c r="BC23" s="55"/>
      <c r="BD23" s="55"/>
      <c r="BE23" s="55"/>
      <c r="BF23" s="54"/>
    </row>
    <row r="24" spans="2:58" ht="20.25" customHeight="1" x14ac:dyDescent="0.4">
      <c r="B24" s="138"/>
      <c r="C24" s="137"/>
      <c r="D24" s="136"/>
      <c r="E24" s="135"/>
      <c r="F24" s="134"/>
      <c r="G24" s="133"/>
      <c r="H24" s="132"/>
      <c r="I24" s="132"/>
      <c r="J24" s="131"/>
      <c r="K24" s="130"/>
      <c r="L24" s="129"/>
      <c r="M24" s="128"/>
      <c r="N24" s="144" t="s">
        <v>43</v>
      </c>
      <c r="O24" s="143"/>
      <c r="P24" s="143"/>
      <c r="Q24" s="149"/>
      <c r="R24" s="148"/>
      <c r="S24" s="61"/>
      <c r="T24" s="60"/>
      <c r="U24" s="60"/>
      <c r="V24" s="60"/>
      <c r="W24" s="60"/>
      <c r="X24" s="60"/>
      <c r="Y24" s="62"/>
      <c r="Z24" s="61"/>
      <c r="AA24" s="60"/>
      <c r="AB24" s="60"/>
      <c r="AC24" s="60"/>
      <c r="AD24" s="60"/>
      <c r="AE24" s="60"/>
      <c r="AF24" s="62"/>
      <c r="AG24" s="61"/>
      <c r="AH24" s="60"/>
      <c r="AI24" s="60"/>
      <c r="AJ24" s="60"/>
      <c r="AK24" s="60"/>
      <c r="AL24" s="60"/>
      <c r="AM24" s="62"/>
      <c r="AN24" s="61"/>
      <c r="AO24" s="60"/>
      <c r="AP24" s="60"/>
      <c r="AQ24" s="60"/>
      <c r="AR24" s="60"/>
      <c r="AS24" s="60"/>
      <c r="AT24" s="62"/>
      <c r="AU24" s="61"/>
      <c r="AV24" s="60"/>
      <c r="AW24" s="60"/>
      <c r="AX24" s="59"/>
      <c r="AY24" s="57"/>
      <c r="AZ24" s="58"/>
      <c r="BA24" s="57"/>
      <c r="BB24" s="123"/>
      <c r="BC24" s="122"/>
      <c r="BD24" s="122"/>
      <c r="BE24" s="122"/>
      <c r="BF24" s="121"/>
    </row>
    <row r="25" spans="2:58" ht="20.25" customHeight="1" x14ac:dyDescent="0.4">
      <c r="B25" s="120"/>
      <c r="C25" s="119"/>
      <c r="D25" s="118"/>
      <c r="E25" s="117"/>
      <c r="F25" s="94"/>
      <c r="G25" s="116"/>
      <c r="H25" s="115"/>
      <c r="I25" s="115"/>
      <c r="J25" s="114"/>
      <c r="K25" s="113"/>
      <c r="L25" s="112"/>
      <c r="M25" s="111"/>
      <c r="N25" s="140" t="s">
        <v>45</v>
      </c>
      <c r="O25" s="147"/>
      <c r="P25" s="147"/>
      <c r="Q25" s="146"/>
      <c r="R25" s="145"/>
      <c r="S25" s="105"/>
      <c r="T25" s="104"/>
      <c r="U25" s="104"/>
      <c r="V25" s="104"/>
      <c r="W25" s="104"/>
      <c r="X25" s="104"/>
      <c r="Y25" s="106"/>
      <c r="Z25" s="105"/>
      <c r="AA25" s="104"/>
      <c r="AB25" s="104"/>
      <c r="AC25" s="104"/>
      <c r="AD25" s="104"/>
      <c r="AE25" s="104"/>
      <c r="AF25" s="106"/>
      <c r="AG25" s="105"/>
      <c r="AH25" s="104"/>
      <c r="AI25" s="104"/>
      <c r="AJ25" s="104"/>
      <c r="AK25" s="104"/>
      <c r="AL25" s="104"/>
      <c r="AM25" s="106"/>
      <c r="AN25" s="105"/>
      <c r="AO25" s="104"/>
      <c r="AP25" s="104"/>
      <c r="AQ25" s="104"/>
      <c r="AR25" s="104"/>
      <c r="AS25" s="104"/>
      <c r="AT25" s="106"/>
      <c r="AU25" s="105"/>
      <c r="AV25" s="104"/>
      <c r="AW25" s="104"/>
      <c r="AX25" s="103"/>
      <c r="AY25" s="101"/>
      <c r="AZ25" s="102"/>
      <c r="BA25" s="101"/>
      <c r="BB25" s="100"/>
      <c r="BC25" s="99"/>
      <c r="BD25" s="99"/>
      <c r="BE25" s="99"/>
      <c r="BF25" s="98"/>
    </row>
    <row r="26" spans="2:58" ht="20.25" customHeight="1" x14ac:dyDescent="0.4">
      <c r="B26" s="77">
        <f>B23+1</f>
        <v>3</v>
      </c>
      <c r="C26" s="97"/>
      <c r="D26" s="96"/>
      <c r="E26" s="95"/>
      <c r="F26" s="94"/>
      <c r="G26" s="93"/>
      <c r="H26" s="92"/>
      <c r="I26" s="92"/>
      <c r="J26" s="91"/>
      <c r="K26" s="90"/>
      <c r="L26" s="89"/>
      <c r="M26" s="88"/>
      <c r="N26" s="87" t="s">
        <v>44</v>
      </c>
      <c r="O26" s="86"/>
      <c r="P26" s="86"/>
      <c r="Q26" s="85"/>
      <c r="R26" s="84"/>
      <c r="S26" s="82"/>
      <c r="T26" s="81"/>
      <c r="U26" s="81"/>
      <c r="V26" s="81"/>
      <c r="W26" s="81"/>
      <c r="X26" s="81"/>
      <c r="Y26" s="83"/>
      <c r="Z26" s="82"/>
      <c r="AA26" s="81"/>
      <c r="AB26" s="81"/>
      <c r="AC26" s="81"/>
      <c r="AD26" s="81"/>
      <c r="AE26" s="81"/>
      <c r="AF26" s="83"/>
      <c r="AG26" s="82"/>
      <c r="AH26" s="81"/>
      <c r="AI26" s="81"/>
      <c r="AJ26" s="81"/>
      <c r="AK26" s="81"/>
      <c r="AL26" s="81"/>
      <c r="AM26" s="83"/>
      <c r="AN26" s="82"/>
      <c r="AO26" s="81"/>
      <c r="AP26" s="81"/>
      <c r="AQ26" s="81"/>
      <c r="AR26" s="81"/>
      <c r="AS26" s="81"/>
      <c r="AT26" s="83"/>
      <c r="AU26" s="82"/>
      <c r="AV26" s="81"/>
      <c r="AW26" s="81"/>
      <c r="AX26" s="80"/>
      <c r="AY26" s="78"/>
      <c r="AZ26" s="79"/>
      <c r="BA26" s="78"/>
      <c r="BB26" s="56"/>
      <c r="BC26" s="55"/>
      <c r="BD26" s="55"/>
      <c r="BE26" s="55"/>
      <c r="BF26" s="54"/>
    </row>
    <row r="27" spans="2:58" ht="20.25" customHeight="1" x14ac:dyDescent="0.4">
      <c r="B27" s="138"/>
      <c r="C27" s="137"/>
      <c r="D27" s="136"/>
      <c r="E27" s="135"/>
      <c r="F27" s="134"/>
      <c r="G27" s="133"/>
      <c r="H27" s="132"/>
      <c r="I27" s="132"/>
      <c r="J27" s="131"/>
      <c r="K27" s="130"/>
      <c r="L27" s="129"/>
      <c r="M27" s="128"/>
      <c r="N27" s="144" t="s">
        <v>43</v>
      </c>
      <c r="O27" s="10"/>
      <c r="P27" s="10"/>
      <c r="Q27" s="12"/>
      <c r="R27" s="151"/>
      <c r="S27" s="61"/>
      <c r="T27" s="60"/>
      <c r="U27" s="60"/>
      <c r="V27" s="60"/>
      <c r="W27" s="60"/>
      <c r="X27" s="60"/>
      <c r="Y27" s="62"/>
      <c r="Z27" s="61"/>
      <c r="AA27" s="60"/>
      <c r="AB27" s="60"/>
      <c r="AC27" s="60"/>
      <c r="AD27" s="60"/>
      <c r="AE27" s="60"/>
      <c r="AF27" s="62"/>
      <c r="AG27" s="61"/>
      <c r="AH27" s="60"/>
      <c r="AI27" s="60"/>
      <c r="AJ27" s="60"/>
      <c r="AK27" s="60"/>
      <c r="AL27" s="60"/>
      <c r="AM27" s="62"/>
      <c r="AN27" s="61"/>
      <c r="AO27" s="60"/>
      <c r="AP27" s="60"/>
      <c r="AQ27" s="60"/>
      <c r="AR27" s="60"/>
      <c r="AS27" s="60"/>
      <c r="AT27" s="62"/>
      <c r="AU27" s="61"/>
      <c r="AV27" s="60"/>
      <c r="AW27" s="60"/>
      <c r="AX27" s="59"/>
      <c r="AY27" s="57"/>
      <c r="AZ27" s="58"/>
      <c r="BA27" s="57"/>
      <c r="BB27" s="123"/>
      <c r="BC27" s="122"/>
      <c r="BD27" s="122"/>
      <c r="BE27" s="122"/>
      <c r="BF27" s="121"/>
    </row>
    <row r="28" spans="2:58" ht="20.25" customHeight="1" x14ac:dyDescent="0.4">
      <c r="B28" s="120"/>
      <c r="C28" s="119"/>
      <c r="D28" s="118"/>
      <c r="E28" s="117"/>
      <c r="F28" s="94"/>
      <c r="G28" s="116"/>
      <c r="H28" s="115"/>
      <c r="I28" s="115"/>
      <c r="J28" s="114"/>
      <c r="K28" s="113"/>
      <c r="L28" s="112"/>
      <c r="M28" s="111"/>
      <c r="N28" s="140" t="s">
        <v>45</v>
      </c>
      <c r="O28" s="147"/>
      <c r="P28" s="147"/>
      <c r="Q28" s="146"/>
      <c r="R28" s="145"/>
      <c r="S28" s="105"/>
      <c r="T28" s="104"/>
      <c r="U28" s="104"/>
      <c r="V28" s="104"/>
      <c r="W28" s="104"/>
      <c r="X28" s="104"/>
      <c r="Y28" s="106"/>
      <c r="Z28" s="105"/>
      <c r="AA28" s="104"/>
      <c r="AB28" s="104"/>
      <c r="AC28" s="104"/>
      <c r="AD28" s="104"/>
      <c r="AE28" s="104"/>
      <c r="AF28" s="106"/>
      <c r="AG28" s="105"/>
      <c r="AH28" s="104"/>
      <c r="AI28" s="104"/>
      <c r="AJ28" s="104"/>
      <c r="AK28" s="104"/>
      <c r="AL28" s="104"/>
      <c r="AM28" s="106"/>
      <c r="AN28" s="105"/>
      <c r="AO28" s="104"/>
      <c r="AP28" s="104"/>
      <c r="AQ28" s="104"/>
      <c r="AR28" s="104"/>
      <c r="AS28" s="104"/>
      <c r="AT28" s="106"/>
      <c r="AU28" s="105"/>
      <c r="AV28" s="104"/>
      <c r="AW28" s="104"/>
      <c r="AX28" s="103"/>
      <c r="AY28" s="101"/>
      <c r="AZ28" s="102"/>
      <c r="BA28" s="101"/>
      <c r="BB28" s="100"/>
      <c r="BC28" s="99"/>
      <c r="BD28" s="99"/>
      <c r="BE28" s="99"/>
      <c r="BF28" s="98"/>
    </row>
    <row r="29" spans="2:58" ht="20.25" customHeight="1" x14ac:dyDescent="0.4">
      <c r="B29" s="77">
        <f>B26+1</f>
        <v>4</v>
      </c>
      <c r="C29" s="97"/>
      <c r="D29" s="96"/>
      <c r="E29" s="95"/>
      <c r="F29" s="94"/>
      <c r="G29" s="93"/>
      <c r="H29" s="92"/>
      <c r="I29" s="92"/>
      <c r="J29" s="91"/>
      <c r="K29" s="90"/>
      <c r="L29" s="89"/>
      <c r="M29" s="88"/>
      <c r="N29" s="87" t="s">
        <v>44</v>
      </c>
      <c r="O29" s="86"/>
      <c r="P29" s="86"/>
      <c r="Q29" s="85"/>
      <c r="R29" s="84"/>
      <c r="S29" s="82"/>
      <c r="T29" s="81"/>
      <c r="U29" s="81"/>
      <c r="V29" s="81"/>
      <c r="W29" s="81"/>
      <c r="X29" s="81"/>
      <c r="Y29" s="83"/>
      <c r="Z29" s="82"/>
      <c r="AA29" s="81"/>
      <c r="AB29" s="81"/>
      <c r="AC29" s="81"/>
      <c r="AD29" s="81"/>
      <c r="AE29" s="81"/>
      <c r="AF29" s="83"/>
      <c r="AG29" s="82"/>
      <c r="AH29" s="81"/>
      <c r="AI29" s="81"/>
      <c r="AJ29" s="81"/>
      <c r="AK29" s="81"/>
      <c r="AL29" s="81"/>
      <c r="AM29" s="83"/>
      <c r="AN29" s="82"/>
      <c r="AO29" s="81"/>
      <c r="AP29" s="81"/>
      <c r="AQ29" s="81"/>
      <c r="AR29" s="81"/>
      <c r="AS29" s="81"/>
      <c r="AT29" s="83"/>
      <c r="AU29" s="82"/>
      <c r="AV29" s="81"/>
      <c r="AW29" s="81"/>
      <c r="AX29" s="80"/>
      <c r="AY29" s="78"/>
      <c r="AZ29" s="79"/>
      <c r="BA29" s="78"/>
      <c r="BB29" s="56"/>
      <c r="BC29" s="55"/>
      <c r="BD29" s="55"/>
      <c r="BE29" s="55"/>
      <c r="BF29" s="54"/>
    </row>
    <row r="30" spans="2:58" ht="20.25" customHeight="1" x14ac:dyDescent="0.4">
      <c r="B30" s="138"/>
      <c r="C30" s="137"/>
      <c r="D30" s="136"/>
      <c r="E30" s="135"/>
      <c r="F30" s="134"/>
      <c r="G30" s="133"/>
      <c r="H30" s="132"/>
      <c r="I30" s="132"/>
      <c r="J30" s="131"/>
      <c r="K30" s="130"/>
      <c r="L30" s="129"/>
      <c r="M30" s="128"/>
      <c r="N30" s="144" t="s">
        <v>43</v>
      </c>
      <c r="O30" s="150"/>
      <c r="P30" s="150"/>
      <c r="Q30" s="149"/>
      <c r="R30" s="148"/>
      <c r="S30" s="61"/>
      <c r="T30" s="60"/>
      <c r="U30" s="60"/>
      <c r="V30" s="60"/>
      <c r="W30" s="60"/>
      <c r="X30" s="60"/>
      <c r="Y30" s="62"/>
      <c r="Z30" s="61"/>
      <c r="AA30" s="60"/>
      <c r="AB30" s="60"/>
      <c r="AC30" s="60"/>
      <c r="AD30" s="60"/>
      <c r="AE30" s="60"/>
      <c r="AF30" s="62"/>
      <c r="AG30" s="61"/>
      <c r="AH30" s="60"/>
      <c r="AI30" s="60"/>
      <c r="AJ30" s="60"/>
      <c r="AK30" s="60"/>
      <c r="AL30" s="60"/>
      <c r="AM30" s="62"/>
      <c r="AN30" s="61"/>
      <c r="AO30" s="60"/>
      <c r="AP30" s="60"/>
      <c r="AQ30" s="60"/>
      <c r="AR30" s="60"/>
      <c r="AS30" s="60"/>
      <c r="AT30" s="62"/>
      <c r="AU30" s="61"/>
      <c r="AV30" s="60"/>
      <c r="AW30" s="60"/>
      <c r="AX30" s="59"/>
      <c r="AY30" s="57"/>
      <c r="AZ30" s="58"/>
      <c r="BA30" s="57"/>
      <c r="BB30" s="123"/>
      <c r="BC30" s="122"/>
      <c r="BD30" s="122"/>
      <c r="BE30" s="122"/>
      <c r="BF30" s="121"/>
    </row>
    <row r="31" spans="2:58" ht="20.25" customHeight="1" x14ac:dyDescent="0.4">
      <c r="B31" s="120"/>
      <c r="C31" s="119"/>
      <c r="D31" s="118"/>
      <c r="E31" s="117"/>
      <c r="F31" s="94"/>
      <c r="G31" s="116"/>
      <c r="H31" s="115"/>
      <c r="I31" s="115"/>
      <c r="J31" s="114"/>
      <c r="K31" s="113"/>
      <c r="L31" s="112"/>
      <c r="M31" s="111"/>
      <c r="N31" s="140" t="s">
        <v>45</v>
      </c>
      <c r="O31" s="147"/>
      <c r="P31" s="147"/>
      <c r="Q31" s="146"/>
      <c r="R31" s="145"/>
      <c r="S31" s="105"/>
      <c r="T31" s="104"/>
      <c r="U31" s="104"/>
      <c r="V31" s="104"/>
      <c r="W31" s="104"/>
      <c r="X31" s="104"/>
      <c r="Y31" s="106"/>
      <c r="Z31" s="105"/>
      <c r="AA31" s="104"/>
      <c r="AB31" s="104"/>
      <c r="AC31" s="104"/>
      <c r="AD31" s="104"/>
      <c r="AE31" s="104"/>
      <c r="AF31" s="106"/>
      <c r="AG31" s="105"/>
      <c r="AH31" s="104"/>
      <c r="AI31" s="104"/>
      <c r="AJ31" s="104"/>
      <c r="AK31" s="104"/>
      <c r="AL31" s="104"/>
      <c r="AM31" s="106"/>
      <c r="AN31" s="105"/>
      <c r="AO31" s="104"/>
      <c r="AP31" s="104"/>
      <c r="AQ31" s="104"/>
      <c r="AR31" s="104"/>
      <c r="AS31" s="104"/>
      <c r="AT31" s="106"/>
      <c r="AU31" s="105"/>
      <c r="AV31" s="104"/>
      <c r="AW31" s="104"/>
      <c r="AX31" s="103"/>
      <c r="AY31" s="101"/>
      <c r="AZ31" s="102"/>
      <c r="BA31" s="101"/>
      <c r="BB31" s="100"/>
      <c r="BC31" s="99"/>
      <c r="BD31" s="99"/>
      <c r="BE31" s="99"/>
      <c r="BF31" s="98"/>
    </row>
    <row r="32" spans="2:58" ht="20.25" customHeight="1" x14ac:dyDescent="0.4">
      <c r="B32" s="77">
        <f>B29+1</f>
        <v>5</v>
      </c>
      <c r="C32" s="97"/>
      <c r="D32" s="96"/>
      <c r="E32" s="95"/>
      <c r="F32" s="94"/>
      <c r="G32" s="93"/>
      <c r="H32" s="92"/>
      <c r="I32" s="92"/>
      <c r="J32" s="91"/>
      <c r="K32" s="90"/>
      <c r="L32" s="89"/>
      <c r="M32" s="88"/>
      <c r="N32" s="87" t="s">
        <v>44</v>
      </c>
      <c r="O32" s="86"/>
      <c r="P32" s="86"/>
      <c r="Q32" s="85"/>
      <c r="R32" s="84"/>
      <c r="S32" s="82"/>
      <c r="T32" s="81"/>
      <c r="U32" s="81"/>
      <c r="V32" s="81"/>
      <c r="W32" s="81"/>
      <c r="X32" s="81"/>
      <c r="Y32" s="83"/>
      <c r="Z32" s="82"/>
      <c r="AA32" s="81"/>
      <c r="AB32" s="81"/>
      <c r="AC32" s="81"/>
      <c r="AD32" s="81"/>
      <c r="AE32" s="81"/>
      <c r="AF32" s="83"/>
      <c r="AG32" s="82"/>
      <c r="AH32" s="81"/>
      <c r="AI32" s="81"/>
      <c r="AJ32" s="81"/>
      <c r="AK32" s="81"/>
      <c r="AL32" s="81"/>
      <c r="AM32" s="83"/>
      <c r="AN32" s="82"/>
      <c r="AO32" s="81"/>
      <c r="AP32" s="81"/>
      <c r="AQ32" s="81"/>
      <c r="AR32" s="81"/>
      <c r="AS32" s="81"/>
      <c r="AT32" s="83"/>
      <c r="AU32" s="82"/>
      <c r="AV32" s="81"/>
      <c r="AW32" s="81"/>
      <c r="AX32" s="80"/>
      <c r="AY32" s="78"/>
      <c r="AZ32" s="79"/>
      <c r="BA32" s="78"/>
      <c r="BB32" s="56"/>
      <c r="BC32" s="55"/>
      <c r="BD32" s="55"/>
      <c r="BE32" s="55"/>
      <c r="BF32" s="54"/>
    </row>
    <row r="33" spans="2:58" ht="20.25" customHeight="1" x14ac:dyDescent="0.4">
      <c r="B33" s="138"/>
      <c r="C33" s="137"/>
      <c r="D33" s="136"/>
      <c r="E33" s="135"/>
      <c r="F33" s="134"/>
      <c r="G33" s="133"/>
      <c r="H33" s="132"/>
      <c r="I33" s="132"/>
      <c r="J33" s="131"/>
      <c r="K33" s="130"/>
      <c r="L33" s="129"/>
      <c r="M33" s="128"/>
      <c r="N33" s="144" t="s">
        <v>43</v>
      </c>
      <c r="O33" s="143"/>
      <c r="P33" s="143"/>
      <c r="Q33" s="142"/>
      <c r="R33" s="141"/>
      <c r="S33" s="61"/>
      <c r="T33" s="60"/>
      <c r="U33" s="60"/>
      <c r="V33" s="60"/>
      <c r="W33" s="60"/>
      <c r="X33" s="60"/>
      <c r="Y33" s="62"/>
      <c r="Z33" s="61"/>
      <c r="AA33" s="60"/>
      <c r="AB33" s="60"/>
      <c r="AC33" s="60"/>
      <c r="AD33" s="60"/>
      <c r="AE33" s="60"/>
      <c r="AF33" s="62"/>
      <c r="AG33" s="61"/>
      <c r="AH33" s="60"/>
      <c r="AI33" s="60"/>
      <c r="AJ33" s="60"/>
      <c r="AK33" s="60"/>
      <c r="AL33" s="60"/>
      <c r="AM33" s="62"/>
      <c r="AN33" s="61"/>
      <c r="AO33" s="60"/>
      <c r="AP33" s="60"/>
      <c r="AQ33" s="60"/>
      <c r="AR33" s="60"/>
      <c r="AS33" s="60"/>
      <c r="AT33" s="62"/>
      <c r="AU33" s="61"/>
      <c r="AV33" s="60"/>
      <c r="AW33" s="60"/>
      <c r="AX33" s="59"/>
      <c r="AY33" s="57"/>
      <c r="AZ33" s="58"/>
      <c r="BA33" s="57"/>
      <c r="BB33" s="123"/>
      <c r="BC33" s="122"/>
      <c r="BD33" s="122"/>
      <c r="BE33" s="122"/>
      <c r="BF33" s="121"/>
    </row>
    <row r="34" spans="2:58" ht="20.25" customHeight="1" x14ac:dyDescent="0.4">
      <c r="B34" s="120"/>
      <c r="C34" s="119"/>
      <c r="D34" s="118"/>
      <c r="E34" s="117"/>
      <c r="F34" s="94"/>
      <c r="G34" s="116"/>
      <c r="H34" s="115"/>
      <c r="I34" s="115"/>
      <c r="J34" s="114"/>
      <c r="K34" s="113"/>
      <c r="L34" s="112"/>
      <c r="M34" s="111"/>
      <c r="N34" s="140" t="s">
        <v>45</v>
      </c>
      <c r="O34" s="10"/>
      <c r="P34" s="10"/>
      <c r="Q34" s="12"/>
      <c r="R34" s="139"/>
      <c r="S34" s="105"/>
      <c r="T34" s="104"/>
      <c r="U34" s="104"/>
      <c r="V34" s="104"/>
      <c r="W34" s="104"/>
      <c r="X34" s="104"/>
      <c r="Y34" s="106"/>
      <c r="Z34" s="105"/>
      <c r="AA34" s="104"/>
      <c r="AB34" s="104"/>
      <c r="AC34" s="104"/>
      <c r="AD34" s="104"/>
      <c r="AE34" s="104"/>
      <c r="AF34" s="106"/>
      <c r="AG34" s="105"/>
      <c r="AH34" s="104"/>
      <c r="AI34" s="104"/>
      <c r="AJ34" s="104"/>
      <c r="AK34" s="104"/>
      <c r="AL34" s="104"/>
      <c r="AM34" s="106"/>
      <c r="AN34" s="105"/>
      <c r="AO34" s="104"/>
      <c r="AP34" s="104"/>
      <c r="AQ34" s="104"/>
      <c r="AR34" s="104"/>
      <c r="AS34" s="104"/>
      <c r="AT34" s="106"/>
      <c r="AU34" s="105"/>
      <c r="AV34" s="104"/>
      <c r="AW34" s="104"/>
      <c r="AX34" s="103"/>
      <c r="AY34" s="101"/>
      <c r="AZ34" s="102"/>
      <c r="BA34" s="101"/>
      <c r="BB34" s="100"/>
      <c r="BC34" s="99"/>
      <c r="BD34" s="99"/>
      <c r="BE34" s="99"/>
      <c r="BF34" s="98"/>
    </row>
    <row r="35" spans="2:58" ht="20.25" customHeight="1" x14ac:dyDescent="0.4">
      <c r="B35" s="77">
        <f>B32+1</f>
        <v>6</v>
      </c>
      <c r="C35" s="97"/>
      <c r="D35" s="96"/>
      <c r="E35" s="95"/>
      <c r="F35" s="94"/>
      <c r="G35" s="93"/>
      <c r="H35" s="92"/>
      <c r="I35" s="92"/>
      <c r="J35" s="91"/>
      <c r="K35" s="90"/>
      <c r="L35" s="89"/>
      <c r="M35" s="88"/>
      <c r="N35" s="87" t="s">
        <v>44</v>
      </c>
      <c r="O35" s="86"/>
      <c r="P35" s="86"/>
      <c r="Q35" s="85"/>
      <c r="R35" s="84"/>
      <c r="S35" s="82"/>
      <c r="T35" s="81"/>
      <c r="U35" s="81"/>
      <c r="V35" s="81"/>
      <c r="W35" s="81"/>
      <c r="X35" s="81"/>
      <c r="Y35" s="83"/>
      <c r="Z35" s="82"/>
      <c r="AA35" s="81"/>
      <c r="AB35" s="81"/>
      <c r="AC35" s="81"/>
      <c r="AD35" s="81"/>
      <c r="AE35" s="81"/>
      <c r="AF35" s="83"/>
      <c r="AG35" s="82"/>
      <c r="AH35" s="81"/>
      <c r="AI35" s="81"/>
      <c r="AJ35" s="81"/>
      <c r="AK35" s="81"/>
      <c r="AL35" s="81"/>
      <c r="AM35" s="83"/>
      <c r="AN35" s="82"/>
      <c r="AO35" s="81"/>
      <c r="AP35" s="81"/>
      <c r="AQ35" s="81"/>
      <c r="AR35" s="81"/>
      <c r="AS35" s="81"/>
      <c r="AT35" s="83"/>
      <c r="AU35" s="82"/>
      <c r="AV35" s="81"/>
      <c r="AW35" s="81"/>
      <c r="AX35" s="80"/>
      <c r="AY35" s="78"/>
      <c r="AZ35" s="79"/>
      <c r="BA35" s="78"/>
      <c r="BB35" s="56"/>
      <c r="BC35" s="55"/>
      <c r="BD35" s="55"/>
      <c r="BE35" s="55"/>
      <c r="BF35" s="54"/>
    </row>
    <row r="36" spans="2:58" ht="20.25" customHeight="1" x14ac:dyDescent="0.4">
      <c r="B36" s="138"/>
      <c r="C36" s="137"/>
      <c r="D36" s="136"/>
      <c r="E36" s="135"/>
      <c r="F36" s="134"/>
      <c r="G36" s="133"/>
      <c r="H36" s="132"/>
      <c r="I36" s="132"/>
      <c r="J36" s="131"/>
      <c r="K36" s="130"/>
      <c r="L36" s="129"/>
      <c r="M36" s="128"/>
      <c r="N36" s="144" t="s">
        <v>43</v>
      </c>
      <c r="O36" s="150"/>
      <c r="P36" s="150"/>
      <c r="Q36" s="149"/>
      <c r="R36" s="148"/>
      <c r="S36" s="61"/>
      <c r="T36" s="60"/>
      <c r="U36" s="60"/>
      <c r="V36" s="60"/>
      <c r="W36" s="60"/>
      <c r="X36" s="60"/>
      <c r="Y36" s="62"/>
      <c r="Z36" s="61"/>
      <c r="AA36" s="60"/>
      <c r="AB36" s="60"/>
      <c r="AC36" s="60"/>
      <c r="AD36" s="60"/>
      <c r="AE36" s="60"/>
      <c r="AF36" s="62"/>
      <c r="AG36" s="61"/>
      <c r="AH36" s="60"/>
      <c r="AI36" s="60"/>
      <c r="AJ36" s="60"/>
      <c r="AK36" s="60"/>
      <c r="AL36" s="60"/>
      <c r="AM36" s="62"/>
      <c r="AN36" s="61"/>
      <c r="AO36" s="60"/>
      <c r="AP36" s="60"/>
      <c r="AQ36" s="60"/>
      <c r="AR36" s="60"/>
      <c r="AS36" s="60"/>
      <c r="AT36" s="62"/>
      <c r="AU36" s="61"/>
      <c r="AV36" s="60"/>
      <c r="AW36" s="60"/>
      <c r="AX36" s="59"/>
      <c r="AY36" s="57"/>
      <c r="AZ36" s="58"/>
      <c r="BA36" s="57"/>
      <c r="BB36" s="123"/>
      <c r="BC36" s="122"/>
      <c r="BD36" s="122"/>
      <c r="BE36" s="122"/>
      <c r="BF36" s="121"/>
    </row>
    <row r="37" spans="2:58" ht="20.25" customHeight="1" x14ac:dyDescent="0.4">
      <c r="B37" s="120"/>
      <c r="C37" s="119"/>
      <c r="D37" s="118"/>
      <c r="E37" s="117"/>
      <c r="F37" s="94"/>
      <c r="G37" s="116"/>
      <c r="H37" s="115"/>
      <c r="I37" s="115"/>
      <c r="J37" s="114"/>
      <c r="K37" s="113"/>
      <c r="L37" s="112"/>
      <c r="M37" s="111"/>
      <c r="N37" s="140" t="s">
        <v>45</v>
      </c>
      <c r="O37" s="147"/>
      <c r="P37" s="147"/>
      <c r="Q37" s="146"/>
      <c r="R37" s="145"/>
      <c r="S37" s="105"/>
      <c r="T37" s="104"/>
      <c r="U37" s="104"/>
      <c r="V37" s="104"/>
      <c r="W37" s="104"/>
      <c r="X37" s="104"/>
      <c r="Y37" s="106"/>
      <c r="Z37" s="105"/>
      <c r="AA37" s="104"/>
      <c r="AB37" s="104"/>
      <c r="AC37" s="104"/>
      <c r="AD37" s="104"/>
      <c r="AE37" s="104"/>
      <c r="AF37" s="106"/>
      <c r="AG37" s="105"/>
      <c r="AH37" s="104"/>
      <c r="AI37" s="104"/>
      <c r="AJ37" s="104"/>
      <c r="AK37" s="104"/>
      <c r="AL37" s="104"/>
      <c r="AM37" s="106"/>
      <c r="AN37" s="105"/>
      <c r="AO37" s="104"/>
      <c r="AP37" s="104"/>
      <c r="AQ37" s="104"/>
      <c r="AR37" s="104"/>
      <c r="AS37" s="104"/>
      <c r="AT37" s="106"/>
      <c r="AU37" s="105"/>
      <c r="AV37" s="104"/>
      <c r="AW37" s="104"/>
      <c r="AX37" s="103"/>
      <c r="AY37" s="101"/>
      <c r="AZ37" s="102"/>
      <c r="BA37" s="101"/>
      <c r="BB37" s="100"/>
      <c r="BC37" s="99"/>
      <c r="BD37" s="99"/>
      <c r="BE37" s="99"/>
      <c r="BF37" s="98"/>
    </row>
    <row r="38" spans="2:58" ht="20.25" customHeight="1" x14ac:dyDescent="0.4">
      <c r="B38" s="77">
        <f>B35+1</f>
        <v>7</v>
      </c>
      <c r="C38" s="97"/>
      <c r="D38" s="96"/>
      <c r="E38" s="95"/>
      <c r="F38" s="94"/>
      <c r="G38" s="93"/>
      <c r="H38" s="92"/>
      <c r="I38" s="92"/>
      <c r="J38" s="91"/>
      <c r="K38" s="90"/>
      <c r="L38" s="89"/>
      <c r="M38" s="88"/>
      <c r="N38" s="87" t="s">
        <v>44</v>
      </c>
      <c r="O38" s="86"/>
      <c r="P38" s="86"/>
      <c r="Q38" s="85"/>
      <c r="R38" s="84"/>
      <c r="S38" s="82"/>
      <c r="T38" s="81"/>
      <c r="U38" s="81"/>
      <c r="V38" s="81"/>
      <c r="W38" s="81"/>
      <c r="X38" s="81"/>
      <c r="Y38" s="83"/>
      <c r="Z38" s="82"/>
      <c r="AA38" s="81"/>
      <c r="AB38" s="81"/>
      <c r="AC38" s="81"/>
      <c r="AD38" s="81"/>
      <c r="AE38" s="81"/>
      <c r="AF38" s="83"/>
      <c r="AG38" s="82"/>
      <c r="AH38" s="81"/>
      <c r="AI38" s="81"/>
      <c r="AJ38" s="81"/>
      <c r="AK38" s="81"/>
      <c r="AL38" s="81"/>
      <c r="AM38" s="83"/>
      <c r="AN38" s="82"/>
      <c r="AO38" s="81"/>
      <c r="AP38" s="81"/>
      <c r="AQ38" s="81"/>
      <c r="AR38" s="81"/>
      <c r="AS38" s="81"/>
      <c r="AT38" s="83"/>
      <c r="AU38" s="82"/>
      <c r="AV38" s="81"/>
      <c r="AW38" s="81"/>
      <c r="AX38" s="80"/>
      <c r="AY38" s="78"/>
      <c r="AZ38" s="79"/>
      <c r="BA38" s="78"/>
      <c r="BB38" s="56"/>
      <c r="BC38" s="55"/>
      <c r="BD38" s="55"/>
      <c r="BE38" s="55"/>
      <c r="BF38" s="54"/>
    </row>
    <row r="39" spans="2:58" ht="20.25" customHeight="1" x14ac:dyDescent="0.4">
      <c r="B39" s="138"/>
      <c r="C39" s="137"/>
      <c r="D39" s="136"/>
      <c r="E39" s="135"/>
      <c r="F39" s="134"/>
      <c r="G39" s="133"/>
      <c r="H39" s="132"/>
      <c r="I39" s="132"/>
      <c r="J39" s="131"/>
      <c r="K39" s="130"/>
      <c r="L39" s="129"/>
      <c r="M39" s="128"/>
      <c r="N39" s="144" t="s">
        <v>43</v>
      </c>
      <c r="O39" s="10"/>
      <c r="P39" s="10"/>
      <c r="Q39" s="12"/>
      <c r="R39" s="151"/>
      <c r="S39" s="61"/>
      <c r="T39" s="60"/>
      <c r="U39" s="60"/>
      <c r="V39" s="60"/>
      <c r="W39" s="60"/>
      <c r="X39" s="60"/>
      <c r="Y39" s="62"/>
      <c r="Z39" s="61"/>
      <c r="AA39" s="60"/>
      <c r="AB39" s="60"/>
      <c r="AC39" s="60"/>
      <c r="AD39" s="60"/>
      <c r="AE39" s="60"/>
      <c r="AF39" s="62"/>
      <c r="AG39" s="61"/>
      <c r="AH39" s="60"/>
      <c r="AI39" s="60"/>
      <c r="AJ39" s="60"/>
      <c r="AK39" s="60"/>
      <c r="AL39" s="60"/>
      <c r="AM39" s="62"/>
      <c r="AN39" s="61"/>
      <c r="AO39" s="60"/>
      <c r="AP39" s="60"/>
      <c r="AQ39" s="60"/>
      <c r="AR39" s="60"/>
      <c r="AS39" s="60"/>
      <c r="AT39" s="62"/>
      <c r="AU39" s="61"/>
      <c r="AV39" s="60"/>
      <c r="AW39" s="60"/>
      <c r="AX39" s="59"/>
      <c r="AY39" s="57"/>
      <c r="AZ39" s="58"/>
      <c r="BA39" s="57"/>
      <c r="BB39" s="123"/>
      <c r="BC39" s="122"/>
      <c r="BD39" s="122"/>
      <c r="BE39" s="122"/>
      <c r="BF39" s="121"/>
    </row>
    <row r="40" spans="2:58" ht="20.25" customHeight="1" x14ac:dyDescent="0.4">
      <c r="B40" s="120"/>
      <c r="C40" s="119"/>
      <c r="D40" s="118"/>
      <c r="E40" s="117"/>
      <c r="F40" s="94"/>
      <c r="G40" s="116"/>
      <c r="H40" s="115"/>
      <c r="I40" s="115"/>
      <c r="J40" s="114"/>
      <c r="K40" s="113"/>
      <c r="L40" s="112"/>
      <c r="M40" s="111"/>
      <c r="N40" s="140" t="s">
        <v>45</v>
      </c>
      <c r="O40" s="147"/>
      <c r="P40" s="147"/>
      <c r="Q40" s="146"/>
      <c r="R40" s="145"/>
      <c r="S40" s="105"/>
      <c r="T40" s="104"/>
      <c r="U40" s="104"/>
      <c r="V40" s="104"/>
      <c r="W40" s="104"/>
      <c r="X40" s="104"/>
      <c r="Y40" s="106"/>
      <c r="Z40" s="105"/>
      <c r="AA40" s="104"/>
      <c r="AB40" s="104"/>
      <c r="AC40" s="104"/>
      <c r="AD40" s="104"/>
      <c r="AE40" s="104"/>
      <c r="AF40" s="106"/>
      <c r="AG40" s="105"/>
      <c r="AH40" s="104"/>
      <c r="AI40" s="104"/>
      <c r="AJ40" s="104"/>
      <c r="AK40" s="104"/>
      <c r="AL40" s="104"/>
      <c r="AM40" s="106"/>
      <c r="AN40" s="105"/>
      <c r="AO40" s="104"/>
      <c r="AP40" s="104"/>
      <c r="AQ40" s="104"/>
      <c r="AR40" s="104"/>
      <c r="AS40" s="104"/>
      <c r="AT40" s="106"/>
      <c r="AU40" s="105"/>
      <c r="AV40" s="104"/>
      <c r="AW40" s="104"/>
      <c r="AX40" s="103"/>
      <c r="AY40" s="101"/>
      <c r="AZ40" s="102"/>
      <c r="BA40" s="101"/>
      <c r="BB40" s="100"/>
      <c r="BC40" s="99"/>
      <c r="BD40" s="99"/>
      <c r="BE40" s="99"/>
      <c r="BF40" s="98"/>
    </row>
    <row r="41" spans="2:58" ht="20.25" customHeight="1" x14ac:dyDescent="0.4">
      <c r="B41" s="77">
        <f>B38+1</f>
        <v>8</v>
      </c>
      <c r="C41" s="97"/>
      <c r="D41" s="96"/>
      <c r="E41" s="95"/>
      <c r="F41" s="94"/>
      <c r="G41" s="93"/>
      <c r="H41" s="92"/>
      <c r="I41" s="92"/>
      <c r="J41" s="91"/>
      <c r="K41" s="90"/>
      <c r="L41" s="89"/>
      <c r="M41" s="88"/>
      <c r="N41" s="87" t="s">
        <v>44</v>
      </c>
      <c r="O41" s="86"/>
      <c r="P41" s="86"/>
      <c r="Q41" s="85"/>
      <c r="R41" s="84"/>
      <c r="S41" s="82"/>
      <c r="T41" s="81"/>
      <c r="U41" s="81"/>
      <c r="V41" s="81"/>
      <c r="W41" s="81"/>
      <c r="X41" s="81"/>
      <c r="Y41" s="83"/>
      <c r="Z41" s="82"/>
      <c r="AA41" s="81"/>
      <c r="AB41" s="81"/>
      <c r="AC41" s="81"/>
      <c r="AD41" s="81"/>
      <c r="AE41" s="81"/>
      <c r="AF41" s="83"/>
      <c r="AG41" s="82"/>
      <c r="AH41" s="81"/>
      <c r="AI41" s="81"/>
      <c r="AJ41" s="81"/>
      <c r="AK41" s="81"/>
      <c r="AL41" s="81"/>
      <c r="AM41" s="83"/>
      <c r="AN41" s="82"/>
      <c r="AO41" s="81"/>
      <c r="AP41" s="81"/>
      <c r="AQ41" s="81"/>
      <c r="AR41" s="81"/>
      <c r="AS41" s="81"/>
      <c r="AT41" s="83"/>
      <c r="AU41" s="82"/>
      <c r="AV41" s="81"/>
      <c r="AW41" s="81"/>
      <c r="AX41" s="80"/>
      <c r="AY41" s="78"/>
      <c r="AZ41" s="79"/>
      <c r="BA41" s="78"/>
      <c r="BB41" s="56"/>
      <c r="BC41" s="55"/>
      <c r="BD41" s="55"/>
      <c r="BE41" s="55"/>
      <c r="BF41" s="54"/>
    </row>
    <row r="42" spans="2:58" ht="20.25" customHeight="1" x14ac:dyDescent="0.4">
      <c r="B42" s="138"/>
      <c r="C42" s="137"/>
      <c r="D42" s="136"/>
      <c r="E42" s="135"/>
      <c r="F42" s="134"/>
      <c r="G42" s="133"/>
      <c r="H42" s="132"/>
      <c r="I42" s="132"/>
      <c r="J42" s="131"/>
      <c r="K42" s="130"/>
      <c r="L42" s="129"/>
      <c r="M42" s="128"/>
      <c r="N42" s="144" t="s">
        <v>43</v>
      </c>
      <c r="O42" s="150"/>
      <c r="P42" s="150"/>
      <c r="Q42" s="149"/>
      <c r="R42" s="148"/>
      <c r="S42" s="61"/>
      <c r="T42" s="60"/>
      <c r="U42" s="60"/>
      <c r="V42" s="60"/>
      <c r="W42" s="60"/>
      <c r="X42" s="60"/>
      <c r="Y42" s="62"/>
      <c r="Z42" s="61"/>
      <c r="AA42" s="60"/>
      <c r="AB42" s="60"/>
      <c r="AC42" s="60"/>
      <c r="AD42" s="60"/>
      <c r="AE42" s="60"/>
      <c r="AF42" s="62"/>
      <c r="AG42" s="61"/>
      <c r="AH42" s="60"/>
      <c r="AI42" s="60"/>
      <c r="AJ42" s="60"/>
      <c r="AK42" s="60"/>
      <c r="AL42" s="60"/>
      <c r="AM42" s="62"/>
      <c r="AN42" s="61"/>
      <c r="AO42" s="60"/>
      <c r="AP42" s="60"/>
      <c r="AQ42" s="60"/>
      <c r="AR42" s="60"/>
      <c r="AS42" s="60"/>
      <c r="AT42" s="62"/>
      <c r="AU42" s="61"/>
      <c r="AV42" s="60"/>
      <c r="AW42" s="60"/>
      <c r="AX42" s="59"/>
      <c r="AY42" s="57"/>
      <c r="AZ42" s="58"/>
      <c r="BA42" s="57"/>
      <c r="BB42" s="123"/>
      <c r="BC42" s="122"/>
      <c r="BD42" s="122"/>
      <c r="BE42" s="122"/>
      <c r="BF42" s="121"/>
    </row>
    <row r="43" spans="2:58" ht="20.25" customHeight="1" x14ac:dyDescent="0.4">
      <c r="B43" s="120"/>
      <c r="C43" s="119"/>
      <c r="D43" s="118"/>
      <c r="E43" s="117"/>
      <c r="F43" s="94"/>
      <c r="G43" s="116"/>
      <c r="H43" s="115"/>
      <c r="I43" s="115"/>
      <c r="J43" s="114"/>
      <c r="K43" s="113"/>
      <c r="L43" s="112"/>
      <c r="M43" s="111"/>
      <c r="N43" s="140" t="s">
        <v>45</v>
      </c>
      <c r="O43" s="147"/>
      <c r="P43" s="147"/>
      <c r="Q43" s="146"/>
      <c r="R43" s="145"/>
      <c r="S43" s="105"/>
      <c r="T43" s="104"/>
      <c r="U43" s="104"/>
      <c r="V43" s="104"/>
      <c r="W43" s="104"/>
      <c r="X43" s="104"/>
      <c r="Y43" s="106"/>
      <c r="Z43" s="105"/>
      <c r="AA43" s="104"/>
      <c r="AB43" s="104"/>
      <c r="AC43" s="104"/>
      <c r="AD43" s="104"/>
      <c r="AE43" s="104"/>
      <c r="AF43" s="106"/>
      <c r="AG43" s="105"/>
      <c r="AH43" s="104"/>
      <c r="AI43" s="104"/>
      <c r="AJ43" s="104"/>
      <c r="AK43" s="104"/>
      <c r="AL43" s="104"/>
      <c r="AM43" s="106"/>
      <c r="AN43" s="105"/>
      <c r="AO43" s="104"/>
      <c r="AP43" s="104"/>
      <c r="AQ43" s="104"/>
      <c r="AR43" s="104"/>
      <c r="AS43" s="104"/>
      <c r="AT43" s="106"/>
      <c r="AU43" s="105"/>
      <c r="AV43" s="104"/>
      <c r="AW43" s="104"/>
      <c r="AX43" s="103"/>
      <c r="AY43" s="101"/>
      <c r="AZ43" s="102"/>
      <c r="BA43" s="101"/>
      <c r="BB43" s="100"/>
      <c r="BC43" s="99"/>
      <c r="BD43" s="99"/>
      <c r="BE43" s="99"/>
      <c r="BF43" s="98"/>
    </row>
    <row r="44" spans="2:58" ht="20.25" customHeight="1" x14ac:dyDescent="0.4">
      <c r="B44" s="77">
        <f>B41+1</f>
        <v>9</v>
      </c>
      <c r="C44" s="97"/>
      <c r="D44" s="96"/>
      <c r="E44" s="95"/>
      <c r="F44" s="94"/>
      <c r="G44" s="93"/>
      <c r="H44" s="92"/>
      <c r="I44" s="92"/>
      <c r="J44" s="91"/>
      <c r="K44" s="90"/>
      <c r="L44" s="89"/>
      <c r="M44" s="88"/>
      <c r="N44" s="87" t="s">
        <v>44</v>
      </c>
      <c r="O44" s="86"/>
      <c r="P44" s="86"/>
      <c r="Q44" s="85"/>
      <c r="R44" s="84"/>
      <c r="S44" s="82"/>
      <c r="T44" s="81"/>
      <c r="U44" s="81"/>
      <c r="V44" s="81"/>
      <c r="W44" s="81"/>
      <c r="X44" s="81"/>
      <c r="Y44" s="83"/>
      <c r="Z44" s="82"/>
      <c r="AA44" s="81"/>
      <c r="AB44" s="81"/>
      <c r="AC44" s="81"/>
      <c r="AD44" s="81"/>
      <c r="AE44" s="81"/>
      <c r="AF44" s="83"/>
      <c r="AG44" s="82"/>
      <c r="AH44" s="81"/>
      <c r="AI44" s="81"/>
      <c r="AJ44" s="81"/>
      <c r="AK44" s="81"/>
      <c r="AL44" s="81"/>
      <c r="AM44" s="83"/>
      <c r="AN44" s="82"/>
      <c r="AO44" s="81"/>
      <c r="AP44" s="81"/>
      <c r="AQ44" s="81"/>
      <c r="AR44" s="81"/>
      <c r="AS44" s="81"/>
      <c r="AT44" s="83"/>
      <c r="AU44" s="82"/>
      <c r="AV44" s="81"/>
      <c r="AW44" s="81"/>
      <c r="AX44" s="80"/>
      <c r="AY44" s="78"/>
      <c r="AZ44" s="79"/>
      <c r="BA44" s="78"/>
      <c r="BB44" s="56"/>
      <c r="BC44" s="55"/>
      <c r="BD44" s="55"/>
      <c r="BE44" s="55"/>
      <c r="BF44" s="54"/>
    </row>
    <row r="45" spans="2:58" ht="20.25" customHeight="1" x14ac:dyDescent="0.4">
      <c r="B45" s="138"/>
      <c r="C45" s="137"/>
      <c r="D45" s="136"/>
      <c r="E45" s="135"/>
      <c r="F45" s="134"/>
      <c r="G45" s="133"/>
      <c r="H45" s="132"/>
      <c r="I45" s="132"/>
      <c r="J45" s="131"/>
      <c r="K45" s="130"/>
      <c r="L45" s="129"/>
      <c r="M45" s="128"/>
      <c r="N45" s="144" t="s">
        <v>43</v>
      </c>
      <c r="O45" s="143"/>
      <c r="P45" s="143"/>
      <c r="Q45" s="142"/>
      <c r="R45" s="141"/>
      <c r="S45" s="61"/>
      <c r="T45" s="60"/>
      <c r="U45" s="60"/>
      <c r="V45" s="60"/>
      <c r="W45" s="60"/>
      <c r="X45" s="60"/>
      <c r="Y45" s="62"/>
      <c r="Z45" s="61"/>
      <c r="AA45" s="60"/>
      <c r="AB45" s="60"/>
      <c r="AC45" s="60"/>
      <c r="AD45" s="60"/>
      <c r="AE45" s="60"/>
      <c r="AF45" s="62"/>
      <c r="AG45" s="61"/>
      <c r="AH45" s="60"/>
      <c r="AI45" s="60"/>
      <c r="AJ45" s="60"/>
      <c r="AK45" s="60"/>
      <c r="AL45" s="60"/>
      <c r="AM45" s="62"/>
      <c r="AN45" s="61"/>
      <c r="AO45" s="60"/>
      <c r="AP45" s="60"/>
      <c r="AQ45" s="60"/>
      <c r="AR45" s="60"/>
      <c r="AS45" s="60"/>
      <c r="AT45" s="62"/>
      <c r="AU45" s="61"/>
      <c r="AV45" s="60"/>
      <c r="AW45" s="60"/>
      <c r="AX45" s="59"/>
      <c r="AY45" s="57"/>
      <c r="AZ45" s="58"/>
      <c r="BA45" s="57"/>
      <c r="BB45" s="123"/>
      <c r="BC45" s="122"/>
      <c r="BD45" s="122"/>
      <c r="BE45" s="122"/>
      <c r="BF45" s="121"/>
    </row>
    <row r="46" spans="2:58" ht="20.25" customHeight="1" x14ac:dyDescent="0.4">
      <c r="B46" s="120"/>
      <c r="C46" s="119"/>
      <c r="D46" s="118"/>
      <c r="E46" s="117"/>
      <c r="F46" s="94"/>
      <c r="G46" s="116"/>
      <c r="H46" s="115"/>
      <c r="I46" s="115"/>
      <c r="J46" s="114"/>
      <c r="K46" s="113"/>
      <c r="L46" s="112"/>
      <c r="M46" s="111"/>
      <c r="N46" s="140" t="s">
        <v>45</v>
      </c>
      <c r="O46" s="10"/>
      <c r="P46" s="10"/>
      <c r="Q46" s="12"/>
      <c r="R46" s="139"/>
      <c r="S46" s="105"/>
      <c r="T46" s="104"/>
      <c r="U46" s="104"/>
      <c r="V46" s="104"/>
      <c r="W46" s="104"/>
      <c r="X46" s="104"/>
      <c r="Y46" s="106"/>
      <c r="Z46" s="105"/>
      <c r="AA46" s="104"/>
      <c r="AB46" s="104"/>
      <c r="AC46" s="104"/>
      <c r="AD46" s="104"/>
      <c r="AE46" s="104"/>
      <c r="AF46" s="106"/>
      <c r="AG46" s="105"/>
      <c r="AH46" s="104"/>
      <c r="AI46" s="104"/>
      <c r="AJ46" s="104"/>
      <c r="AK46" s="104"/>
      <c r="AL46" s="104"/>
      <c r="AM46" s="106"/>
      <c r="AN46" s="105"/>
      <c r="AO46" s="104"/>
      <c r="AP46" s="104"/>
      <c r="AQ46" s="104"/>
      <c r="AR46" s="104"/>
      <c r="AS46" s="104"/>
      <c r="AT46" s="106"/>
      <c r="AU46" s="105"/>
      <c r="AV46" s="104"/>
      <c r="AW46" s="104"/>
      <c r="AX46" s="103"/>
      <c r="AY46" s="101"/>
      <c r="AZ46" s="102"/>
      <c r="BA46" s="101"/>
      <c r="BB46" s="100"/>
      <c r="BC46" s="99"/>
      <c r="BD46" s="99"/>
      <c r="BE46" s="99"/>
      <c r="BF46" s="98"/>
    </row>
    <row r="47" spans="2:58" ht="20.25" customHeight="1" x14ac:dyDescent="0.4">
      <c r="B47" s="77">
        <f>B44+1</f>
        <v>10</v>
      </c>
      <c r="C47" s="97"/>
      <c r="D47" s="96"/>
      <c r="E47" s="95"/>
      <c r="F47" s="94"/>
      <c r="G47" s="93"/>
      <c r="H47" s="92"/>
      <c r="I47" s="92"/>
      <c r="J47" s="91"/>
      <c r="K47" s="90"/>
      <c r="L47" s="89"/>
      <c r="M47" s="88"/>
      <c r="N47" s="87" t="s">
        <v>44</v>
      </c>
      <c r="O47" s="86"/>
      <c r="P47" s="86"/>
      <c r="Q47" s="85"/>
      <c r="R47" s="84"/>
      <c r="S47" s="82"/>
      <c r="T47" s="81"/>
      <c r="U47" s="81"/>
      <c r="V47" s="81"/>
      <c r="W47" s="81"/>
      <c r="X47" s="81"/>
      <c r="Y47" s="83"/>
      <c r="Z47" s="82"/>
      <c r="AA47" s="81"/>
      <c r="AB47" s="81"/>
      <c r="AC47" s="81"/>
      <c r="AD47" s="81"/>
      <c r="AE47" s="81"/>
      <c r="AF47" s="83"/>
      <c r="AG47" s="82"/>
      <c r="AH47" s="81"/>
      <c r="AI47" s="81"/>
      <c r="AJ47" s="81"/>
      <c r="AK47" s="81"/>
      <c r="AL47" s="81"/>
      <c r="AM47" s="83"/>
      <c r="AN47" s="82"/>
      <c r="AO47" s="81"/>
      <c r="AP47" s="81"/>
      <c r="AQ47" s="81"/>
      <c r="AR47" s="81"/>
      <c r="AS47" s="81"/>
      <c r="AT47" s="83"/>
      <c r="AU47" s="82"/>
      <c r="AV47" s="81"/>
      <c r="AW47" s="81"/>
      <c r="AX47" s="80"/>
      <c r="AY47" s="78"/>
      <c r="AZ47" s="79"/>
      <c r="BA47" s="78"/>
      <c r="BB47" s="56"/>
      <c r="BC47" s="55"/>
      <c r="BD47" s="55"/>
      <c r="BE47" s="55"/>
      <c r="BF47" s="54"/>
    </row>
    <row r="48" spans="2:58" ht="20.25" customHeight="1" x14ac:dyDescent="0.4">
      <c r="B48" s="138"/>
      <c r="C48" s="137"/>
      <c r="D48" s="136"/>
      <c r="E48" s="135"/>
      <c r="F48" s="134"/>
      <c r="G48" s="133"/>
      <c r="H48" s="132"/>
      <c r="I48" s="132"/>
      <c r="J48" s="131"/>
      <c r="K48" s="130"/>
      <c r="L48" s="129"/>
      <c r="M48" s="128"/>
      <c r="N48" s="127" t="s">
        <v>43</v>
      </c>
      <c r="O48" s="126"/>
      <c r="P48" s="126"/>
      <c r="Q48" s="125"/>
      <c r="R48" s="124"/>
      <c r="S48" s="61"/>
      <c r="T48" s="60"/>
      <c r="U48" s="60"/>
      <c r="V48" s="60"/>
      <c r="W48" s="60"/>
      <c r="X48" s="60"/>
      <c r="Y48" s="62"/>
      <c r="Z48" s="61"/>
      <c r="AA48" s="60"/>
      <c r="AB48" s="60"/>
      <c r="AC48" s="60"/>
      <c r="AD48" s="60"/>
      <c r="AE48" s="60"/>
      <c r="AF48" s="62"/>
      <c r="AG48" s="61"/>
      <c r="AH48" s="60"/>
      <c r="AI48" s="60"/>
      <c r="AJ48" s="60"/>
      <c r="AK48" s="60"/>
      <c r="AL48" s="60"/>
      <c r="AM48" s="62"/>
      <c r="AN48" s="61"/>
      <c r="AO48" s="60"/>
      <c r="AP48" s="60"/>
      <c r="AQ48" s="60"/>
      <c r="AR48" s="60"/>
      <c r="AS48" s="60"/>
      <c r="AT48" s="62"/>
      <c r="AU48" s="61"/>
      <c r="AV48" s="60"/>
      <c r="AW48" s="60"/>
      <c r="AX48" s="59"/>
      <c r="AY48" s="57"/>
      <c r="AZ48" s="58"/>
      <c r="BA48" s="57"/>
      <c r="BB48" s="123"/>
      <c r="BC48" s="122"/>
      <c r="BD48" s="122"/>
      <c r="BE48" s="122"/>
      <c r="BF48" s="121"/>
    </row>
    <row r="49" spans="2:58" ht="20.25" customHeight="1" x14ac:dyDescent="0.4">
      <c r="B49" s="120"/>
      <c r="C49" s="119"/>
      <c r="D49" s="118"/>
      <c r="E49" s="117"/>
      <c r="F49" s="94"/>
      <c r="G49" s="116"/>
      <c r="H49" s="115"/>
      <c r="I49" s="115"/>
      <c r="J49" s="114"/>
      <c r="K49" s="113"/>
      <c r="L49" s="112"/>
      <c r="M49" s="111"/>
      <c r="N49" s="140" t="s">
        <v>45</v>
      </c>
      <c r="O49" s="10"/>
      <c r="P49" s="10"/>
      <c r="Q49" s="12"/>
      <c r="R49" s="139"/>
      <c r="S49" s="105"/>
      <c r="T49" s="104"/>
      <c r="U49" s="104"/>
      <c r="V49" s="104"/>
      <c r="W49" s="104"/>
      <c r="X49" s="104"/>
      <c r="Y49" s="106"/>
      <c r="Z49" s="105"/>
      <c r="AA49" s="104"/>
      <c r="AB49" s="104"/>
      <c r="AC49" s="104"/>
      <c r="AD49" s="104"/>
      <c r="AE49" s="104"/>
      <c r="AF49" s="106"/>
      <c r="AG49" s="105"/>
      <c r="AH49" s="104"/>
      <c r="AI49" s="104"/>
      <c r="AJ49" s="104"/>
      <c r="AK49" s="104"/>
      <c r="AL49" s="104"/>
      <c r="AM49" s="106"/>
      <c r="AN49" s="105"/>
      <c r="AO49" s="104"/>
      <c r="AP49" s="104"/>
      <c r="AQ49" s="104"/>
      <c r="AR49" s="104"/>
      <c r="AS49" s="104"/>
      <c r="AT49" s="106"/>
      <c r="AU49" s="105"/>
      <c r="AV49" s="104"/>
      <c r="AW49" s="104"/>
      <c r="AX49" s="103"/>
      <c r="AY49" s="101"/>
      <c r="AZ49" s="102"/>
      <c r="BA49" s="101"/>
      <c r="BB49" s="100"/>
      <c r="BC49" s="99"/>
      <c r="BD49" s="99"/>
      <c r="BE49" s="99"/>
      <c r="BF49" s="98"/>
    </row>
    <row r="50" spans="2:58" ht="20.25" customHeight="1" x14ac:dyDescent="0.4">
      <c r="B50" s="77">
        <f>B47+1</f>
        <v>11</v>
      </c>
      <c r="C50" s="97"/>
      <c r="D50" s="96"/>
      <c r="E50" s="95"/>
      <c r="F50" s="94"/>
      <c r="G50" s="93"/>
      <c r="H50" s="92"/>
      <c r="I50" s="92"/>
      <c r="J50" s="91"/>
      <c r="K50" s="90"/>
      <c r="L50" s="89"/>
      <c r="M50" s="88"/>
      <c r="N50" s="87" t="s">
        <v>44</v>
      </c>
      <c r="O50" s="86"/>
      <c r="P50" s="86"/>
      <c r="Q50" s="85"/>
      <c r="R50" s="84"/>
      <c r="S50" s="82"/>
      <c r="T50" s="81"/>
      <c r="U50" s="81"/>
      <c r="V50" s="81"/>
      <c r="W50" s="81"/>
      <c r="X50" s="81"/>
      <c r="Y50" s="83"/>
      <c r="Z50" s="82"/>
      <c r="AA50" s="81"/>
      <c r="AB50" s="81"/>
      <c r="AC50" s="81"/>
      <c r="AD50" s="81"/>
      <c r="AE50" s="81"/>
      <c r="AF50" s="83"/>
      <c r="AG50" s="82"/>
      <c r="AH50" s="81"/>
      <c r="AI50" s="81"/>
      <c r="AJ50" s="81"/>
      <c r="AK50" s="81"/>
      <c r="AL50" s="81"/>
      <c r="AM50" s="83"/>
      <c r="AN50" s="82"/>
      <c r="AO50" s="81"/>
      <c r="AP50" s="81"/>
      <c r="AQ50" s="81"/>
      <c r="AR50" s="81"/>
      <c r="AS50" s="81"/>
      <c r="AT50" s="83"/>
      <c r="AU50" s="82"/>
      <c r="AV50" s="81"/>
      <c r="AW50" s="81"/>
      <c r="AX50" s="80"/>
      <c r="AY50" s="78"/>
      <c r="AZ50" s="79"/>
      <c r="BA50" s="78"/>
      <c r="BB50" s="56"/>
      <c r="BC50" s="55"/>
      <c r="BD50" s="55"/>
      <c r="BE50" s="55"/>
      <c r="BF50" s="54"/>
    </row>
    <row r="51" spans="2:58" ht="20.25" customHeight="1" x14ac:dyDescent="0.4">
      <c r="B51" s="138"/>
      <c r="C51" s="137"/>
      <c r="D51" s="136"/>
      <c r="E51" s="135"/>
      <c r="F51" s="134"/>
      <c r="G51" s="133"/>
      <c r="H51" s="132"/>
      <c r="I51" s="132"/>
      <c r="J51" s="131"/>
      <c r="K51" s="130"/>
      <c r="L51" s="129"/>
      <c r="M51" s="128"/>
      <c r="N51" s="127" t="s">
        <v>43</v>
      </c>
      <c r="O51" s="126"/>
      <c r="P51" s="126"/>
      <c r="Q51" s="125"/>
      <c r="R51" s="124"/>
      <c r="S51" s="61"/>
      <c r="T51" s="60"/>
      <c r="U51" s="60"/>
      <c r="V51" s="60"/>
      <c r="W51" s="60"/>
      <c r="X51" s="60"/>
      <c r="Y51" s="62"/>
      <c r="Z51" s="61"/>
      <c r="AA51" s="60"/>
      <c r="AB51" s="60"/>
      <c r="AC51" s="60"/>
      <c r="AD51" s="60"/>
      <c r="AE51" s="60"/>
      <c r="AF51" s="62"/>
      <c r="AG51" s="61"/>
      <c r="AH51" s="60"/>
      <c r="AI51" s="60"/>
      <c r="AJ51" s="60"/>
      <c r="AK51" s="60"/>
      <c r="AL51" s="60"/>
      <c r="AM51" s="62"/>
      <c r="AN51" s="61"/>
      <c r="AO51" s="60"/>
      <c r="AP51" s="60"/>
      <c r="AQ51" s="60"/>
      <c r="AR51" s="60"/>
      <c r="AS51" s="60"/>
      <c r="AT51" s="62"/>
      <c r="AU51" s="61"/>
      <c r="AV51" s="60"/>
      <c r="AW51" s="60"/>
      <c r="AX51" s="59"/>
      <c r="AY51" s="57"/>
      <c r="AZ51" s="58"/>
      <c r="BA51" s="57"/>
      <c r="BB51" s="123"/>
      <c r="BC51" s="122"/>
      <c r="BD51" s="122"/>
      <c r="BE51" s="122"/>
      <c r="BF51" s="121"/>
    </row>
    <row r="52" spans="2:58" ht="20.25" customHeight="1" x14ac:dyDescent="0.4">
      <c r="B52" s="120"/>
      <c r="C52" s="119"/>
      <c r="D52" s="118"/>
      <c r="E52" s="117"/>
      <c r="F52" s="94"/>
      <c r="G52" s="116"/>
      <c r="H52" s="115"/>
      <c r="I52" s="115"/>
      <c r="J52" s="114"/>
      <c r="K52" s="113"/>
      <c r="L52" s="112"/>
      <c r="M52" s="111"/>
      <c r="N52" s="140" t="s">
        <v>45</v>
      </c>
      <c r="O52" s="10"/>
      <c r="P52" s="10"/>
      <c r="Q52" s="12"/>
      <c r="R52" s="139"/>
      <c r="S52" s="105"/>
      <c r="T52" s="104"/>
      <c r="U52" s="104"/>
      <c r="V52" s="104"/>
      <c r="W52" s="104"/>
      <c r="X52" s="104"/>
      <c r="Y52" s="106"/>
      <c r="Z52" s="105"/>
      <c r="AA52" s="104"/>
      <c r="AB52" s="104"/>
      <c r="AC52" s="104"/>
      <c r="AD52" s="104"/>
      <c r="AE52" s="104"/>
      <c r="AF52" s="106"/>
      <c r="AG52" s="105"/>
      <c r="AH52" s="104"/>
      <c r="AI52" s="104"/>
      <c r="AJ52" s="104"/>
      <c r="AK52" s="104"/>
      <c r="AL52" s="104"/>
      <c r="AM52" s="106"/>
      <c r="AN52" s="105"/>
      <c r="AO52" s="104"/>
      <c r="AP52" s="104"/>
      <c r="AQ52" s="104"/>
      <c r="AR52" s="104"/>
      <c r="AS52" s="104"/>
      <c r="AT52" s="106"/>
      <c r="AU52" s="105"/>
      <c r="AV52" s="104"/>
      <c r="AW52" s="104"/>
      <c r="AX52" s="103"/>
      <c r="AY52" s="101"/>
      <c r="AZ52" s="102"/>
      <c r="BA52" s="101"/>
      <c r="BB52" s="100"/>
      <c r="BC52" s="99"/>
      <c r="BD52" s="99"/>
      <c r="BE52" s="99"/>
      <c r="BF52" s="98"/>
    </row>
    <row r="53" spans="2:58" ht="20.25" customHeight="1" x14ac:dyDescent="0.4">
      <c r="B53" s="77">
        <f>B50+1</f>
        <v>12</v>
      </c>
      <c r="C53" s="97"/>
      <c r="D53" s="96"/>
      <c r="E53" s="95"/>
      <c r="F53" s="94"/>
      <c r="G53" s="93"/>
      <c r="H53" s="92"/>
      <c r="I53" s="92"/>
      <c r="J53" s="91"/>
      <c r="K53" s="90"/>
      <c r="L53" s="89"/>
      <c r="M53" s="88"/>
      <c r="N53" s="87" t="s">
        <v>44</v>
      </c>
      <c r="O53" s="86"/>
      <c r="P53" s="86"/>
      <c r="Q53" s="85"/>
      <c r="R53" s="84"/>
      <c r="S53" s="82"/>
      <c r="T53" s="81"/>
      <c r="U53" s="81"/>
      <c r="V53" s="81"/>
      <c r="W53" s="81"/>
      <c r="X53" s="81"/>
      <c r="Y53" s="83"/>
      <c r="Z53" s="82"/>
      <c r="AA53" s="81"/>
      <c r="AB53" s="81"/>
      <c r="AC53" s="81"/>
      <c r="AD53" s="81"/>
      <c r="AE53" s="81"/>
      <c r="AF53" s="83"/>
      <c r="AG53" s="82"/>
      <c r="AH53" s="81"/>
      <c r="AI53" s="81"/>
      <c r="AJ53" s="81"/>
      <c r="AK53" s="81"/>
      <c r="AL53" s="81"/>
      <c r="AM53" s="83"/>
      <c r="AN53" s="82"/>
      <c r="AO53" s="81"/>
      <c r="AP53" s="81"/>
      <c r="AQ53" s="81"/>
      <c r="AR53" s="81"/>
      <c r="AS53" s="81"/>
      <c r="AT53" s="83"/>
      <c r="AU53" s="82"/>
      <c r="AV53" s="81"/>
      <c r="AW53" s="81"/>
      <c r="AX53" s="80"/>
      <c r="AY53" s="78"/>
      <c r="AZ53" s="79"/>
      <c r="BA53" s="78"/>
      <c r="BB53" s="56"/>
      <c r="BC53" s="55"/>
      <c r="BD53" s="55"/>
      <c r="BE53" s="55"/>
      <c r="BF53" s="54"/>
    </row>
    <row r="54" spans="2:58" ht="20.25" customHeight="1" x14ac:dyDescent="0.4">
      <c r="B54" s="138"/>
      <c r="C54" s="137"/>
      <c r="D54" s="136"/>
      <c r="E54" s="135"/>
      <c r="F54" s="134"/>
      <c r="G54" s="133"/>
      <c r="H54" s="132"/>
      <c r="I54" s="132"/>
      <c r="J54" s="131"/>
      <c r="K54" s="130"/>
      <c r="L54" s="129"/>
      <c r="M54" s="128"/>
      <c r="N54" s="127" t="s">
        <v>43</v>
      </c>
      <c r="O54" s="126"/>
      <c r="P54" s="126"/>
      <c r="Q54" s="125"/>
      <c r="R54" s="124"/>
      <c r="S54" s="61"/>
      <c r="T54" s="60"/>
      <c r="U54" s="60"/>
      <c r="V54" s="60"/>
      <c r="W54" s="60"/>
      <c r="X54" s="60"/>
      <c r="Y54" s="62"/>
      <c r="Z54" s="61"/>
      <c r="AA54" s="60"/>
      <c r="AB54" s="60"/>
      <c r="AC54" s="60"/>
      <c r="AD54" s="60"/>
      <c r="AE54" s="60"/>
      <c r="AF54" s="62"/>
      <c r="AG54" s="61"/>
      <c r="AH54" s="60"/>
      <c r="AI54" s="60"/>
      <c r="AJ54" s="60"/>
      <c r="AK54" s="60"/>
      <c r="AL54" s="60"/>
      <c r="AM54" s="62"/>
      <c r="AN54" s="61"/>
      <c r="AO54" s="60"/>
      <c r="AP54" s="60"/>
      <c r="AQ54" s="60"/>
      <c r="AR54" s="60"/>
      <c r="AS54" s="60"/>
      <c r="AT54" s="62"/>
      <c r="AU54" s="61"/>
      <c r="AV54" s="60"/>
      <c r="AW54" s="60"/>
      <c r="AX54" s="59"/>
      <c r="AY54" s="57"/>
      <c r="AZ54" s="58"/>
      <c r="BA54" s="57"/>
      <c r="BB54" s="123"/>
      <c r="BC54" s="122"/>
      <c r="BD54" s="122"/>
      <c r="BE54" s="122"/>
      <c r="BF54" s="121"/>
    </row>
    <row r="55" spans="2:58" ht="20.25" customHeight="1" x14ac:dyDescent="0.4">
      <c r="B55" s="120"/>
      <c r="C55" s="119"/>
      <c r="D55" s="118"/>
      <c r="E55" s="117"/>
      <c r="F55" s="94"/>
      <c r="G55" s="116"/>
      <c r="H55" s="115"/>
      <c r="I55" s="115"/>
      <c r="J55" s="114"/>
      <c r="K55" s="113"/>
      <c r="L55" s="112"/>
      <c r="M55" s="111"/>
      <c r="N55" s="140" t="s">
        <v>45</v>
      </c>
      <c r="O55" s="10"/>
      <c r="P55" s="10"/>
      <c r="Q55" s="12"/>
      <c r="R55" s="139"/>
      <c r="S55" s="105"/>
      <c r="T55" s="104"/>
      <c r="U55" s="104"/>
      <c r="V55" s="104"/>
      <c r="W55" s="104"/>
      <c r="X55" s="104"/>
      <c r="Y55" s="106"/>
      <c r="Z55" s="105"/>
      <c r="AA55" s="104"/>
      <c r="AB55" s="104"/>
      <c r="AC55" s="104"/>
      <c r="AD55" s="104"/>
      <c r="AE55" s="104"/>
      <c r="AF55" s="106"/>
      <c r="AG55" s="105"/>
      <c r="AH55" s="104"/>
      <c r="AI55" s="104"/>
      <c r="AJ55" s="104"/>
      <c r="AK55" s="104"/>
      <c r="AL55" s="104"/>
      <c r="AM55" s="106"/>
      <c r="AN55" s="105"/>
      <c r="AO55" s="104"/>
      <c r="AP55" s="104"/>
      <c r="AQ55" s="104"/>
      <c r="AR55" s="104"/>
      <c r="AS55" s="104"/>
      <c r="AT55" s="106"/>
      <c r="AU55" s="105"/>
      <c r="AV55" s="104"/>
      <c r="AW55" s="104"/>
      <c r="AX55" s="103"/>
      <c r="AY55" s="101"/>
      <c r="AZ55" s="102"/>
      <c r="BA55" s="101"/>
      <c r="BB55" s="100"/>
      <c r="BC55" s="99"/>
      <c r="BD55" s="99"/>
      <c r="BE55" s="99"/>
      <c r="BF55" s="98"/>
    </row>
    <row r="56" spans="2:58" ht="20.25" customHeight="1" x14ac:dyDescent="0.4">
      <c r="B56" s="77">
        <f>B53+1</f>
        <v>13</v>
      </c>
      <c r="C56" s="97"/>
      <c r="D56" s="96"/>
      <c r="E56" s="95"/>
      <c r="F56" s="94"/>
      <c r="G56" s="93"/>
      <c r="H56" s="92"/>
      <c r="I56" s="92"/>
      <c r="J56" s="91"/>
      <c r="K56" s="90"/>
      <c r="L56" s="89"/>
      <c r="M56" s="88"/>
      <c r="N56" s="87" t="s">
        <v>44</v>
      </c>
      <c r="O56" s="86"/>
      <c r="P56" s="86"/>
      <c r="Q56" s="85"/>
      <c r="R56" s="84"/>
      <c r="S56" s="82"/>
      <c r="T56" s="81"/>
      <c r="U56" s="81"/>
      <c r="V56" s="81"/>
      <c r="W56" s="81"/>
      <c r="X56" s="81"/>
      <c r="Y56" s="83"/>
      <c r="Z56" s="82"/>
      <c r="AA56" s="81"/>
      <c r="AB56" s="81"/>
      <c r="AC56" s="81"/>
      <c r="AD56" s="81"/>
      <c r="AE56" s="81"/>
      <c r="AF56" s="83"/>
      <c r="AG56" s="82"/>
      <c r="AH56" s="81"/>
      <c r="AI56" s="81"/>
      <c r="AJ56" s="81"/>
      <c r="AK56" s="81"/>
      <c r="AL56" s="81"/>
      <c r="AM56" s="83"/>
      <c r="AN56" s="82"/>
      <c r="AO56" s="81"/>
      <c r="AP56" s="81"/>
      <c r="AQ56" s="81"/>
      <c r="AR56" s="81"/>
      <c r="AS56" s="81"/>
      <c r="AT56" s="83"/>
      <c r="AU56" s="82"/>
      <c r="AV56" s="81"/>
      <c r="AW56" s="81"/>
      <c r="AX56" s="80"/>
      <c r="AY56" s="78"/>
      <c r="AZ56" s="79"/>
      <c r="BA56" s="78"/>
      <c r="BB56" s="56"/>
      <c r="BC56" s="55"/>
      <c r="BD56" s="55"/>
      <c r="BE56" s="55"/>
      <c r="BF56" s="54"/>
    </row>
    <row r="57" spans="2:58" ht="20.25" customHeight="1" x14ac:dyDescent="0.4">
      <c r="B57" s="138"/>
      <c r="C57" s="137"/>
      <c r="D57" s="136"/>
      <c r="E57" s="135"/>
      <c r="F57" s="134"/>
      <c r="G57" s="133"/>
      <c r="H57" s="132"/>
      <c r="I57" s="132"/>
      <c r="J57" s="131"/>
      <c r="K57" s="130"/>
      <c r="L57" s="129"/>
      <c r="M57" s="128"/>
      <c r="N57" s="127" t="s">
        <v>43</v>
      </c>
      <c r="O57" s="126"/>
      <c r="P57" s="126"/>
      <c r="Q57" s="125"/>
      <c r="R57" s="124"/>
      <c r="S57" s="61"/>
      <c r="T57" s="60"/>
      <c r="U57" s="60"/>
      <c r="V57" s="60"/>
      <c r="W57" s="60"/>
      <c r="X57" s="60"/>
      <c r="Y57" s="62"/>
      <c r="Z57" s="61"/>
      <c r="AA57" s="60"/>
      <c r="AB57" s="60"/>
      <c r="AC57" s="60"/>
      <c r="AD57" s="60"/>
      <c r="AE57" s="60"/>
      <c r="AF57" s="62"/>
      <c r="AG57" s="61"/>
      <c r="AH57" s="60"/>
      <c r="AI57" s="60"/>
      <c r="AJ57" s="60"/>
      <c r="AK57" s="60"/>
      <c r="AL57" s="60"/>
      <c r="AM57" s="62"/>
      <c r="AN57" s="61"/>
      <c r="AO57" s="60"/>
      <c r="AP57" s="60"/>
      <c r="AQ57" s="60"/>
      <c r="AR57" s="60"/>
      <c r="AS57" s="60"/>
      <c r="AT57" s="62"/>
      <c r="AU57" s="61"/>
      <c r="AV57" s="60"/>
      <c r="AW57" s="60"/>
      <c r="AX57" s="59"/>
      <c r="AY57" s="57"/>
      <c r="AZ57" s="58"/>
      <c r="BA57" s="57"/>
      <c r="BB57" s="123"/>
      <c r="BC57" s="122"/>
      <c r="BD57" s="122"/>
      <c r="BE57" s="122"/>
      <c r="BF57" s="121"/>
    </row>
    <row r="58" spans="2:58" ht="20.25" customHeight="1" x14ac:dyDescent="0.4">
      <c r="B58" s="120"/>
      <c r="C58" s="119"/>
      <c r="D58" s="118"/>
      <c r="E58" s="117"/>
      <c r="F58" s="94"/>
      <c r="G58" s="116"/>
      <c r="H58" s="115"/>
      <c r="I58" s="115"/>
      <c r="J58" s="114"/>
      <c r="K58" s="113"/>
      <c r="L58" s="112"/>
      <c r="M58" s="111"/>
      <c r="N58" s="140" t="s">
        <v>45</v>
      </c>
      <c r="O58" s="10"/>
      <c r="P58" s="10"/>
      <c r="Q58" s="12"/>
      <c r="R58" s="139"/>
      <c r="S58" s="105"/>
      <c r="T58" s="104"/>
      <c r="U58" s="104"/>
      <c r="V58" s="104"/>
      <c r="W58" s="104"/>
      <c r="X58" s="104"/>
      <c r="Y58" s="106"/>
      <c r="Z58" s="105"/>
      <c r="AA58" s="104"/>
      <c r="AB58" s="104"/>
      <c r="AC58" s="104"/>
      <c r="AD58" s="104"/>
      <c r="AE58" s="104"/>
      <c r="AF58" s="106"/>
      <c r="AG58" s="105"/>
      <c r="AH58" s="104"/>
      <c r="AI58" s="104"/>
      <c r="AJ58" s="104"/>
      <c r="AK58" s="104"/>
      <c r="AL58" s="104"/>
      <c r="AM58" s="106"/>
      <c r="AN58" s="105"/>
      <c r="AO58" s="104"/>
      <c r="AP58" s="104"/>
      <c r="AQ58" s="104"/>
      <c r="AR58" s="104"/>
      <c r="AS58" s="104"/>
      <c r="AT58" s="106"/>
      <c r="AU58" s="105"/>
      <c r="AV58" s="104"/>
      <c r="AW58" s="104"/>
      <c r="AX58" s="103"/>
      <c r="AY58" s="101"/>
      <c r="AZ58" s="102"/>
      <c r="BA58" s="101"/>
      <c r="BB58" s="100"/>
      <c r="BC58" s="99"/>
      <c r="BD58" s="99"/>
      <c r="BE58" s="99"/>
      <c r="BF58" s="98"/>
    </row>
    <row r="59" spans="2:58" ht="20.25" customHeight="1" x14ac:dyDescent="0.4">
      <c r="B59" s="77">
        <f>B56+1</f>
        <v>14</v>
      </c>
      <c r="C59" s="97"/>
      <c r="D59" s="96"/>
      <c r="E59" s="95"/>
      <c r="F59" s="94"/>
      <c r="G59" s="93"/>
      <c r="H59" s="92"/>
      <c r="I59" s="92"/>
      <c r="J59" s="91"/>
      <c r="K59" s="90"/>
      <c r="L59" s="89"/>
      <c r="M59" s="88"/>
      <c r="N59" s="87" t="s">
        <v>44</v>
      </c>
      <c r="O59" s="86"/>
      <c r="P59" s="86"/>
      <c r="Q59" s="85"/>
      <c r="R59" s="84"/>
      <c r="S59" s="82"/>
      <c r="T59" s="81"/>
      <c r="U59" s="81"/>
      <c r="V59" s="81"/>
      <c r="W59" s="81"/>
      <c r="X59" s="81"/>
      <c r="Y59" s="83"/>
      <c r="Z59" s="82"/>
      <c r="AA59" s="81"/>
      <c r="AB59" s="81"/>
      <c r="AC59" s="81"/>
      <c r="AD59" s="81"/>
      <c r="AE59" s="81"/>
      <c r="AF59" s="83"/>
      <c r="AG59" s="82"/>
      <c r="AH59" s="81"/>
      <c r="AI59" s="81"/>
      <c r="AJ59" s="81"/>
      <c r="AK59" s="81"/>
      <c r="AL59" s="81"/>
      <c r="AM59" s="83"/>
      <c r="AN59" s="82"/>
      <c r="AO59" s="81"/>
      <c r="AP59" s="81"/>
      <c r="AQ59" s="81"/>
      <c r="AR59" s="81"/>
      <c r="AS59" s="81"/>
      <c r="AT59" s="83"/>
      <c r="AU59" s="82"/>
      <c r="AV59" s="81"/>
      <c r="AW59" s="81"/>
      <c r="AX59" s="80"/>
      <c r="AY59" s="78"/>
      <c r="AZ59" s="79"/>
      <c r="BA59" s="78"/>
      <c r="BB59" s="56"/>
      <c r="BC59" s="55"/>
      <c r="BD59" s="55"/>
      <c r="BE59" s="55"/>
      <c r="BF59" s="54"/>
    </row>
    <row r="60" spans="2:58" ht="20.25" customHeight="1" x14ac:dyDescent="0.4">
      <c r="B60" s="138"/>
      <c r="C60" s="137"/>
      <c r="D60" s="136"/>
      <c r="E60" s="135"/>
      <c r="F60" s="134"/>
      <c r="G60" s="133"/>
      <c r="H60" s="132"/>
      <c r="I60" s="132"/>
      <c r="J60" s="131"/>
      <c r="K60" s="130"/>
      <c r="L60" s="129"/>
      <c r="M60" s="128"/>
      <c r="N60" s="127" t="s">
        <v>43</v>
      </c>
      <c r="O60" s="126"/>
      <c r="P60" s="126"/>
      <c r="Q60" s="125"/>
      <c r="R60" s="124"/>
      <c r="S60" s="61"/>
      <c r="T60" s="60"/>
      <c r="U60" s="60"/>
      <c r="V60" s="60"/>
      <c r="W60" s="60"/>
      <c r="X60" s="60"/>
      <c r="Y60" s="62"/>
      <c r="Z60" s="61"/>
      <c r="AA60" s="60"/>
      <c r="AB60" s="60"/>
      <c r="AC60" s="60"/>
      <c r="AD60" s="60"/>
      <c r="AE60" s="60"/>
      <c r="AF60" s="62"/>
      <c r="AG60" s="61"/>
      <c r="AH60" s="60"/>
      <c r="AI60" s="60"/>
      <c r="AJ60" s="60"/>
      <c r="AK60" s="60"/>
      <c r="AL60" s="60"/>
      <c r="AM60" s="62"/>
      <c r="AN60" s="61"/>
      <c r="AO60" s="60"/>
      <c r="AP60" s="60"/>
      <c r="AQ60" s="60"/>
      <c r="AR60" s="60"/>
      <c r="AS60" s="60"/>
      <c r="AT60" s="62"/>
      <c r="AU60" s="61"/>
      <c r="AV60" s="60"/>
      <c r="AW60" s="60"/>
      <c r="AX60" s="59"/>
      <c r="AY60" s="57"/>
      <c r="AZ60" s="58"/>
      <c r="BA60" s="57"/>
      <c r="BB60" s="123"/>
      <c r="BC60" s="122"/>
      <c r="BD60" s="122"/>
      <c r="BE60" s="122"/>
      <c r="BF60" s="121"/>
    </row>
    <row r="61" spans="2:58" ht="20.25" customHeight="1" x14ac:dyDescent="0.4">
      <c r="B61" s="120"/>
      <c r="C61" s="119"/>
      <c r="D61" s="118"/>
      <c r="E61" s="117"/>
      <c r="F61" s="94"/>
      <c r="G61" s="116"/>
      <c r="H61" s="115"/>
      <c r="I61" s="115"/>
      <c r="J61" s="114"/>
      <c r="K61" s="113"/>
      <c r="L61" s="112"/>
      <c r="M61" s="111"/>
      <c r="N61" s="140" t="s">
        <v>45</v>
      </c>
      <c r="O61" s="10"/>
      <c r="P61" s="10"/>
      <c r="Q61" s="12"/>
      <c r="R61" s="139"/>
      <c r="S61" s="105"/>
      <c r="T61" s="104"/>
      <c r="U61" s="104"/>
      <c r="V61" s="104"/>
      <c r="W61" s="104"/>
      <c r="X61" s="104"/>
      <c r="Y61" s="106"/>
      <c r="Z61" s="105"/>
      <c r="AA61" s="104"/>
      <c r="AB61" s="104"/>
      <c r="AC61" s="104"/>
      <c r="AD61" s="104"/>
      <c r="AE61" s="104"/>
      <c r="AF61" s="106"/>
      <c r="AG61" s="105"/>
      <c r="AH61" s="104"/>
      <c r="AI61" s="104"/>
      <c r="AJ61" s="104"/>
      <c r="AK61" s="104"/>
      <c r="AL61" s="104"/>
      <c r="AM61" s="106"/>
      <c r="AN61" s="105"/>
      <c r="AO61" s="104"/>
      <c r="AP61" s="104"/>
      <c r="AQ61" s="104"/>
      <c r="AR61" s="104"/>
      <c r="AS61" s="104"/>
      <c r="AT61" s="106"/>
      <c r="AU61" s="105"/>
      <c r="AV61" s="104"/>
      <c r="AW61" s="104"/>
      <c r="AX61" s="103"/>
      <c r="AY61" s="101"/>
      <c r="AZ61" s="102"/>
      <c r="BA61" s="101"/>
      <c r="BB61" s="100"/>
      <c r="BC61" s="99"/>
      <c r="BD61" s="99"/>
      <c r="BE61" s="99"/>
      <c r="BF61" s="98"/>
    </row>
    <row r="62" spans="2:58" ht="20.25" customHeight="1" x14ac:dyDescent="0.4">
      <c r="B62" s="77">
        <f>B59+1</f>
        <v>15</v>
      </c>
      <c r="C62" s="97"/>
      <c r="D62" s="96"/>
      <c r="E62" s="95"/>
      <c r="F62" s="94"/>
      <c r="G62" s="93"/>
      <c r="H62" s="92"/>
      <c r="I62" s="92"/>
      <c r="J62" s="91"/>
      <c r="K62" s="90"/>
      <c r="L62" s="89"/>
      <c r="M62" s="88"/>
      <c r="N62" s="87" t="s">
        <v>44</v>
      </c>
      <c r="O62" s="86"/>
      <c r="P62" s="86"/>
      <c r="Q62" s="85"/>
      <c r="R62" s="84"/>
      <c r="S62" s="82"/>
      <c r="T62" s="81"/>
      <c r="U62" s="81"/>
      <c r="V62" s="81"/>
      <c r="W62" s="81"/>
      <c r="X62" s="81"/>
      <c r="Y62" s="83"/>
      <c r="Z62" s="82"/>
      <c r="AA62" s="81"/>
      <c r="AB62" s="81"/>
      <c r="AC62" s="81"/>
      <c r="AD62" s="81"/>
      <c r="AE62" s="81"/>
      <c r="AF62" s="83"/>
      <c r="AG62" s="82"/>
      <c r="AH62" s="81"/>
      <c r="AI62" s="81"/>
      <c r="AJ62" s="81"/>
      <c r="AK62" s="81"/>
      <c r="AL62" s="81"/>
      <c r="AM62" s="83"/>
      <c r="AN62" s="82"/>
      <c r="AO62" s="81"/>
      <c r="AP62" s="81"/>
      <c r="AQ62" s="81"/>
      <c r="AR62" s="81"/>
      <c r="AS62" s="81"/>
      <c r="AT62" s="83"/>
      <c r="AU62" s="82"/>
      <c r="AV62" s="81"/>
      <c r="AW62" s="81"/>
      <c r="AX62" s="80"/>
      <c r="AY62" s="78"/>
      <c r="AZ62" s="79"/>
      <c r="BA62" s="78"/>
      <c r="BB62" s="56"/>
      <c r="BC62" s="55"/>
      <c r="BD62" s="55"/>
      <c r="BE62" s="55"/>
      <c r="BF62" s="54"/>
    </row>
    <row r="63" spans="2:58" ht="20.25" customHeight="1" x14ac:dyDescent="0.4">
      <c r="B63" s="138"/>
      <c r="C63" s="137"/>
      <c r="D63" s="136"/>
      <c r="E63" s="135"/>
      <c r="F63" s="134"/>
      <c r="G63" s="133"/>
      <c r="H63" s="132"/>
      <c r="I63" s="132"/>
      <c r="J63" s="131"/>
      <c r="K63" s="130"/>
      <c r="L63" s="129"/>
      <c r="M63" s="128"/>
      <c r="N63" s="127" t="s">
        <v>43</v>
      </c>
      <c r="O63" s="126"/>
      <c r="P63" s="126"/>
      <c r="Q63" s="125"/>
      <c r="R63" s="124"/>
      <c r="S63" s="61"/>
      <c r="T63" s="60"/>
      <c r="U63" s="60"/>
      <c r="V63" s="60"/>
      <c r="W63" s="60"/>
      <c r="X63" s="60"/>
      <c r="Y63" s="62"/>
      <c r="Z63" s="61"/>
      <c r="AA63" s="60"/>
      <c r="AB63" s="60"/>
      <c r="AC63" s="60"/>
      <c r="AD63" s="60"/>
      <c r="AE63" s="60"/>
      <c r="AF63" s="62"/>
      <c r="AG63" s="61"/>
      <c r="AH63" s="60"/>
      <c r="AI63" s="60"/>
      <c r="AJ63" s="60"/>
      <c r="AK63" s="60"/>
      <c r="AL63" s="60"/>
      <c r="AM63" s="62"/>
      <c r="AN63" s="61"/>
      <c r="AO63" s="60"/>
      <c r="AP63" s="60"/>
      <c r="AQ63" s="60"/>
      <c r="AR63" s="60"/>
      <c r="AS63" s="60"/>
      <c r="AT63" s="62"/>
      <c r="AU63" s="61"/>
      <c r="AV63" s="60"/>
      <c r="AW63" s="60"/>
      <c r="AX63" s="59"/>
      <c r="AY63" s="57"/>
      <c r="AZ63" s="58"/>
      <c r="BA63" s="57"/>
      <c r="BB63" s="123"/>
      <c r="BC63" s="122"/>
      <c r="BD63" s="122"/>
      <c r="BE63" s="122"/>
      <c r="BF63" s="121"/>
    </row>
    <row r="64" spans="2:58" ht="20.25" customHeight="1" x14ac:dyDescent="0.4">
      <c r="B64" s="120"/>
      <c r="C64" s="119"/>
      <c r="D64" s="118"/>
      <c r="E64" s="117"/>
      <c r="F64" s="94"/>
      <c r="G64" s="116"/>
      <c r="H64" s="115"/>
      <c r="I64" s="115"/>
      <c r="J64" s="114"/>
      <c r="K64" s="113"/>
      <c r="L64" s="112"/>
      <c r="M64" s="111"/>
      <c r="N64" s="110" t="s">
        <v>45</v>
      </c>
      <c r="O64" s="109"/>
      <c r="P64" s="109"/>
      <c r="Q64" s="108"/>
      <c r="R64" s="107"/>
      <c r="S64" s="105"/>
      <c r="T64" s="104"/>
      <c r="U64" s="104"/>
      <c r="V64" s="104"/>
      <c r="W64" s="104"/>
      <c r="X64" s="104"/>
      <c r="Y64" s="106"/>
      <c r="Z64" s="105"/>
      <c r="AA64" s="104"/>
      <c r="AB64" s="104"/>
      <c r="AC64" s="104"/>
      <c r="AD64" s="104"/>
      <c r="AE64" s="104"/>
      <c r="AF64" s="106"/>
      <c r="AG64" s="105"/>
      <c r="AH64" s="104"/>
      <c r="AI64" s="104"/>
      <c r="AJ64" s="104"/>
      <c r="AK64" s="104"/>
      <c r="AL64" s="104"/>
      <c r="AM64" s="106"/>
      <c r="AN64" s="105"/>
      <c r="AO64" s="104"/>
      <c r="AP64" s="104"/>
      <c r="AQ64" s="104"/>
      <c r="AR64" s="104"/>
      <c r="AS64" s="104"/>
      <c r="AT64" s="106"/>
      <c r="AU64" s="105"/>
      <c r="AV64" s="104"/>
      <c r="AW64" s="104"/>
      <c r="AX64" s="103"/>
      <c r="AY64" s="101"/>
      <c r="AZ64" s="102"/>
      <c r="BA64" s="101"/>
      <c r="BB64" s="100"/>
      <c r="BC64" s="99"/>
      <c r="BD64" s="99"/>
      <c r="BE64" s="99"/>
      <c r="BF64" s="98"/>
    </row>
    <row r="65" spans="2:58" ht="20.25" customHeight="1" x14ac:dyDescent="0.4">
      <c r="B65" s="77">
        <f>B62+1</f>
        <v>16</v>
      </c>
      <c r="C65" s="97"/>
      <c r="D65" s="96"/>
      <c r="E65" s="95"/>
      <c r="F65" s="94"/>
      <c r="G65" s="93"/>
      <c r="H65" s="92"/>
      <c r="I65" s="92"/>
      <c r="J65" s="91"/>
      <c r="K65" s="90"/>
      <c r="L65" s="89"/>
      <c r="M65" s="88"/>
      <c r="N65" s="87" t="s">
        <v>44</v>
      </c>
      <c r="O65" s="86"/>
      <c r="P65" s="86"/>
      <c r="Q65" s="85"/>
      <c r="R65" s="84"/>
      <c r="S65" s="82"/>
      <c r="T65" s="81"/>
      <c r="U65" s="81"/>
      <c r="V65" s="81"/>
      <c r="W65" s="81"/>
      <c r="X65" s="81"/>
      <c r="Y65" s="83"/>
      <c r="Z65" s="82"/>
      <c r="AA65" s="81"/>
      <c r="AB65" s="81"/>
      <c r="AC65" s="81"/>
      <c r="AD65" s="81"/>
      <c r="AE65" s="81"/>
      <c r="AF65" s="83"/>
      <c r="AG65" s="82"/>
      <c r="AH65" s="81"/>
      <c r="AI65" s="81"/>
      <c r="AJ65" s="81"/>
      <c r="AK65" s="81"/>
      <c r="AL65" s="81"/>
      <c r="AM65" s="83"/>
      <c r="AN65" s="82"/>
      <c r="AO65" s="81"/>
      <c r="AP65" s="81"/>
      <c r="AQ65" s="81"/>
      <c r="AR65" s="81"/>
      <c r="AS65" s="81"/>
      <c r="AT65" s="83"/>
      <c r="AU65" s="82"/>
      <c r="AV65" s="81"/>
      <c r="AW65" s="81"/>
      <c r="AX65" s="80"/>
      <c r="AY65" s="78"/>
      <c r="AZ65" s="79"/>
      <c r="BA65" s="78"/>
      <c r="BB65" s="56"/>
      <c r="BC65" s="55"/>
      <c r="BD65" s="55"/>
      <c r="BE65" s="55"/>
      <c r="BF65" s="54"/>
    </row>
    <row r="66" spans="2:58" ht="20.25" customHeight="1" thickBot="1" x14ac:dyDescent="0.45">
      <c r="B66" s="77"/>
      <c r="C66" s="76"/>
      <c r="D66" s="75"/>
      <c r="E66" s="74"/>
      <c r="F66" s="73"/>
      <c r="G66" s="72"/>
      <c r="H66" s="71"/>
      <c r="I66" s="71"/>
      <c r="J66" s="70"/>
      <c r="K66" s="69"/>
      <c r="L66" s="68"/>
      <c r="M66" s="67"/>
      <c r="N66" s="66" t="s">
        <v>43</v>
      </c>
      <c r="O66" s="65"/>
      <c r="P66" s="65"/>
      <c r="Q66" s="64"/>
      <c r="R66" s="63"/>
      <c r="S66" s="61"/>
      <c r="T66" s="60"/>
      <c r="U66" s="60"/>
      <c r="V66" s="60"/>
      <c r="W66" s="60"/>
      <c r="X66" s="60"/>
      <c r="Y66" s="62"/>
      <c r="Z66" s="61"/>
      <c r="AA66" s="60"/>
      <c r="AB66" s="60"/>
      <c r="AC66" s="60"/>
      <c r="AD66" s="60"/>
      <c r="AE66" s="60"/>
      <c r="AF66" s="62"/>
      <c r="AG66" s="61"/>
      <c r="AH66" s="60"/>
      <c r="AI66" s="60"/>
      <c r="AJ66" s="60"/>
      <c r="AK66" s="60"/>
      <c r="AL66" s="60"/>
      <c r="AM66" s="62"/>
      <c r="AN66" s="61"/>
      <c r="AO66" s="60"/>
      <c r="AP66" s="60"/>
      <c r="AQ66" s="60"/>
      <c r="AR66" s="60"/>
      <c r="AS66" s="60"/>
      <c r="AT66" s="62"/>
      <c r="AU66" s="61"/>
      <c r="AV66" s="60"/>
      <c r="AW66" s="60"/>
      <c r="AX66" s="59"/>
      <c r="AY66" s="57"/>
      <c r="AZ66" s="58"/>
      <c r="BA66" s="57"/>
      <c r="BB66" s="56"/>
      <c r="BC66" s="55"/>
      <c r="BD66" s="55"/>
      <c r="BE66" s="55"/>
      <c r="BF66" s="54"/>
    </row>
    <row r="67" spans="2:58" ht="20.25" customHeight="1" x14ac:dyDescent="0.4">
      <c r="B67" s="53" t="s">
        <v>42</v>
      </c>
      <c r="C67" s="52"/>
      <c r="D67" s="52"/>
      <c r="E67" s="52"/>
      <c r="F67" s="52"/>
      <c r="G67" s="52"/>
      <c r="H67" s="52"/>
      <c r="I67" s="52"/>
      <c r="J67" s="52"/>
      <c r="K67" s="52"/>
      <c r="L67" s="52"/>
      <c r="M67" s="52"/>
      <c r="N67" s="52"/>
      <c r="O67" s="52"/>
      <c r="P67" s="52"/>
      <c r="Q67" s="52"/>
      <c r="R67" s="51"/>
      <c r="S67" s="50"/>
      <c r="T67" s="47"/>
      <c r="U67" s="47"/>
      <c r="V67" s="47"/>
      <c r="W67" s="47"/>
      <c r="X67" s="47"/>
      <c r="Y67" s="49"/>
      <c r="Z67" s="48"/>
      <c r="AA67" s="47"/>
      <c r="AB67" s="47"/>
      <c r="AC67" s="47"/>
      <c r="AD67" s="47"/>
      <c r="AE67" s="47"/>
      <c r="AF67" s="49"/>
      <c r="AG67" s="48"/>
      <c r="AH67" s="47"/>
      <c r="AI67" s="47"/>
      <c r="AJ67" s="47"/>
      <c r="AK67" s="47"/>
      <c r="AL67" s="47"/>
      <c r="AM67" s="49"/>
      <c r="AN67" s="48"/>
      <c r="AO67" s="47"/>
      <c r="AP67" s="47"/>
      <c r="AQ67" s="47"/>
      <c r="AR67" s="47"/>
      <c r="AS67" s="47"/>
      <c r="AT67" s="49"/>
      <c r="AU67" s="48"/>
      <c r="AV67" s="47"/>
      <c r="AW67" s="46"/>
      <c r="AX67" s="45"/>
      <c r="AY67" s="44"/>
      <c r="AZ67" s="43"/>
      <c r="BA67" s="42"/>
      <c r="BB67" s="42"/>
      <c r="BC67" s="42"/>
      <c r="BD67" s="42"/>
      <c r="BE67" s="42"/>
      <c r="BF67" s="41"/>
    </row>
    <row r="68" spans="2:58" ht="20.25" customHeight="1" x14ac:dyDescent="0.4">
      <c r="B68" s="38" t="s">
        <v>41</v>
      </c>
      <c r="C68" s="37"/>
      <c r="D68" s="37"/>
      <c r="E68" s="37"/>
      <c r="F68" s="37"/>
      <c r="G68" s="37"/>
      <c r="H68" s="37"/>
      <c r="I68" s="37"/>
      <c r="J68" s="37"/>
      <c r="K68" s="37"/>
      <c r="L68" s="37"/>
      <c r="M68" s="37"/>
      <c r="N68" s="37"/>
      <c r="O68" s="37"/>
      <c r="P68" s="37"/>
      <c r="Q68" s="37"/>
      <c r="R68" s="36"/>
      <c r="S68" s="35"/>
      <c r="T68" s="32"/>
      <c r="U68" s="32"/>
      <c r="V68" s="32"/>
      <c r="W68" s="32"/>
      <c r="X68" s="32"/>
      <c r="Y68" s="40"/>
      <c r="Z68" s="39"/>
      <c r="AA68" s="32"/>
      <c r="AB68" s="32"/>
      <c r="AC68" s="32"/>
      <c r="AD68" s="32"/>
      <c r="AE68" s="32"/>
      <c r="AF68" s="40"/>
      <c r="AG68" s="39"/>
      <c r="AH68" s="32"/>
      <c r="AI68" s="32"/>
      <c r="AJ68" s="32"/>
      <c r="AK68" s="32"/>
      <c r="AL68" s="32"/>
      <c r="AM68" s="40"/>
      <c r="AN68" s="39"/>
      <c r="AO68" s="32"/>
      <c r="AP68" s="32"/>
      <c r="AQ68" s="32"/>
      <c r="AR68" s="32"/>
      <c r="AS68" s="32"/>
      <c r="AT68" s="40"/>
      <c r="AU68" s="39"/>
      <c r="AV68" s="32"/>
      <c r="AW68" s="31"/>
      <c r="AX68" s="30"/>
      <c r="AY68" s="29"/>
      <c r="AZ68" s="28"/>
      <c r="BA68" s="27"/>
      <c r="BB68" s="27"/>
      <c r="BC68" s="27"/>
      <c r="BD68" s="27"/>
      <c r="BE68" s="27"/>
      <c r="BF68" s="26"/>
    </row>
    <row r="69" spans="2:58" ht="20.25" customHeight="1" x14ac:dyDescent="0.4">
      <c r="B69" s="38" t="s">
        <v>40</v>
      </c>
      <c r="C69" s="37"/>
      <c r="D69" s="37"/>
      <c r="E69" s="37"/>
      <c r="F69" s="37"/>
      <c r="G69" s="37"/>
      <c r="H69" s="37"/>
      <c r="I69" s="37"/>
      <c r="J69" s="37"/>
      <c r="K69" s="37"/>
      <c r="L69" s="37"/>
      <c r="M69" s="37"/>
      <c r="N69" s="37"/>
      <c r="O69" s="37"/>
      <c r="P69" s="37"/>
      <c r="Q69" s="37"/>
      <c r="R69" s="36"/>
      <c r="S69" s="35"/>
      <c r="T69" s="32"/>
      <c r="U69" s="32"/>
      <c r="V69" s="32"/>
      <c r="W69" s="32"/>
      <c r="X69" s="32"/>
      <c r="Y69" s="34"/>
      <c r="Z69" s="33"/>
      <c r="AA69" s="32"/>
      <c r="AB69" s="32"/>
      <c r="AC69" s="32"/>
      <c r="AD69" s="32"/>
      <c r="AE69" s="32"/>
      <c r="AF69" s="34"/>
      <c r="AG69" s="33"/>
      <c r="AH69" s="32"/>
      <c r="AI69" s="32"/>
      <c r="AJ69" s="32"/>
      <c r="AK69" s="32"/>
      <c r="AL69" s="32"/>
      <c r="AM69" s="34"/>
      <c r="AN69" s="33"/>
      <c r="AO69" s="32"/>
      <c r="AP69" s="32"/>
      <c r="AQ69" s="32"/>
      <c r="AR69" s="32"/>
      <c r="AS69" s="32"/>
      <c r="AT69" s="34"/>
      <c r="AU69" s="33"/>
      <c r="AV69" s="32"/>
      <c r="AW69" s="31"/>
      <c r="AX69" s="30"/>
      <c r="AY69" s="29"/>
      <c r="AZ69" s="28"/>
      <c r="BA69" s="27"/>
      <c r="BB69" s="27"/>
      <c r="BC69" s="27"/>
      <c r="BD69" s="27"/>
      <c r="BE69" s="27"/>
      <c r="BF69" s="26"/>
    </row>
    <row r="70" spans="2:58" ht="20.25" customHeight="1" thickBot="1" x14ac:dyDescent="0.45">
      <c r="B70" s="25" t="s">
        <v>39</v>
      </c>
      <c r="C70" s="24"/>
      <c r="D70" s="24"/>
      <c r="E70" s="24"/>
      <c r="F70" s="24"/>
      <c r="G70" s="24"/>
      <c r="H70" s="24"/>
      <c r="I70" s="24"/>
      <c r="J70" s="24"/>
      <c r="K70" s="24"/>
      <c r="L70" s="24"/>
      <c r="M70" s="24"/>
      <c r="N70" s="24"/>
      <c r="O70" s="24"/>
      <c r="P70" s="24"/>
      <c r="Q70" s="24"/>
      <c r="R70" s="23"/>
      <c r="S70" s="22"/>
      <c r="T70" s="19"/>
      <c r="U70" s="19"/>
      <c r="V70" s="19"/>
      <c r="W70" s="19"/>
      <c r="X70" s="19"/>
      <c r="Y70" s="21"/>
      <c r="Z70" s="20"/>
      <c r="AA70" s="19"/>
      <c r="AB70" s="19"/>
      <c r="AC70" s="19"/>
      <c r="AD70" s="19"/>
      <c r="AE70" s="19"/>
      <c r="AF70" s="21"/>
      <c r="AG70" s="20"/>
      <c r="AH70" s="19"/>
      <c r="AI70" s="19"/>
      <c r="AJ70" s="19"/>
      <c r="AK70" s="19"/>
      <c r="AL70" s="19"/>
      <c r="AM70" s="21"/>
      <c r="AN70" s="20"/>
      <c r="AO70" s="19"/>
      <c r="AP70" s="19"/>
      <c r="AQ70" s="19"/>
      <c r="AR70" s="19"/>
      <c r="AS70" s="19"/>
      <c r="AT70" s="21"/>
      <c r="AU70" s="20"/>
      <c r="AV70" s="19"/>
      <c r="AW70" s="18"/>
      <c r="AX70" s="17"/>
      <c r="AY70" s="16"/>
      <c r="AZ70" s="15"/>
      <c r="BA70" s="14"/>
      <c r="BB70" s="14"/>
      <c r="BC70" s="14"/>
      <c r="BD70" s="14"/>
      <c r="BE70" s="14"/>
      <c r="BF70" s="13"/>
    </row>
    <row r="71" spans="2:58" s="10" customFormat="1" ht="20.25" customHeight="1" x14ac:dyDescent="0.4">
      <c r="C71" s="12"/>
      <c r="D71" s="12"/>
      <c r="E71" s="12"/>
      <c r="BF71" s="11"/>
    </row>
    <row r="72" spans="2:58" ht="20.25" customHeight="1" x14ac:dyDescent="0.4"/>
    <row r="73" spans="2:58" ht="20.25" customHeight="1" x14ac:dyDescent="0.4"/>
    <row r="74" spans="2:58" ht="24.95" customHeight="1" x14ac:dyDescent="0.4">
      <c r="B74" s="2" t="s">
        <v>38</v>
      </c>
      <c r="C74" s="2"/>
      <c r="D74" s="2"/>
      <c r="E74" s="2"/>
      <c r="F74" s="2"/>
      <c r="G74" s="2"/>
      <c r="H74" s="2"/>
      <c r="I74" s="2"/>
    </row>
    <row r="75" spans="2:58" ht="24.95" customHeight="1" x14ac:dyDescent="0.4">
      <c r="B75" s="2" t="s">
        <v>37</v>
      </c>
      <c r="C75" s="2"/>
      <c r="D75" s="2"/>
      <c r="E75" s="2"/>
      <c r="F75" s="2"/>
      <c r="G75" s="2"/>
      <c r="H75" s="2"/>
      <c r="I75" s="2"/>
    </row>
    <row r="76" spans="2:58" ht="24.95" customHeight="1" x14ac:dyDescent="0.4">
      <c r="B76" s="2" t="s">
        <v>36</v>
      </c>
      <c r="C76" s="2"/>
      <c r="D76" s="2"/>
      <c r="E76" s="2"/>
      <c r="F76" s="2"/>
      <c r="G76" s="2"/>
      <c r="H76" s="2"/>
      <c r="I76" s="2"/>
    </row>
    <row r="77" spans="2:58" ht="24.95" customHeight="1" x14ac:dyDescent="0.4">
      <c r="B77" s="2" t="s">
        <v>35</v>
      </c>
      <c r="C77" s="2"/>
      <c r="D77" s="2"/>
      <c r="E77" s="2"/>
      <c r="F77" s="2"/>
      <c r="G77" s="2"/>
      <c r="H77" s="2"/>
      <c r="I77" s="2"/>
    </row>
    <row r="78" spans="2:58" ht="24.95" customHeight="1" x14ac:dyDescent="0.4">
      <c r="B78" s="2" t="s">
        <v>34</v>
      </c>
      <c r="C78" s="2"/>
      <c r="D78" s="2"/>
      <c r="E78" s="2"/>
      <c r="F78" s="2"/>
      <c r="G78" s="2"/>
      <c r="H78" s="2"/>
      <c r="I78" s="2"/>
    </row>
    <row r="79" spans="2:58" ht="24.95" customHeight="1" x14ac:dyDescent="0.4">
      <c r="B79" s="2" t="s">
        <v>33</v>
      </c>
      <c r="C79" s="2"/>
      <c r="D79" s="2"/>
      <c r="E79" s="2"/>
      <c r="F79" s="2"/>
      <c r="G79" s="2"/>
      <c r="H79" s="2"/>
      <c r="I79" s="2"/>
    </row>
    <row r="80" spans="2:58" ht="24.95" customHeight="1" x14ac:dyDescent="0.4">
      <c r="B80" s="2" t="s">
        <v>32</v>
      </c>
      <c r="C80" s="2"/>
      <c r="D80" s="2"/>
      <c r="E80" s="2"/>
      <c r="F80" s="2"/>
      <c r="G80" s="2"/>
      <c r="H80" s="2"/>
      <c r="I80" s="2"/>
    </row>
    <row r="81" spans="2:9" ht="24.95" customHeight="1" x14ac:dyDescent="0.4">
      <c r="B81" s="2" t="s">
        <v>31</v>
      </c>
      <c r="C81" s="2"/>
      <c r="D81" s="2"/>
      <c r="E81" s="2"/>
      <c r="F81" s="2"/>
      <c r="G81" s="2"/>
      <c r="H81" s="2"/>
      <c r="I81" s="2"/>
    </row>
    <row r="82" spans="2:9" ht="24.95" customHeight="1" x14ac:dyDescent="0.4">
      <c r="B82" s="2" t="s">
        <v>30</v>
      </c>
      <c r="C82" s="2"/>
      <c r="D82" s="2"/>
      <c r="E82" s="2"/>
      <c r="F82" s="2"/>
      <c r="G82" s="2"/>
      <c r="H82" s="2"/>
      <c r="I82" s="2"/>
    </row>
    <row r="83" spans="2:9" ht="24.95" customHeight="1" x14ac:dyDescent="0.4">
      <c r="B83" s="2" t="s">
        <v>29</v>
      </c>
      <c r="C83" s="2"/>
      <c r="D83" s="2"/>
      <c r="E83" s="2"/>
      <c r="F83" s="2"/>
      <c r="G83" s="2"/>
      <c r="H83" s="2"/>
      <c r="I83" s="2"/>
    </row>
    <row r="84" spans="2:9" ht="24.95" customHeight="1" x14ac:dyDescent="0.4">
      <c r="B84" s="2"/>
      <c r="C84" s="2"/>
      <c r="D84" s="2"/>
      <c r="E84" s="2"/>
      <c r="F84" s="2"/>
      <c r="G84" s="2"/>
      <c r="H84" s="2"/>
      <c r="I84" s="2"/>
    </row>
    <row r="85" spans="2:9" ht="24.95" customHeight="1" x14ac:dyDescent="0.4">
      <c r="B85" s="2"/>
      <c r="C85" s="9" t="s">
        <v>28</v>
      </c>
      <c r="D85" s="7" t="s">
        <v>27</v>
      </c>
      <c r="E85" s="7"/>
      <c r="F85" s="7"/>
      <c r="G85" s="7"/>
      <c r="H85" s="7"/>
      <c r="I85" s="2"/>
    </row>
    <row r="86" spans="2:9" ht="24.95" customHeight="1" x14ac:dyDescent="0.4">
      <c r="B86" s="2"/>
      <c r="C86" s="8" t="s">
        <v>26</v>
      </c>
      <c r="D86" s="7" t="s">
        <v>25</v>
      </c>
      <c r="E86" s="7"/>
      <c r="F86" s="7"/>
      <c r="G86" s="7"/>
      <c r="H86" s="7"/>
      <c r="I86" s="2"/>
    </row>
    <row r="87" spans="2:9" ht="24.95" customHeight="1" x14ac:dyDescent="0.4">
      <c r="B87" s="2"/>
      <c r="C87" s="8" t="s">
        <v>24</v>
      </c>
      <c r="D87" s="7" t="s">
        <v>23</v>
      </c>
      <c r="E87" s="7"/>
      <c r="F87" s="7"/>
      <c r="G87" s="7"/>
      <c r="H87" s="7"/>
      <c r="I87" s="2"/>
    </row>
    <row r="88" spans="2:9" ht="24.95" customHeight="1" x14ac:dyDescent="0.4">
      <c r="B88" s="2"/>
      <c r="C88" s="8" t="s">
        <v>22</v>
      </c>
      <c r="D88" s="7" t="s">
        <v>21</v>
      </c>
      <c r="E88" s="7"/>
      <c r="F88" s="7"/>
      <c r="G88" s="7"/>
      <c r="H88" s="7"/>
      <c r="I88" s="2"/>
    </row>
    <row r="89" spans="2:9" ht="24.95" customHeight="1" x14ac:dyDescent="0.4">
      <c r="B89" s="2"/>
      <c r="C89" s="8" t="s">
        <v>20</v>
      </c>
      <c r="D89" s="7" t="s">
        <v>19</v>
      </c>
      <c r="E89" s="7"/>
      <c r="F89" s="7"/>
      <c r="G89" s="7"/>
      <c r="H89" s="7"/>
      <c r="I89" s="2"/>
    </row>
    <row r="90" spans="2:9" ht="24.95" customHeight="1" x14ac:dyDescent="0.4">
      <c r="B90" s="2"/>
      <c r="C90" s="2"/>
      <c r="D90" s="2"/>
      <c r="E90" s="2"/>
      <c r="F90" s="2"/>
      <c r="G90" s="2"/>
      <c r="H90" s="2"/>
      <c r="I90" s="2"/>
    </row>
    <row r="91" spans="2:9" ht="24.95" customHeight="1" x14ac:dyDescent="0.4">
      <c r="B91" s="2"/>
      <c r="C91" s="2" t="s">
        <v>18</v>
      </c>
      <c r="D91" s="2"/>
      <c r="E91" s="2"/>
      <c r="F91" s="2"/>
      <c r="G91" s="2"/>
      <c r="H91" s="2"/>
      <c r="I91" s="2"/>
    </row>
    <row r="92" spans="2:9" ht="24.95" customHeight="1" x14ac:dyDescent="0.4">
      <c r="B92" s="2"/>
      <c r="C92" s="2" t="s">
        <v>17</v>
      </c>
      <c r="D92" s="2"/>
      <c r="E92" s="2"/>
      <c r="F92" s="2"/>
      <c r="G92" s="2"/>
      <c r="H92" s="2"/>
      <c r="I92" s="2"/>
    </row>
    <row r="93" spans="2:9" ht="24.95" customHeight="1" x14ac:dyDescent="0.4">
      <c r="B93" s="2"/>
      <c r="C93" s="2" t="s">
        <v>16</v>
      </c>
      <c r="D93" s="2"/>
      <c r="E93" s="2"/>
      <c r="F93" s="2"/>
      <c r="G93" s="2"/>
      <c r="H93" s="2"/>
      <c r="I93" s="2"/>
    </row>
    <row r="94" spans="2:9" ht="24.95" customHeight="1" x14ac:dyDescent="0.4">
      <c r="B94" s="2" t="s">
        <v>15</v>
      </c>
      <c r="C94" s="2"/>
      <c r="D94" s="2"/>
      <c r="E94" s="2"/>
      <c r="F94" s="2"/>
      <c r="G94" s="2"/>
      <c r="H94" s="2"/>
      <c r="I94" s="2"/>
    </row>
    <row r="95" spans="2:9" ht="24.95" customHeight="1" x14ac:dyDescent="0.4">
      <c r="B95" s="2" t="s">
        <v>14</v>
      </c>
      <c r="C95" s="2"/>
      <c r="D95" s="2"/>
      <c r="E95" s="2"/>
      <c r="F95" s="2"/>
      <c r="G95" s="2"/>
      <c r="H95" s="2"/>
      <c r="I95" s="2"/>
    </row>
    <row r="96" spans="2:9" ht="24.95" customHeight="1" x14ac:dyDescent="0.4">
      <c r="B96" s="2" t="s">
        <v>13</v>
      </c>
      <c r="C96" s="2"/>
      <c r="D96" s="2"/>
      <c r="E96" s="2"/>
      <c r="F96" s="2"/>
      <c r="G96" s="2"/>
      <c r="H96" s="2"/>
      <c r="I96" s="2"/>
    </row>
    <row r="97" spans="2:55" ht="24.95" customHeight="1" x14ac:dyDescent="0.4">
      <c r="B97" s="2" t="s">
        <v>12</v>
      </c>
      <c r="C97" s="2"/>
      <c r="D97" s="2"/>
      <c r="E97" s="2"/>
      <c r="F97" s="2"/>
      <c r="G97" s="2"/>
      <c r="H97" s="2"/>
      <c r="I97" s="2"/>
    </row>
    <row r="98" spans="2:55" ht="24.95" customHeight="1" x14ac:dyDescent="0.4">
      <c r="B98" s="2" t="s">
        <v>11</v>
      </c>
      <c r="C98" s="2"/>
      <c r="D98" s="2"/>
      <c r="E98" s="2"/>
      <c r="F98" s="2"/>
      <c r="G98" s="2"/>
      <c r="H98" s="2"/>
      <c r="I98" s="2"/>
    </row>
    <row r="99" spans="2:55" ht="24.95" customHeight="1" x14ac:dyDescent="0.4">
      <c r="B99" s="2" t="s">
        <v>10</v>
      </c>
      <c r="C99" s="2"/>
      <c r="D99" s="2"/>
      <c r="E99" s="2"/>
      <c r="F99" s="2"/>
      <c r="G99" s="2"/>
      <c r="H99" s="2"/>
      <c r="I99" s="2"/>
    </row>
    <row r="100" spans="2:55" ht="24.95" customHeight="1" x14ac:dyDescent="0.4">
      <c r="B100" s="2" t="s">
        <v>9</v>
      </c>
      <c r="C100" s="2"/>
      <c r="D100" s="2"/>
      <c r="E100" s="2"/>
      <c r="F100" s="2"/>
      <c r="G100" s="2"/>
      <c r="H100" s="2"/>
      <c r="I100" s="2"/>
    </row>
    <row r="101" spans="2:55" ht="24.95" customHeight="1" x14ac:dyDescent="0.4">
      <c r="B101" s="2" t="s">
        <v>8</v>
      </c>
      <c r="C101" s="2"/>
      <c r="D101" s="2"/>
      <c r="E101" s="2"/>
      <c r="F101" s="2"/>
      <c r="G101" s="2"/>
      <c r="H101" s="2"/>
      <c r="I101" s="2"/>
    </row>
    <row r="102" spans="2:55" ht="24.95" customHeight="1" x14ac:dyDescent="0.4">
      <c r="B102" s="2" t="s">
        <v>7</v>
      </c>
      <c r="C102" s="2"/>
      <c r="D102" s="2"/>
      <c r="E102" s="2"/>
      <c r="F102" s="2"/>
      <c r="G102" s="2"/>
      <c r="H102" s="2"/>
      <c r="I102" s="2"/>
    </row>
    <row r="103" spans="2:55" ht="24.95" customHeight="1" x14ac:dyDescent="0.4">
      <c r="B103" s="2" t="s">
        <v>6</v>
      </c>
      <c r="C103" s="2"/>
      <c r="D103" s="2"/>
      <c r="E103" s="2"/>
      <c r="F103" s="2"/>
      <c r="G103" s="2"/>
      <c r="H103" s="2"/>
      <c r="I103" s="2"/>
    </row>
    <row r="104" spans="2:55" ht="24.95" customHeight="1" x14ac:dyDescent="0.4">
      <c r="B104" s="2" t="s">
        <v>5</v>
      </c>
      <c r="C104" s="2"/>
      <c r="D104" s="2"/>
      <c r="E104" s="2"/>
      <c r="F104" s="2"/>
      <c r="G104" s="2"/>
      <c r="H104" s="2"/>
      <c r="I104" s="2"/>
    </row>
    <row r="105" spans="2:55" ht="24.95" customHeight="1" x14ac:dyDescent="0.4">
      <c r="B105" s="2" t="s">
        <v>4</v>
      </c>
      <c r="C105" s="3"/>
      <c r="D105" s="3"/>
      <c r="E105" s="3"/>
      <c r="F105" s="3"/>
      <c r="G105" s="6"/>
      <c r="H105" s="6"/>
      <c r="I105" s="6"/>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row>
    <row r="106" spans="2:55" ht="24.95" customHeight="1" x14ac:dyDescent="0.4">
      <c r="B106" s="2" t="s">
        <v>3</v>
      </c>
      <c r="C106" s="4"/>
      <c r="D106" s="4"/>
      <c r="E106" s="4"/>
      <c r="F106" s="4"/>
      <c r="G106" s="3"/>
      <c r="H106" s="3"/>
      <c r="I106" s="2"/>
    </row>
    <row r="107" spans="2:55" ht="24.95" customHeight="1" x14ac:dyDescent="0.4">
      <c r="B107" s="2" t="s">
        <v>2</v>
      </c>
      <c r="C107" s="3"/>
      <c r="D107" s="3"/>
      <c r="E107" s="3"/>
      <c r="F107" s="3"/>
      <c r="G107" s="2"/>
      <c r="H107" s="2"/>
      <c r="I107" s="2"/>
    </row>
    <row r="108" spans="2:55" ht="24.95" customHeight="1" x14ac:dyDescent="0.4">
      <c r="B108" s="2" t="s">
        <v>1</v>
      </c>
      <c r="C108" s="3"/>
      <c r="D108" s="3"/>
      <c r="E108" s="3"/>
      <c r="F108" s="3"/>
      <c r="G108" s="2"/>
      <c r="H108" s="2"/>
      <c r="I108" s="2"/>
    </row>
    <row r="109" spans="2:55" ht="24.95" customHeight="1" x14ac:dyDescent="0.4">
      <c r="B109" s="2" t="s">
        <v>0</v>
      </c>
      <c r="C109" s="2"/>
      <c r="D109" s="2"/>
      <c r="E109" s="2"/>
      <c r="F109" s="2"/>
      <c r="G109" s="2"/>
      <c r="H109" s="2"/>
      <c r="I109" s="2"/>
    </row>
  </sheetData>
  <sheetProtection insertRows="0" deleteRows="0"/>
  <mergeCells count="216">
    <mergeCell ref="AX67:AY70"/>
    <mergeCell ref="AZ67:BF70"/>
    <mergeCell ref="B68:R68"/>
    <mergeCell ref="B69:R69"/>
    <mergeCell ref="B70:R70"/>
    <mergeCell ref="D85:H85"/>
    <mergeCell ref="D86:H86"/>
    <mergeCell ref="D87:H87"/>
    <mergeCell ref="D88:H88"/>
    <mergeCell ref="D89:H89"/>
    <mergeCell ref="B67:R67"/>
    <mergeCell ref="BB61:BF63"/>
    <mergeCell ref="AX62:AY62"/>
    <mergeCell ref="AZ62:BA62"/>
    <mergeCell ref="AX63:AY63"/>
    <mergeCell ref="AZ63:BA63"/>
    <mergeCell ref="AZ61:BA61"/>
    <mergeCell ref="AZ64:BA64"/>
    <mergeCell ref="BB64:BF66"/>
    <mergeCell ref="AX65:AY65"/>
    <mergeCell ref="AZ65:BA65"/>
    <mergeCell ref="AX66:AY66"/>
    <mergeCell ref="AZ66:BA66"/>
    <mergeCell ref="C64:E66"/>
    <mergeCell ref="F64:F66"/>
    <mergeCell ref="G64:J66"/>
    <mergeCell ref="K64:M66"/>
    <mergeCell ref="AX64:AY64"/>
    <mergeCell ref="C61:E63"/>
    <mergeCell ref="F61:F63"/>
    <mergeCell ref="G61:J63"/>
    <mergeCell ref="K61:M63"/>
    <mergeCell ref="AX61:AY61"/>
    <mergeCell ref="BB55:BF57"/>
    <mergeCell ref="AX56:AY56"/>
    <mergeCell ref="AZ56:BA56"/>
    <mergeCell ref="AX57:AY57"/>
    <mergeCell ref="AZ57:BA57"/>
    <mergeCell ref="AZ55:BA55"/>
    <mergeCell ref="AZ58:BA58"/>
    <mergeCell ref="BB58:BF60"/>
    <mergeCell ref="AX59:AY59"/>
    <mergeCell ref="AZ59:BA59"/>
    <mergeCell ref="AX60:AY60"/>
    <mergeCell ref="AZ60:BA60"/>
    <mergeCell ref="C58:E60"/>
    <mergeCell ref="F58:F60"/>
    <mergeCell ref="G58:J60"/>
    <mergeCell ref="K58:M60"/>
    <mergeCell ref="AX58:AY58"/>
    <mergeCell ref="C55:E57"/>
    <mergeCell ref="F55:F57"/>
    <mergeCell ref="G55:J57"/>
    <mergeCell ref="K55:M57"/>
    <mergeCell ref="AX55:AY55"/>
    <mergeCell ref="BB49:BF51"/>
    <mergeCell ref="AX50:AY50"/>
    <mergeCell ref="AZ50:BA50"/>
    <mergeCell ref="AX51:AY51"/>
    <mergeCell ref="AZ51:BA51"/>
    <mergeCell ref="AZ49:BA49"/>
    <mergeCell ref="AZ52:BA52"/>
    <mergeCell ref="BB52:BF54"/>
    <mergeCell ref="AX53:AY53"/>
    <mergeCell ref="AZ53:BA53"/>
    <mergeCell ref="AX54:AY54"/>
    <mergeCell ref="AZ54:BA54"/>
    <mergeCell ref="C52:E54"/>
    <mergeCell ref="F52:F54"/>
    <mergeCell ref="G52:J54"/>
    <mergeCell ref="K52:M54"/>
    <mergeCell ref="AX52:AY52"/>
    <mergeCell ref="C49:E51"/>
    <mergeCell ref="F49:F51"/>
    <mergeCell ref="G49:J51"/>
    <mergeCell ref="K49:M51"/>
    <mergeCell ref="AX49:AY49"/>
    <mergeCell ref="BB43:BF45"/>
    <mergeCell ref="AX44:AY44"/>
    <mergeCell ref="AZ44:BA44"/>
    <mergeCell ref="AX45:AY45"/>
    <mergeCell ref="AZ45:BA45"/>
    <mergeCell ref="AZ43:BA43"/>
    <mergeCell ref="AZ46:BA46"/>
    <mergeCell ref="BB46:BF48"/>
    <mergeCell ref="AX47:AY47"/>
    <mergeCell ref="AZ47:BA47"/>
    <mergeCell ref="AX48:AY48"/>
    <mergeCell ref="AZ48:BA48"/>
    <mergeCell ref="C46:E48"/>
    <mergeCell ref="F46:F48"/>
    <mergeCell ref="G46:J48"/>
    <mergeCell ref="K46:M48"/>
    <mergeCell ref="AX46:AY46"/>
    <mergeCell ref="C43:E45"/>
    <mergeCell ref="F43:F45"/>
    <mergeCell ref="G43:J45"/>
    <mergeCell ref="K43:M45"/>
    <mergeCell ref="AX43:AY43"/>
    <mergeCell ref="BB37:BF39"/>
    <mergeCell ref="AX38:AY38"/>
    <mergeCell ref="AZ38:BA38"/>
    <mergeCell ref="AX39:AY39"/>
    <mergeCell ref="AZ39:BA39"/>
    <mergeCell ref="AZ37:BA37"/>
    <mergeCell ref="AZ40:BA40"/>
    <mergeCell ref="BB40:BF42"/>
    <mergeCell ref="AX41:AY41"/>
    <mergeCell ref="AZ41:BA41"/>
    <mergeCell ref="AX42:AY42"/>
    <mergeCell ref="AZ42:BA42"/>
    <mergeCell ref="C40:E42"/>
    <mergeCell ref="F40:F42"/>
    <mergeCell ref="G40:J42"/>
    <mergeCell ref="K40:M42"/>
    <mergeCell ref="AX40:AY40"/>
    <mergeCell ref="C37:E39"/>
    <mergeCell ref="F37:F39"/>
    <mergeCell ref="G37:J39"/>
    <mergeCell ref="K37:M39"/>
    <mergeCell ref="AX37:AY37"/>
    <mergeCell ref="BB31:BF33"/>
    <mergeCell ref="AX32:AY32"/>
    <mergeCell ref="AZ32:BA32"/>
    <mergeCell ref="AX33:AY33"/>
    <mergeCell ref="AZ33:BA33"/>
    <mergeCell ref="AZ31:BA31"/>
    <mergeCell ref="AZ34:BA34"/>
    <mergeCell ref="BB34:BF36"/>
    <mergeCell ref="AX35:AY35"/>
    <mergeCell ref="AZ35:BA35"/>
    <mergeCell ref="AX36:AY36"/>
    <mergeCell ref="AZ36:BA36"/>
    <mergeCell ref="C34:E36"/>
    <mergeCell ref="F34:F36"/>
    <mergeCell ref="G34:J36"/>
    <mergeCell ref="K34:M36"/>
    <mergeCell ref="AX34:AY34"/>
    <mergeCell ref="C31:E33"/>
    <mergeCell ref="F31:F33"/>
    <mergeCell ref="G31:J33"/>
    <mergeCell ref="K31:M33"/>
    <mergeCell ref="AX31:AY31"/>
    <mergeCell ref="BB25:BF27"/>
    <mergeCell ref="AX26:AY26"/>
    <mergeCell ref="AZ26:BA26"/>
    <mergeCell ref="AX27:AY27"/>
    <mergeCell ref="AZ27:BA27"/>
    <mergeCell ref="AZ25:BA25"/>
    <mergeCell ref="AZ28:BA28"/>
    <mergeCell ref="BB28:BF30"/>
    <mergeCell ref="AX29:AY29"/>
    <mergeCell ref="AZ29:BA29"/>
    <mergeCell ref="AX30:AY30"/>
    <mergeCell ref="AZ30:BA30"/>
    <mergeCell ref="C28:E30"/>
    <mergeCell ref="F28:F30"/>
    <mergeCell ref="G28:J30"/>
    <mergeCell ref="K28:M30"/>
    <mergeCell ref="AX28:AY28"/>
    <mergeCell ref="C25:E27"/>
    <mergeCell ref="F25:F27"/>
    <mergeCell ref="G25:J27"/>
    <mergeCell ref="K25:M27"/>
    <mergeCell ref="AX25:AY25"/>
    <mergeCell ref="BB19:BF21"/>
    <mergeCell ref="AX20:AY20"/>
    <mergeCell ref="AZ20:BA20"/>
    <mergeCell ref="AX21:AY21"/>
    <mergeCell ref="AZ21:BA21"/>
    <mergeCell ref="AZ19:BA19"/>
    <mergeCell ref="AZ22:BA22"/>
    <mergeCell ref="BB22:BF24"/>
    <mergeCell ref="AX23:AY23"/>
    <mergeCell ref="AZ23:BA23"/>
    <mergeCell ref="AX24:AY24"/>
    <mergeCell ref="AZ24:BA24"/>
    <mergeCell ref="C22:E24"/>
    <mergeCell ref="F22:F24"/>
    <mergeCell ref="G22:J24"/>
    <mergeCell ref="K22:M24"/>
    <mergeCell ref="AX22:AY22"/>
    <mergeCell ref="C19:E21"/>
    <mergeCell ref="F19:F21"/>
    <mergeCell ref="G19:J21"/>
    <mergeCell ref="K19:M21"/>
    <mergeCell ref="AX19:AY19"/>
    <mergeCell ref="AG15:AM15"/>
    <mergeCell ref="AN15:AT15"/>
    <mergeCell ref="AU15:AW15"/>
    <mergeCell ref="AZ11:BB11"/>
    <mergeCell ref="BD11:BF11"/>
    <mergeCell ref="AZ12:BB12"/>
    <mergeCell ref="BD12:BF12"/>
    <mergeCell ref="BA4:BD4"/>
    <mergeCell ref="AW6:AX6"/>
    <mergeCell ref="BA6:BB6"/>
    <mergeCell ref="BA8:BB8"/>
    <mergeCell ref="S10:T10"/>
    <mergeCell ref="AX14:AY18"/>
    <mergeCell ref="AZ14:BA18"/>
    <mergeCell ref="BB14:BF18"/>
    <mergeCell ref="S15:Y15"/>
    <mergeCell ref="Z15:AF15"/>
    <mergeCell ref="B14:B18"/>
    <mergeCell ref="C14:E18"/>
    <mergeCell ref="F14:F18"/>
    <mergeCell ref="G14:J18"/>
    <mergeCell ref="K14:M18"/>
    <mergeCell ref="N14:R18"/>
    <mergeCell ref="AP1:BE1"/>
    <mergeCell ref="Y2:Z2"/>
    <mergeCell ref="AB2:AC2"/>
    <mergeCell ref="AF2:AG2"/>
    <mergeCell ref="AP2:BE2"/>
    <mergeCell ref="BA3:BD3"/>
  </mergeCells>
  <phoneticPr fontId="2"/>
  <conditionalFormatting sqref="S21:AW21 S24:AW24 S27:AW27 S30:AW30 S33:AW33 S36:AW36 S39:AW39 S42:AW42 S45:AW45 S48:AW48 S51:AW51 S54:AW54 S57:AW57 S60:AW60 S63:AW63 S66:AW66">
    <cfRule type="expression" dxfId="97" priority="98">
      <formula>OR(S$67=$B20,S$68=$B20)</formula>
    </cfRule>
  </conditionalFormatting>
  <conditionalFormatting sqref="S20:Y21">
    <cfRule type="expression" dxfId="96" priority="97">
      <formula>INDIRECT(ADDRESS(ROW(),COLUMN()))=TRUNC(INDIRECT(ADDRESS(ROW(),COLUMN())))</formula>
    </cfRule>
  </conditionalFormatting>
  <conditionalFormatting sqref="Z38:AF39">
    <cfRule type="expression" dxfId="95" priority="49">
      <formula>INDIRECT(ADDRESS(ROW(),COLUMN()))=TRUNC(INDIRECT(ADDRESS(ROW(),COLUMN())))</formula>
    </cfRule>
  </conditionalFormatting>
  <conditionalFormatting sqref="S38:Y39">
    <cfRule type="expression" dxfId="94" priority="50">
      <formula>INDIRECT(ADDRESS(ROW(),COLUMN()))=TRUNC(INDIRECT(ADDRESS(ROW(),COLUMN())))</formula>
    </cfRule>
  </conditionalFormatting>
  <conditionalFormatting sqref="AX20:BA21">
    <cfRule type="expression" dxfId="93" priority="96">
      <formula>INDIRECT(ADDRESS(ROW(),COLUMN()))=TRUNC(INDIRECT(ADDRESS(ROW(),COLUMN())))</formula>
    </cfRule>
  </conditionalFormatting>
  <conditionalFormatting sqref="AG38:AM39">
    <cfRule type="expression" dxfId="92" priority="48">
      <formula>INDIRECT(ADDRESS(ROW(),COLUMN()))=TRUNC(INDIRECT(ADDRESS(ROW(),COLUMN())))</formula>
    </cfRule>
  </conditionalFormatting>
  <conditionalFormatting sqref="AX23:BA24">
    <cfRule type="expression" dxfId="91" priority="95">
      <formula>INDIRECT(ADDRESS(ROW(),COLUMN()))=TRUNC(INDIRECT(ADDRESS(ROW(),COLUMN())))</formula>
    </cfRule>
  </conditionalFormatting>
  <conditionalFormatting sqref="AN35:AT36">
    <cfRule type="expression" dxfId="90" priority="52">
      <formula>INDIRECT(ADDRESS(ROW(),COLUMN()))=TRUNC(INDIRECT(ADDRESS(ROW(),COLUMN())))</formula>
    </cfRule>
  </conditionalFormatting>
  <conditionalFormatting sqref="AU35:AW36">
    <cfRule type="expression" dxfId="89" priority="51">
      <formula>INDIRECT(ADDRESS(ROW(),COLUMN()))=TRUNC(INDIRECT(ADDRESS(ROW(),COLUMN())))</formula>
    </cfRule>
  </conditionalFormatting>
  <conditionalFormatting sqref="AX26:BA27">
    <cfRule type="expression" dxfId="88" priority="94">
      <formula>INDIRECT(ADDRESS(ROW(),COLUMN()))=TRUNC(INDIRECT(ADDRESS(ROW(),COLUMN())))</formula>
    </cfRule>
  </conditionalFormatting>
  <conditionalFormatting sqref="Z35:AF36">
    <cfRule type="expression" dxfId="87" priority="54">
      <formula>INDIRECT(ADDRESS(ROW(),COLUMN()))=TRUNC(INDIRECT(ADDRESS(ROW(),COLUMN())))</formula>
    </cfRule>
  </conditionalFormatting>
  <conditionalFormatting sqref="AG35:AM36">
    <cfRule type="expression" dxfId="86" priority="53">
      <formula>INDIRECT(ADDRESS(ROW(),COLUMN()))=TRUNC(INDIRECT(ADDRESS(ROW(),COLUMN())))</formula>
    </cfRule>
  </conditionalFormatting>
  <conditionalFormatting sqref="AX29:BA30">
    <cfRule type="expression" dxfId="85" priority="93">
      <formula>INDIRECT(ADDRESS(ROW(),COLUMN()))=TRUNC(INDIRECT(ADDRESS(ROW(),COLUMN())))</formula>
    </cfRule>
  </conditionalFormatting>
  <conditionalFormatting sqref="AU32:AW33">
    <cfRule type="expression" dxfId="84" priority="56">
      <formula>INDIRECT(ADDRESS(ROW(),COLUMN()))=TRUNC(INDIRECT(ADDRESS(ROW(),COLUMN())))</formula>
    </cfRule>
  </conditionalFormatting>
  <conditionalFormatting sqref="S35:Y36">
    <cfRule type="expression" dxfId="83" priority="55">
      <formula>INDIRECT(ADDRESS(ROW(),COLUMN()))=TRUNC(INDIRECT(ADDRESS(ROW(),COLUMN())))</formula>
    </cfRule>
  </conditionalFormatting>
  <conditionalFormatting sqref="AX32:BA33">
    <cfRule type="expression" dxfId="82" priority="92">
      <formula>INDIRECT(ADDRESS(ROW(),COLUMN()))=TRUNC(INDIRECT(ADDRESS(ROW(),COLUMN())))</formula>
    </cfRule>
  </conditionalFormatting>
  <conditionalFormatting sqref="AG32:AM33">
    <cfRule type="expression" dxfId="81" priority="58">
      <formula>INDIRECT(ADDRESS(ROW(),COLUMN()))=TRUNC(INDIRECT(ADDRESS(ROW(),COLUMN())))</formula>
    </cfRule>
  </conditionalFormatting>
  <conditionalFormatting sqref="AN32:AT33">
    <cfRule type="expression" dxfId="80" priority="57">
      <formula>INDIRECT(ADDRESS(ROW(),COLUMN()))=TRUNC(INDIRECT(ADDRESS(ROW(),COLUMN())))</formula>
    </cfRule>
  </conditionalFormatting>
  <conditionalFormatting sqref="AX35:BA36">
    <cfRule type="expression" dxfId="79" priority="91">
      <formula>INDIRECT(ADDRESS(ROW(),COLUMN()))=TRUNC(INDIRECT(ADDRESS(ROW(),COLUMN())))</formula>
    </cfRule>
  </conditionalFormatting>
  <conditionalFormatting sqref="S32:Y33">
    <cfRule type="expression" dxfId="78" priority="60">
      <formula>INDIRECT(ADDRESS(ROW(),COLUMN()))=TRUNC(INDIRECT(ADDRESS(ROW(),COLUMN())))</formula>
    </cfRule>
  </conditionalFormatting>
  <conditionalFormatting sqref="Z32:AF33">
    <cfRule type="expression" dxfId="77" priority="59">
      <formula>INDIRECT(ADDRESS(ROW(),COLUMN()))=TRUNC(INDIRECT(ADDRESS(ROW(),COLUMN())))</formula>
    </cfRule>
  </conditionalFormatting>
  <conditionalFormatting sqref="AX38:BA39">
    <cfRule type="expression" dxfId="76" priority="90">
      <formula>INDIRECT(ADDRESS(ROW(),COLUMN()))=TRUNC(INDIRECT(ADDRESS(ROW(),COLUMN())))</formula>
    </cfRule>
  </conditionalFormatting>
  <conditionalFormatting sqref="AN29:AT30">
    <cfRule type="expression" dxfId="75" priority="62">
      <formula>INDIRECT(ADDRESS(ROW(),COLUMN()))=TRUNC(INDIRECT(ADDRESS(ROW(),COLUMN())))</formula>
    </cfRule>
  </conditionalFormatting>
  <conditionalFormatting sqref="AU29:AW30">
    <cfRule type="expression" dxfId="74" priority="61">
      <formula>INDIRECT(ADDRESS(ROW(),COLUMN()))=TRUNC(INDIRECT(ADDRESS(ROW(),COLUMN())))</formula>
    </cfRule>
  </conditionalFormatting>
  <conditionalFormatting sqref="AX41:BA42">
    <cfRule type="expression" dxfId="73" priority="89">
      <formula>INDIRECT(ADDRESS(ROW(),COLUMN()))=TRUNC(INDIRECT(ADDRESS(ROW(),COLUMN())))</formula>
    </cfRule>
  </conditionalFormatting>
  <conditionalFormatting sqref="Z29:AF30">
    <cfRule type="expression" dxfId="72" priority="64">
      <formula>INDIRECT(ADDRESS(ROW(),COLUMN()))=TRUNC(INDIRECT(ADDRESS(ROW(),COLUMN())))</formula>
    </cfRule>
  </conditionalFormatting>
  <conditionalFormatting sqref="AG29:AM30">
    <cfRule type="expression" dxfId="71" priority="63">
      <formula>INDIRECT(ADDRESS(ROW(),COLUMN()))=TRUNC(INDIRECT(ADDRESS(ROW(),COLUMN())))</formula>
    </cfRule>
  </conditionalFormatting>
  <conditionalFormatting sqref="AX44:BA45">
    <cfRule type="expression" dxfId="70" priority="88">
      <formula>INDIRECT(ADDRESS(ROW(),COLUMN()))=TRUNC(INDIRECT(ADDRESS(ROW(),COLUMN())))</formula>
    </cfRule>
  </conditionalFormatting>
  <conditionalFormatting sqref="AU26:AW27">
    <cfRule type="expression" dxfId="69" priority="66">
      <formula>INDIRECT(ADDRESS(ROW(),COLUMN()))=TRUNC(INDIRECT(ADDRESS(ROW(),COLUMN())))</formula>
    </cfRule>
  </conditionalFormatting>
  <conditionalFormatting sqref="S29:Y30">
    <cfRule type="expression" dxfId="68" priority="65">
      <formula>INDIRECT(ADDRESS(ROW(),COLUMN()))=TRUNC(INDIRECT(ADDRESS(ROW(),COLUMN())))</formula>
    </cfRule>
  </conditionalFormatting>
  <conditionalFormatting sqref="AX47:BA48">
    <cfRule type="expression" dxfId="67" priority="87">
      <formula>INDIRECT(ADDRESS(ROW(),COLUMN()))=TRUNC(INDIRECT(ADDRESS(ROW(),COLUMN())))</formula>
    </cfRule>
  </conditionalFormatting>
  <conditionalFormatting sqref="AG26:AM27">
    <cfRule type="expression" dxfId="66" priority="68">
      <formula>INDIRECT(ADDRESS(ROW(),COLUMN()))=TRUNC(INDIRECT(ADDRESS(ROW(),COLUMN())))</formula>
    </cfRule>
  </conditionalFormatting>
  <conditionalFormatting sqref="AN26:AT27">
    <cfRule type="expression" dxfId="65" priority="67">
      <formula>INDIRECT(ADDRESS(ROW(),COLUMN()))=TRUNC(INDIRECT(ADDRESS(ROW(),COLUMN())))</formula>
    </cfRule>
  </conditionalFormatting>
  <conditionalFormatting sqref="AX50:BA51">
    <cfRule type="expression" dxfId="64" priority="86">
      <formula>INDIRECT(ADDRESS(ROW(),COLUMN()))=TRUNC(INDIRECT(ADDRESS(ROW(),COLUMN())))</formula>
    </cfRule>
  </conditionalFormatting>
  <conditionalFormatting sqref="S26:Y27">
    <cfRule type="expression" dxfId="63" priority="70">
      <formula>INDIRECT(ADDRESS(ROW(),COLUMN()))=TRUNC(INDIRECT(ADDRESS(ROW(),COLUMN())))</formula>
    </cfRule>
  </conditionalFormatting>
  <conditionalFormatting sqref="Z26:AF27">
    <cfRule type="expression" dxfId="62" priority="69">
      <formula>INDIRECT(ADDRESS(ROW(),COLUMN()))=TRUNC(INDIRECT(ADDRESS(ROW(),COLUMN())))</formula>
    </cfRule>
  </conditionalFormatting>
  <conditionalFormatting sqref="AX53:BA54">
    <cfRule type="expression" dxfId="61" priority="85">
      <formula>INDIRECT(ADDRESS(ROW(),COLUMN()))=TRUNC(INDIRECT(ADDRESS(ROW(),COLUMN())))</formula>
    </cfRule>
  </conditionalFormatting>
  <conditionalFormatting sqref="AN23:AT24">
    <cfRule type="expression" dxfId="60" priority="72">
      <formula>INDIRECT(ADDRESS(ROW(),COLUMN()))=TRUNC(INDIRECT(ADDRESS(ROW(),COLUMN())))</formula>
    </cfRule>
  </conditionalFormatting>
  <conditionalFormatting sqref="AU23:AW24">
    <cfRule type="expression" dxfId="59" priority="71">
      <formula>INDIRECT(ADDRESS(ROW(),COLUMN()))=TRUNC(INDIRECT(ADDRESS(ROW(),COLUMN())))</formula>
    </cfRule>
  </conditionalFormatting>
  <conditionalFormatting sqref="AX56:BA57">
    <cfRule type="expression" dxfId="58" priority="84">
      <formula>INDIRECT(ADDRESS(ROW(),COLUMN()))=TRUNC(INDIRECT(ADDRESS(ROW(),COLUMN())))</formula>
    </cfRule>
  </conditionalFormatting>
  <conditionalFormatting sqref="Z23:AF24">
    <cfRule type="expression" dxfId="57" priority="74">
      <formula>INDIRECT(ADDRESS(ROW(),COLUMN()))=TRUNC(INDIRECT(ADDRESS(ROW(),COLUMN())))</formula>
    </cfRule>
  </conditionalFormatting>
  <conditionalFormatting sqref="AG23:AM24">
    <cfRule type="expression" dxfId="56" priority="73">
      <formula>INDIRECT(ADDRESS(ROW(),COLUMN()))=TRUNC(INDIRECT(ADDRESS(ROW(),COLUMN())))</formula>
    </cfRule>
  </conditionalFormatting>
  <conditionalFormatting sqref="AX59:BA60">
    <cfRule type="expression" dxfId="55" priority="83">
      <formula>INDIRECT(ADDRESS(ROW(),COLUMN()))=TRUNC(INDIRECT(ADDRESS(ROW(),COLUMN())))</formula>
    </cfRule>
  </conditionalFormatting>
  <conditionalFormatting sqref="AU20:AW21">
    <cfRule type="expression" dxfId="54" priority="76">
      <formula>INDIRECT(ADDRESS(ROW(),COLUMN()))=TRUNC(INDIRECT(ADDRESS(ROW(),COLUMN())))</formula>
    </cfRule>
  </conditionalFormatting>
  <conditionalFormatting sqref="S23:Y24">
    <cfRule type="expression" dxfId="53" priority="75">
      <formula>INDIRECT(ADDRESS(ROW(),COLUMN()))=TRUNC(INDIRECT(ADDRESS(ROW(),COLUMN())))</formula>
    </cfRule>
  </conditionalFormatting>
  <conditionalFormatting sqref="AX62:BA63">
    <cfRule type="expression" dxfId="52" priority="82">
      <formula>INDIRECT(ADDRESS(ROW(),COLUMN()))=TRUNC(INDIRECT(ADDRESS(ROW(),COLUMN())))</formula>
    </cfRule>
  </conditionalFormatting>
  <conditionalFormatting sqref="AG20:AM21">
    <cfRule type="expression" dxfId="51" priority="78">
      <formula>INDIRECT(ADDRESS(ROW(),COLUMN()))=TRUNC(INDIRECT(ADDRESS(ROW(),COLUMN())))</formula>
    </cfRule>
  </conditionalFormatting>
  <conditionalFormatting sqref="AN20:AT21">
    <cfRule type="expression" dxfId="50" priority="77">
      <formula>INDIRECT(ADDRESS(ROW(),COLUMN()))=TRUNC(INDIRECT(ADDRESS(ROW(),COLUMN())))</formula>
    </cfRule>
  </conditionalFormatting>
  <conditionalFormatting sqref="AX65:BA66">
    <cfRule type="expression" dxfId="49" priority="81">
      <formula>INDIRECT(ADDRESS(ROW(),COLUMN()))=TRUNC(INDIRECT(ADDRESS(ROW(),COLUMN())))</formula>
    </cfRule>
  </conditionalFormatting>
  <conditionalFormatting sqref="S67:AY70">
    <cfRule type="expression" dxfId="48" priority="80">
      <formula>INDIRECT(ADDRESS(ROW(),COLUMN()))=TRUNC(INDIRECT(ADDRESS(ROW(),COLUMN())))</formula>
    </cfRule>
  </conditionalFormatting>
  <conditionalFormatting sqref="Z20:AF21">
    <cfRule type="expression" dxfId="47" priority="79">
      <formula>INDIRECT(ADDRESS(ROW(),COLUMN()))=TRUNC(INDIRECT(ADDRESS(ROW(),COLUMN())))</formula>
    </cfRule>
  </conditionalFormatting>
  <conditionalFormatting sqref="AN38:AT39">
    <cfRule type="expression" dxfId="46" priority="47">
      <formula>INDIRECT(ADDRESS(ROW(),COLUMN()))=TRUNC(INDIRECT(ADDRESS(ROW(),COLUMN())))</formula>
    </cfRule>
  </conditionalFormatting>
  <conditionalFormatting sqref="AU38:AW39">
    <cfRule type="expression" dxfId="45" priority="46">
      <formula>INDIRECT(ADDRESS(ROW(),COLUMN()))=TRUNC(INDIRECT(ADDRESS(ROW(),COLUMN())))</formula>
    </cfRule>
  </conditionalFormatting>
  <conditionalFormatting sqref="S41:Y42">
    <cfRule type="expression" dxfId="44" priority="45">
      <formula>INDIRECT(ADDRESS(ROW(),COLUMN()))=TRUNC(INDIRECT(ADDRESS(ROW(),COLUMN())))</formula>
    </cfRule>
  </conditionalFormatting>
  <conditionalFormatting sqref="Z41:AF42">
    <cfRule type="expression" dxfId="43" priority="44">
      <formula>INDIRECT(ADDRESS(ROW(),COLUMN()))=TRUNC(INDIRECT(ADDRESS(ROW(),COLUMN())))</formula>
    </cfRule>
  </conditionalFormatting>
  <conditionalFormatting sqref="AG41:AM42">
    <cfRule type="expression" dxfId="42" priority="43">
      <formula>INDIRECT(ADDRESS(ROW(),COLUMN()))=TRUNC(INDIRECT(ADDRESS(ROW(),COLUMN())))</formula>
    </cfRule>
  </conditionalFormatting>
  <conditionalFormatting sqref="AN41:AT42">
    <cfRule type="expression" dxfId="41" priority="42">
      <formula>INDIRECT(ADDRESS(ROW(),COLUMN()))=TRUNC(INDIRECT(ADDRESS(ROW(),COLUMN())))</formula>
    </cfRule>
  </conditionalFormatting>
  <conditionalFormatting sqref="AU41:AW42">
    <cfRule type="expression" dxfId="40" priority="41">
      <formula>INDIRECT(ADDRESS(ROW(),COLUMN()))=TRUNC(INDIRECT(ADDRESS(ROW(),COLUMN())))</formula>
    </cfRule>
  </conditionalFormatting>
  <conditionalFormatting sqref="S44:Y45">
    <cfRule type="expression" dxfId="39" priority="40">
      <formula>INDIRECT(ADDRESS(ROW(),COLUMN()))=TRUNC(INDIRECT(ADDRESS(ROW(),COLUMN())))</formula>
    </cfRule>
  </conditionalFormatting>
  <conditionalFormatting sqref="Z44:AF45">
    <cfRule type="expression" dxfId="38" priority="39">
      <formula>INDIRECT(ADDRESS(ROW(),COLUMN()))=TRUNC(INDIRECT(ADDRESS(ROW(),COLUMN())))</formula>
    </cfRule>
  </conditionalFormatting>
  <conditionalFormatting sqref="AG44:AM45">
    <cfRule type="expression" dxfId="37" priority="38">
      <formula>INDIRECT(ADDRESS(ROW(),COLUMN()))=TRUNC(INDIRECT(ADDRESS(ROW(),COLUMN())))</formula>
    </cfRule>
  </conditionalFormatting>
  <conditionalFormatting sqref="AN44:AT45">
    <cfRule type="expression" dxfId="36" priority="37">
      <formula>INDIRECT(ADDRESS(ROW(),COLUMN()))=TRUNC(INDIRECT(ADDRESS(ROW(),COLUMN())))</formula>
    </cfRule>
  </conditionalFormatting>
  <conditionalFormatting sqref="AU44:AW45">
    <cfRule type="expression" dxfId="35" priority="36">
      <formula>INDIRECT(ADDRESS(ROW(),COLUMN()))=TRUNC(INDIRECT(ADDRESS(ROW(),COLUMN())))</formula>
    </cfRule>
  </conditionalFormatting>
  <conditionalFormatting sqref="S47:Y48">
    <cfRule type="expression" dxfId="34" priority="35">
      <formula>INDIRECT(ADDRESS(ROW(),COLUMN()))=TRUNC(INDIRECT(ADDRESS(ROW(),COLUMN())))</formula>
    </cfRule>
  </conditionalFormatting>
  <conditionalFormatting sqref="Z47:AF48">
    <cfRule type="expression" dxfId="33" priority="34">
      <formula>INDIRECT(ADDRESS(ROW(),COLUMN()))=TRUNC(INDIRECT(ADDRESS(ROW(),COLUMN())))</formula>
    </cfRule>
  </conditionalFormatting>
  <conditionalFormatting sqref="AG47:AM48">
    <cfRule type="expression" dxfId="32" priority="33">
      <formula>INDIRECT(ADDRESS(ROW(),COLUMN()))=TRUNC(INDIRECT(ADDRESS(ROW(),COLUMN())))</formula>
    </cfRule>
  </conditionalFormatting>
  <conditionalFormatting sqref="AN47:AT48">
    <cfRule type="expression" dxfId="31" priority="32">
      <formula>INDIRECT(ADDRESS(ROW(),COLUMN()))=TRUNC(INDIRECT(ADDRESS(ROW(),COLUMN())))</formula>
    </cfRule>
  </conditionalFormatting>
  <conditionalFormatting sqref="AU47:AW48">
    <cfRule type="expression" dxfId="30" priority="31">
      <formula>INDIRECT(ADDRESS(ROW(),COLUMN()))=TRUNC(INDIRECT(ADDRESS(ROW(),COLUMN())))</formula>
    </cfRule>
  </conditionalFormatting>
  <conditionalFormatting sqref="S50:Y51">
    <cfRule type="expression" dxfId="29" priority="30">
      <formula>INDIRECT(ADDRESS(ROW(),COLUMN()))=TRUNC(INDIRECT(ADDRESS(ROW(),COLUMN())))</formula>
    </cfRule>
  </conditionalFormatting>
  <conditionalFormatting sqref="Z50:AF51">
    <cfRule type="expression" dxfId="28" priority="29">
      <formula>INDIRECT(ADDRESS(ROW(),COLUMN()))=TRUNC(INDIRECT(ADDRESS(ROW(),COLUMN())))</formula>
    </cfRule>
  </conditionalFormatting>
  <conditionalFormatting sqref="AG50:AM51">
    <cfRule type="expression" dxfId="27" priority="28">
      <formula>INDIRECT(ADDRESS(ROW(),COLUMN()))=TRUNC(INDIRECT(ADDRESS(ROW(),COLUMN())))</formula>
    </cfRule>
  </conditionalFormatting>
  <conditionalFormatting sqref="AN50:AT51">
    <cfRule type="expression" dxfId="26" priority="27">
      <formula>INDIRECT(ADDRESS(ROW(),COLUMN()))=TRUNC(INDIRECT(ADDRESS(ROW(),COLUMN())))</formula>
    </cfRule>
  </conditionalFormatting>
  <conditionalFormatting sqref="AU50:AW51">
    <cfRule type="expression" dxfId="25" priority="26">
      <formula>INDIRECT(ADDRESS(ROW(),COLUMN()))=TRUNC(INDIRECT(ADDRESS(ROW(),COLUMN())))</formula>
    </cfRule>
  </conditionalFormatting>
  <conditionalFormatting sqref="S53:Y54">
    <cfRule type="expression" dxfId="24" priority="25">
      <formula>INDIRECT(ADDRESS(ROW(),COLUMN()))=TRUNC(INDIRECT(ADDRESS(ROW(),COLUMN())))</formula>
    </cfRule>
  </conditionalFormatting>
  <conditionalFormatting sqref="Z53:AF54">
    <cfRule type="expression" dxfId="23" priority="24">
      <formula>INDIRECT(ADDRESS(ROW(),COLUMN()))=TRUNC(INDIRECT(ADDRESS(ROW(),COLUMN())))</formula>
    </cfRule>
  </conditionalFormatting>
  <conditionalFormatting sqref="AG53:AM54">
    <cfRule type="expression" dxfId="22" priority="23">
      <formula>INDIRECT(ADDRESS(ROW(),COLUMN()))=TRUNC(INDIRECT(ADDRESS(ROW(),COLUMN())))</formula>
    </cfRule>
  </conditionalFormatting>
  <conditionalFormatting sqref="AN53:AT54">
    <cfRule type="expression" dxfId="21" priority="22">
      <formula>INDIRECT(ADDRESS(ROW(),COLUMN()))=TRUNC(INDIRECT(ADDRESS(ROW(),COLUMN())))</formula>
    </cfRule>
  </conditionalFormatting>
  <conditionalFormatting sqref="AU53:AW54">
    <cfRule type="expression" dxfId="20" priority="21">
      <formula>INDIRECT(ADDRESS(ROW(),COLUMN()))=TRUNC(INDIRECT(ADDRESS(ROW(),COLUMN())))</formula>
    </cfRule>
  </conditionalFormatting>
  <conditionalFormatting sqref="S56:Y57">
    <cfRule type="expression" dxfId="19" priority="20">
      <formula>INDIRECT(ADDRESS(ROW(),COLUMN()))=TRUNC(INDIRECT(ADDRESS(ROW(),COLUMN())))</formula>
    </cfRule>
  </conditionalFormatting>
  <conditionalFormatting sqref="Z56:AF57">
    <cfRule type="expression" dxfId="18" priority="19">
      <formula>INDIRECT(ADDRESS(ROW(),COLUMN()))=TRUNC(INDIRECT(ADDRESS(ROW(),COLUMN())))</formula>
    </cfRule>
  </conditionalFormatting>
  <conditionalFormatting sqref="AG56:AM57">
    <cfRule type="expression" dxfId="17" priority="18">
      <formula>INDIRECT(ADDRESS(ROW(),COLUMN()))=TRUNC(INDIRECT(ADDRESS(ROW(),COLUMN())))</formula>
    </cfRule>
  </conditionalFormatting>
  <conditionalFormatting sqref="AN56:AT57">
    <cfRule type="expression" dxfId="16" priority="17">
      <formula>INDIRECT(ADDRESS(ROW(),COLUMN()))=TRUNC(INDIRECT(ADDRESS(ROW(),COLUMN())))</formula>
    </cfRule>
  </conditionalFormatting>
  <conditionalFormatting sqref="AU56:AW57">
    <cfRule type="expression" dxfId="15" priority="16">
      <formula>INDIRECT(ADDRESS(ROW(),COLUMN()))=TRUNC(INDIRECT(ADDRESS(ROW(),COLUMN())))</formula>
    </cfRule>
  </conditionalFormatting>
  <conditionalFormatting sqref="S59:Y60">
    <cfRule type="expression" dxfId="14" priority="15">
      <formula>INDIRECT(ADDRESS(ROW(),COLUMN()))=TRUNC(INDIRECT(ADDRESS(ROW(),COLUMN())))</formula>
    </cfRule>
  </conditionalFormatting>
  <conditionalFormatting sqref="Z59:AF60">
    <cfRule type="expression" dxfId="13" priority="14">
      <formula>INDIRECT(ADDRESS(ROW(),COLUMN()))=TRUNC(INDIRECT(ADDRESS(ROW(),COLUMN())))</formula>
    </cfRule>
  </conditionalFormatting>
  <conditionalFormatting sqref="AG59:AM60">
    <cfRule type="expression" dxfId="12" priority="13">
      <formula>INDIRECT(ADDRESS(ROW(),COLUMN()))=TRUNC(INDIRECT(ADDRESS(ROW(),COLUMN())))</formula>
    </cfRule>
  </conditionalFormatting>
  <conditionalFormatting sqref="AN59:AT60">
    <cfRule type="expression" dxfId="11" priority="12">
      <formula>INDIRECT(ADDRESS(ROW(),COLUMN()))=TRUNC(INDIRECT(ADDRESS(ROW(),COLUMN())))</formula>
    </cfRule>
  </conditionalFormatting>
  <conditionalFormatting sqref="AU59:AW60">
    <cfRule type="expression" dxfId="10" priority="11">
      <formula>INDIRECT(ADDRESS(ROW(),COLUMN()))=TRUNC(INDIRECT(ADDRESS(ROW(),COLUMN())))</formula>
    </cfRule>
  </conditionalFormatting>
  <conditionalFormatting sqref="S62:Y63">
    <cfRule type="expression" dxfId="9" priority="10">
      <formula>INDIRECT(ADDRESS(ROW(),COLUMN()))=TRUNC(INDIRECT(ADDRESS(ROW(),COLUMN())))</formula>
    </cfRule>
  </conditionalFormatting>
  <conditionalFormatting sqref="Z62:AF63">
    <cfRule type="expression" dxfId="8" priority="9">
      <formula>INDIRECT(ADDRESS(ROW(),COLUMN()))=TRUNC(INDIRECT(ADDRESS(ROW(),COLUMN())))</formula>
    </cfRule>
  </conditionalFormatting>
  <conditionalFormatting sqref="AG62:AM63">
    <cfRule type="expression" dxfId="7" priority="8">
      <formula>INDIRECT(ADDRESS(ROW(),COLUMN()))=TRUNC(INDIRECT(ADDRESS(ROW(),COLUMN())))</formula>
    </cfRule>
  </conditionalFormatting>
  <conditionalFormatting sqref="AN62:AT63">
    <cfRule type="expression" dxfId="6" priority="7">
      <formula>INDIRECT(ADDRESS(ROW(),COLUMN()))=TRUNC(INDIRECT(ADDRESS(ROW(),COLUMN())))</formula>
    </cfRule>
  </conditionalFormatting>
  <conditionalFormatting sqref="AU62:AW63">
    <cfRule type="expression" dxfId="5" priority="6">
      <formula>INDIRECT(ADDRESS(ROW(),COLUMN()))=TRUNC(INDIRECT(ADDRESS(ROW(),COLUMN())))</formula>
    </cfRule>
  </conditionalFormatting>
  <conditionalFormatting sqref="S65:Y66">
    <cfRule type="expression" dxfId="4" priority="5">
      <formula>INDIRECT(ADDRESS(ROW(),COLUMN()))=TRUNC(INDIRECT(ADDRESS(ROW(),COLUMN())))</formula>
    </cfRule>
  </conditionalFormatting>
  <conditionalFormatting sqref="Z65:AF66">
    <cfRule type="expression" dxfId="3" priority="4">
      <formula>INDIRECT(ADDRESS(ROW(),COLUMN()))=TRUNC(INDIRECT(ADDRESS(ROW(),COLUMN())))</formula>
    </cfRule>
  </conditionalFormatting>
  <conditionalFormatting sqref="AG65:AM66">
    <cfRule type="expression" dxfId="2" priority="3">
      <formula>INDIRECT(ADDRESS(ROW(),COLUMN()))=TRUNC(INDIRECT(ADDRESS(ROW(),COLUMN())))</formula>
    </cfRule>
  </conditionalFormatting>
  <conditionalFormatting sqref="AN65:AT66">
    <cfRule type="expression" dxfId="1" priority="2">
      <formula>INDIRECT(ADDRESS(ROW(),COLUMN()))=TRUNC(INDIRECT(ADDRESS(ROW(),COLUMN())))</formula>
    </cfRule>
  </conditionalFormatting>
  <conditionalFormatting sqref="AU65:AW66">
    <cfRule type="expression" dxfId="0" priority="1">
      <formula>INDIRECT(ADDRESS(ROW(),COLUMN()))=TRUNC(INDIRECT(ADDRESS(ROW(),COLUMN())))</formula>
    </cfRule>
  </conditionalFormatting>
  <dataValidations count="6">
    <dataValidation type="list" allowBlank="1" showInputMessage="1" showErrorMessage="1" sqref="BA4:BD4" xr:uid="{00000000-0002-0000-0300-000005000000}">
      <formula1>"予定,実績,予定・実績"</formula1>
    </dataValidation>
    <dataValidation type="list" allowBlank="1" showInputMessage="1" showErrorMessage="1" sqref="AB3:AB4" xr:uid="{00000000-0002-0000-0300-000004000000}">
      <formula1>#REF!</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BA3:BD3" xr:uid="{00000000-0002-0000-0300-000002000000}">
      <formula1>"４週,暦月"</formula1>
    </dataValidation>
    <dataValidation allowBlank="1" showInputMessage="1" showErrorMessage="1" error="入力可能範囲　32～40" sqref="BA8" xr:uid="{00000000-0002-0000-0300-000001000000}"/>
    <dataValidation allowBlank="1" showInputMessage="1" sqref="AP1:BE1 S19:BA66" xr:uid="{00000000-0002-0000-0300-000000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6CD47-09B6-4F68-A942-B25914500C9F}">
  <sheetPr>
    <pageSetUpPr fitToPage="1"/>
  </sheetPr>
  <dimension ref="B1:AB52"/>
  <sheetViews>
    <sheetView zoomScaleNormal="100" workbookViewId="0">
      <selection activeCell="J3" sqref="J3"/>
    </sheetView>
  </sheetViews>
  <sheetFormatPr defaultColWidth="9" defaultRowHeight="25.5" x14ac:dyDescent="0.4"/>
  <cols>
    <col min="1" max="1" width="1.625" style="257" customWidth="1"/>
    <col min="2" max="2" width="5.625" style="258" customWidth="1"/>
    <col min="3" max="3" width="10.625" style="258" customWidth="1"/>
    <col min="4" max="4" width="10.625" style="258" hidden="1" customWidth="1"/>
    <col min="5" max="5" width="3.375" style="258" bestFit="1" customWidth="1"/>
    <col min="6" max="6" width="15.625" style="257" customWidth="1"/>
    <col min="7" max="7" width="3.375" style="257" bestFit="1" customWidth="1"/>
    <col min="8" max="8" width="15.625" style="257" customWidth="1"/>
    <col min="9" max="9" width="3.375" style="257" bestFit="1" customWidth="1"/>
    <col min="10" max="10" width="15.625" style="258" customWidth="1"/>
    <col min="11" max="11" width="3.375" style="257" bestFit="1" customWidth="1"/>
    <col min="12" max="12" width="15.625" style="257" customWidth="1"/>
    <col min="13" max="13" width="5" style="257" customWidth="1"/>
    <col min="14" max="14" width="15.625" style="257" customWidth="1"/>
    <col min="15" max="15" width="3.375" style="257" customWidth="1"/>
    <col min="16" max="16" width="15.625" style="257" customWidth="1"/>
    <col min="17" max="17" width="3.375" style="257" customWidth="1"/>
    <col min="18" max="18" width="15.625" style="257" customWidth="1"/>
    <col min="19" max="19" width="3.375" style="257" customWidth="1"/>
    <col min="20" max="20" width="15.625" style="257" customWidth="1"/>
    <col min="21" max="21" width="3.375" style="257" customWidth="1"/>
    <col min="22" max="22" width="15.625" style="257" customWidth="1"/>
    <col min="23" max="23" width="3.375" style="257" customWidth="1"/>
    <col min="24" max="24" width="15.625" style="257" customWidth="1"/>
    <col min="25" max="25" width="3.375" style="257" customWidth="1"/>
    <col min="26" max="26" width="15.625" style="257" customWidth="1"/>
    <col min="27" max="27" width="3.375" style="257" customWidth="1"/>
    <col min="28" max="28" width="50.625" style="257" customWidth="1"/>
    <col min="29" max="16384" width="9" style="257"/>
  </cols>
  <sheetData>
    <row r="1" spans="2:28" x14ac:dyDescent="0.4">
      <c r="B1" s="281" t="s">
        <v>144</v>
      </c>
    </row>
    <row r="2" spans="2:28" x14ac:dyDescent="0.4">
      <c r="B2" s="259" t="s">
        <v>143</v>
      </c>
      <c r="F2" s="280"/>
      <c r="J2" s="279"/>
    </row>
    <row r="3" spans="2:28" x14ac:dyDescent="0.4">
      <c r="B3" s="280" t="s">
        <v>142</v>
      </c>
      <c r="F3" s="279" t="s">
        <v>141</v>
      </c>
      <c r="J3" s="279"/>
    </row>
    <row r="4" spans="2:28" x14ac:dyDescent="0.4">
      <c r="B4" s="259"/>
      <c r="F4" s="276" t="s">
        <v>131</v>
      </c>
      <c r="G4" s="276"/>
      <c r="H4" s="276"/>
      <c r="I4" s="276"/>
      <c r="J4" s="276"/>
      <c r="K4" s="276"/>
      <c r="L4" s="276"/>
      <c r="N4" s="276" t="s">
        <v>140</v>
      </c>
      <c r="O4" s="276"/>
      <c r="P4" s="276"/>
      <c r="R4" s="276" t="s">
        <v>139</v>
      </c>
      <c r="S4" s="276"/>
      <c r="T4" s="276"/>
      <c r="U4" s="276"/>
      <c r="V4" s="276"/>
      <c r="W4" s="276"/>
      <c r="X4" s="276"/>
      <c r="Z4" s="278" t="s">
        <v>138</v>
      </c>
      <c r="AB4" s="276" t="s">
        <v>137</v>
      </c>
    </row>
    <row r="5" spans="2:28" x14ac:dyDescent="0.4">
      <c r="B5" s="258" t="s">
        <v>59</v>
      </c>
      <c r="C5" s="258" t="s">
        <v>28</v>
      </c>
      <c r="F5" s="258" t="s">
        <v>136</v>
      </c>
      <c r="G5" s="258"/>
      <c r="H5" s="258" t="s">
        <v>135</v>
      </c>
      <c r="J5" s="258" t="s">
        <v>132</v>
      </c>
      <c r="L5" s="258" t="s">
        <v>131</v>
      </c>
      <c r="N5" s="258" t="s">
        <v>134</v>
      </c>
      <c r="P5" s="258" t="s">
        <v>133</v>
      </c>
      <c r="R5" s="258" t="s">
        <v>134</v>
      </c>
      <c r="T5" s="258" t="s">
        <v>133</v>
      </c>
      <c r="V5" s="258" t="s">
        <v>132</v>
      </c>
      <c r="X5" s="258" t="s">
        <v>131</v>
      </c>
      <c r="Z5" s="277" t="s">
        <v>130</v>
      </c>
      <c r="AB5" s="276"/>
    </row>
    <row r="6" spans="2:28" x14ac:dyDescent="0.4">
      <c r="B6" s="268">
        <v>1</v>
      </c>
      <c r="C6" s="273" t="s">
        <v>129</v>
      </c>
      <c r="D6" s="269" t="str">
        <f>C6</f>
        <v>a</v>
      </c>
      <c r="E6" s="268" t="s">
        <v>93</v>
      </c>
      <c r="F6" s="262"/>
      <c r="G6" s="268" t="s">
        <v>60</v>
      </c>
      <c r="H6" s="262"/>
      <c r="I6" s="267" t="s">
        <v>91</v>
      </c>
      <c r="J6" s="262">
        <v>0</v>
      </c>
      <c r="K6" s="266" t="s">
        <v>74</v>
      </c>
      <c r="L6" s="261" t="str">
        <f>IF(OR(F6="",H6=""),"",(H6+IF(F6&gt;H6,1,0)-F6-J6)*24)</f>
        <v/>
      </c>
      <c r="N6" s="262"/>
      <c r="O6" s="258" t="s">
        <v>60</v>
      </c>
      <c r="P6" s="262"/>
      <c r="R6" s="264" t="str">
        <f>IF(F6="","",IF(F6&lt;N6,N6,IF(F6&gt;=P6,"",F6)))</f>
        <v/>
      </c>
      <c r="S6" s="258" t="s">
        <v>60</v>
      </c>
      <c r="T6" s="264" t="str">
        <f>IF(H6="","",IF(H6&gt;F6,IF(H6&lt;P6,H6,P6),P6))</f>
        <v/>
      </c>
      <c r="U6" s="263" t="s">
        <v>91</v>
      </c>
      <c r="V6" s="262">
        <v>0</v>
      </c>
      <c r="W6" s="257" t="s">
        <v>74</v>
      </c>
      <c r="X6" s="261" t="str">
        <f>IF(R6="","",IF((T6+IF(R6&gt;T6,1,0)-R6-V6)*24=0,"",(T6+IF(R6&gt;T6,1,0)-R6-V6)*24))</f>
        <v/>
      </c>
      <c r="Z6" s="261" t="str">
        <f>IF(X6="",L6,IF(OR(L6-X6=0,L6-X6&lt;0),"-",L6-X6))</f>
        <v/>
      </c>
      <c r="AB6" s="260"/>
    </row>
    <row r="7" spans="2:28" x14ac:dyDescent="0.4">
      <c r="B7" s="268">
        <v>2</v>
      </c>
      <c r="C7" s="273" t="s">
        <v>128</v>
      </c>
      <c r="D7" s="269" t="str">
        <f>C7</f>
        <v>b</v>
      </c>
      <c r="E7" s="268" t="s">
        <v>93</v>
      </c>
      <c r="F7" s="262"/>
      <c r="G7" s="268" t="s">
        <v>60</v>
      </c>
      <c r="H7" s="262"/>
      <c r="I7" s="267" t="s">
        <v>91</v>
      </c>
      <c r="J7" s="262">
        <v>0</v>
      </c>
      <c r="K7" s="266" t="s">
        <v>74</v>
      </c>
      <c r="L7" s="261" t="str">
        <f>IF(OR(F7="",H7=""),"",(H7+IF(F7&gt;H7,1,0)-F7-J7)*24)</f>
        <v/>
      </c>
      <c r="N7" s="265">
        <f>$N$6</f>
        <v>0</v>
      </c>
      <c r="O7" s="258" t="s">
        <v>60</v>
      </c>
      <c r="P7" s="265">
        <f>$P$6</f>
        <v>0</v>
      </c>
      <c r="R7" s="264" t="str">
        <f>IF(F7="","",IF(F7&lt;N7,N7,IF(F7&gt;=P7,"",F7)))</f>
        <v/>
      </c>
      <c r="S7" s="258" t="s">
        <v>60</v>
      </c>
      <c r="T7" s="264" t="str">
        <f>IF(H7="","",IF(H7&gt;F7,IF(H7&lt;P7,H7,P7),P7))</f>
        <v/>
      </c>
      <c r="U7" s="263" t="s">
        <v>91</v>
      </c>
      <c r="V7" s="262">
        <v>0</v>
      </c>
      <c r="W7" s="257" t="s">
        <v>74</v>
      </c>
      <c r="X7" s="261" t="str">
        <f>IF(R7="","",IF((T7+IF(R7&gt;T7,1,0)-R7-V7)*24=0,"",(T7+IF(R7&gt;T7,1,0)-R7-V7)*24))</f>
        <v/>
      </c>
      <c r="Z7" s="261" t="str">
        <f>IF(X7="",L7,IF(OR(L7-X7=0,L7-X7&lt;0),"-",L7-X7))</f>
        <v/>
      </c>
      <c r="AB7" s="260"/>
    </row>
    <row r="8" spans="2:28" x14ac:dyDescent="0.4">
      <c r="B8" s="268">
        <v>3</v>
      </c>
      <c r="C8" s="273" t="s">
        <v>127</v>
      </c>
      <c r="D8" s="269" t="str">
        <f>C8</f>
        <v>c</v>
      </c>
      <c r="E8" s="268" t="s">
        <v>93</v>
      </c>
      <c r="F8" s="262"/>
      <c r="G8" s="268" t="s">
        <v>60</v>
      </c>
      <c r="H8" s="262"/>
      <c r="I8" s="267" t="s">
        <v>91</v>
      </c>
      <c r="J8" s="262">
        <v>0</v>
      </c>
      <c r="K8" s="266" t="s">
        <v>74</v>
      </c>
      <c r="L8" s="261" t="str">
        <f>IF(OR(F8="",H8=""),"",(H8+IF(F8&gt;H8,1,0)-F8-J8)*24)</f>
        <v/>
      </c>
      <c r="N8" s="265">
        <f>$N$6</f>
        <v>0</v>
      </c>
      <c r="O8" s="258" t="s">
        <v>60</v>
      </c>
      <c r="P8" s="265">
        <f>$P$6</f>
        <v>0</v>
      </c>
      <c r="R8" s="264" t="str">
        <f>IF(F8="","",IF(F8&lt;N8,N8,IF(F8&gt;=P8,"",F8)))</f>
        <v/>
      </c>
      <c r="S8" s="258" t="s">
        <v>60</v>
      </c>
      <c r="T8" s="264" t="str">
        <f>IF(H8="","",IF(H8&gt;F8,IF(H8&lt;P8,H8,P8),P8))</f>
        <v/>
      </c>
      <c r="U8" s="263" t="s">
        <v>91</v>
      </c>
      <c r="V8" s="262">
        <v>0</v>
      </c>
      <c r="W8" s="257" t="s">
        <v>74</v>
      </c>
      <c r="X8" s="261" t="str">
        <f>IF(R8="","",IF((T8+IF(R8&gt;T8,1,0)-R8-V8)*24=0,"",(T8+IF(R8&gt;T8,1,0)-R8-V8)*24))</f>
        <v/>
      </c>
      <c r="Z8" s="261" t="str">
        <f>IF(X8="",L8,IF(OR(L8-X8=0,L8-X8&lt;0),"-",L8-X8))</f>
        <v/>
      </c>
      <c r="AB8" s="260"/>
    </row>
    <row r="9" spans="2:28" x14ac:dyDescent="0.4">
      <c r="B9" s="268">
        <v>4</v>
      </c>
      <c r="C9" s="273" t="s">
        <v>126</v>
      </c>
      <c r="D9" s="269" t="str">
        <f>C9</f>
        <v>d</v>
      </c>
      <c r="E9" s="268" t="s">
        <v>93</v>
      </c>
      <c r="F9" s="262"/>
      <c r="G9" s="268" t="s">
        <v>60</v>
      </c>
      <c r="H9" s="262"/>
      <c r="I9" s="267" t="s">
        <v>91</v>
      </c>
      <c r="J9" s="262">
        <v>0</v>
      </c>
      <c r="K9" s="266" t="s">
        <v>74</v>
      </c>
      <c r="L9" s="261" t="str">
        <f>IF(OR(F9="",H9=""),"",(H9+IF(F9&gt;H9,1,0)-F9-J9)*24)</f>
        <v/>
      </c>
      <c r="N9" s="265">
        <f>$N$6</f>
        <v>0</v>
      </c>
      <c r="O9" s="258" t="s">
        <v>60</v>
      </c>
      <c r="P9" s="265">
        <f>$P$6</f>
        <v>0</v>
      </c>
      <c r="R9" s="264" t="str">
        <f>IF(F9="","",IF(F9&lt;N9,N9,IF(F9&gt;=P9,"",F9)))</f>
        <v/>
      </c>
      <c r="S9" s="258" t="s">
        <v>60</v>
      </c>
      <c r="T9" s="264" t="str">
        <f>IF(H9="","",IF(H9&gt;F9,IF(H9&lt;P9,H9,P9),P9))</f>
        <v/>
      </c>
      <c r="U9" s="263" t="s">
        <v>91</v>
      </c>
      <c r="V9" s="262">
        <v>0</v>
      </c>
      <c r="W9" s="257" t="s">
        <v>74</v>
      </c>
      <c r="X9" s="261" t="str">
        <f>IF(R9="","",IF((T9+IF(R9&gt;T9,1,0)-R9-V9)*24=0,"",(T9+IF(R9&gt;T9,1,0)-R9-V9)*24))</f>
        <v/>
      </c>
      <c r="Z9" s="261" t="str">
        <f>IF(X9="",L9,IF(OR(L9-X9=0,L9-X9&lt;0),"-",L9-X9))</f>
        <v/>
      </c>
      <c r="AB9" s="260"/>
    </row>
    <row r="10" spans="2:28" x14ac:dyDescent="0.4">
      <c r="B10" s="268">
        <v>5</v>
      </c>
      <c r="C10" s="273" t="s">
        <v>125</v>
      </c>
      <c r="D10" s="269" t="str">
        <f>C10</f>
        <v>e</v>
      </c>
      <c r="E10" s="268" t="s">
        <v>93</v>
      </c>
      <c r="F10" s="262"/>
      <c r="G10" s="268" t="s">
        <v>60</v>
      </c>
      <c r="H10" s="262"/>
      <c r="I10" s="267" t="s">
        <v>91</v>
      </c>
      <c r="J10" s="262">
        <v>0</v>
      </c>
      <c r="K10" s="266" t="s">
        <v>74</v>
      </c>
      <c r="L10" s="261" t="str">
        <f>IF(OR(F10="",H10=""),"",(H10+IF(F10&gt;H10,1,0)-F10-J10)*24)</f>
        <v/>
      </c>
      <c r="N10" s="265">
        <f>$N$6</f>
        <v>0</v>
      </c>
      <c r="O10" s="258" t="s">
        <v>60</v>
      </c>
      <c r="P10" s="265">
        <f>$P$6</f>
        <v>0</v>
      </c>
      <c r="R10" s="264" t="str">
        <f>IF(F10="","",IF(F10&lt;N10,N10,IF(F10&gt;=P10,"",F10)))</f>
        <v/>
      </c>
      <c r="S10" s="258" t="s">
        <v>60</v>
      </c>
      <c r="T10" s="264" t="str">
        <f>IF(H10="","",IF(H10&gt;F10,IF(H10&lt;P10,H10,P10),P10))</f>
        <v/>
      </c>
      <c r="U10" s="263" t="s">
        <v>91</v>
      </c>
      <c r="V10" s="262">
        <v>0</v>
      </c>
      <c r="W10" s="257" t="s">
        <v>74</v>
      </c>
      <c r="X10" s="261" t="str">
        <f>IF(R10="","",IF((T10+IF(R10&gt;T10,1,0)-R10-V10)*24=0,"",(T10+IF(R10&gt;T10,1,0)-R10-V10)*24))</f>
        <v/>
      </c>
      <c r="Z10" s="261" t="str">
        <f>IF(X10="",L10,IF(OR(L10-X10=0,L10-X10&lt;0),"-",L10-X10))</f>
        <v/>
      </c>
      <c r="AB10" s="260"/>
    </row>
    <row r="11" spans="2:28" x14ac:dyDescent="0.4">
      <c r="B11" s="268">
        <v>6</v>
      </c>
      <c r="C11" s="273" t="s">
        <v>124</v>
      </c>
      <c r="D11" s="269" t="str">
        <f>C11</f>
        <v>f</v>
      </c>
      <c r="E11" s="268" t="s">
        <v>93</v>
      </c>
      <c r="F11" s="262"/>
      <c r="G11" s="268" t="s">
        <v>60</v>
      </c>
      <c r="H11" s="262"/>
      <c r="I11" s="267" t="s">
        <v>91</v>
      </c>
      <c r="J11" s="262">
        <v>0</v>
      </c>
      <c r="K11" s="266" t="s">
        <v>74</v>
      </c>
      <c r="L11" s="261" t="str">
        <f>IF(OR(F11="",H11=""),"",(H11+IF(F11&gt;H11,1,0)-F11-J11)*24)</f>
        <v/>
      </c>
      <c r="N11" s="265">
        <f>$N$6</f>
        <v>0</v>
      </c>
      <c r="O11" s="258" t="s">
        <v>60</v>
      </c>
      <c r="P11" s="265">
        <f>$P$6</f>
        <v>0</v>
      </c>
      <c r="R11" s="264" t="str">
        <f>IF(F11="","",IF(F11&lt;N11,N11,IF(F11&gt;=P11,"",F11)))</f>
        <v/>
      </c>
      <c r="S11" s="258" t="s">
        <v>60</v>
      </c>
      <c r="T11" s="264" t="str">
        <f>IF(H11="","",IF(H11&gt;F11,IF(H11&lt;P11,H11,P11),P11))</f>
        <v/>
      </c>
      <c r="U11" s="263" t="s">
        <v>91</v>
      </c>
      <c r="V11" s="262">
        <v>0</v>
      </c>
      <c r="W11" s="257" t="s">
        <v>74</v>
      </c>
      <c r="X11" s="261" t="str">
        <f>IF(R11="","",IF((T11+IF(R11&gt;T11,1,0)-R11-V11)*24=0,"",(T11+IF(R11&gt;T11,1,0)-R11-V11)*24))</f>
        <v/>
      </c>
      <c r="Z11" s="261" t="str">
        <f>IF(X11="",L11,IF(OR(L11-X11=0,L11-X11&lt;0),"-",L11-X11))</f>
        <v/>
      </c>
      <c r="AB11" s="260"/>
    </row>
    <row r="12" spans="2:28" x14ac:dyDescent="0.4">
      <c r="B12" s="268">
        <v>7</v>
      </c>
      <c r="C12" s="273" t="s">
        <v>123</v>
      </c>
      <c r="D12" s="269" t="str">
        <f>C12</f>
        <v>g</v>
      </c>
      <c r="E12" s="268" t="s">
        <v>93</v>
      </c>
      <c r="F12" s="262"/>
      <c r="G12" s="268" t="s">
        <v>60</v>
      </c>
      <c r="H12" s="262"/>
      <c r="I12" s="267" t="s">
        <v>91</v>
      </c>
      <c r="J12" s="262">
        <v>0</v>
      </c>
      <c r="K12" s="266" t="s">
        <v>74</v>
      </c>
      <c r="L12" s="261" t="str">
        <f>IF(OR(F12="",H12=""),"",(H12+IF(F12&gt;H12,1,0)-F12-J12)*24)</f>
        <v/>
      </c>
      <c r="N12" s="265">
        <f>$N$6</f>
        <v>0</v>
      </c>
      <c r="O12" s="258" t="s">
        <v>60</v>
      </c>
      <c r="P12" s="265">
        <f>$P$6</f>
        <v>0</v>
      </c>
      <c r="R12" s="264" t="str">
        <f>IF(F12="","",IF(F12&lt;N12,N12,IF(F12&gt;=P12,"",F12)))</f>
        <v/>
      </c>
      <c r="S12" s="258" t="s">
        <v>60</v>
      </c>
      <c r="T12" s="264" t="str">
        <f>IF(H12="","",IF(H12&gt;F12,IF(H12&lt;P12,H12,P12),P12))</f>
        <v/>
      </c>
      <c r="U12" s="263" t="s">
        <v>91</v>
      </c>
      <c r="V12" s="262">
        <v>0</v>
      </c>
      <c r="W12" s="257" t="s">
        <v>74</v>
      </c>
      <c r="X12" s="261" t="str">
        <f>IF(R12="","",IF((T12+IF(R12&gt;T12,1,0)-R12-V12)*24=0,"",(T12+IF(R12&gt;T12,1,0)-R12-V12)*24))</f>
        <v/>
      </c>
      <c r="Z12" s="261" t="str">
        <f>IF(X12="",L12,IF(OR(L12-X12=0,L12-X12&lt;0),"-",L12-X12))</f>
        <v/>
      </c>
      <c r="AB12" s="260"/>
    </row>
    <row r="13" spans="2:28" x14ac:dyDescent="0.4">
      <c r="B13" s="268">
        <v>8</v>
      </c>
      <c r="C13" s="273" t="s">
        <v>122</v>
      </c>
      <c r="D13" s="269" t="str">
        <f>C13</f>
        <v>h</v>
      </c>
      <c r="E13" s="268" t="s">
        <v>93</v>
      </c>
      <c r="F13" s="262"/>
      <c r="G13" s="268" t="s">
        <v>60</v>
      </c>
      <c r="H13" s="262"/>
      <c r="I13" s="267" t="s">
        <v>91</v>
      </c>
      <c r="J13" s="262">
        <v>0</v>
      </c>
      <c r="K13" s="266" t="s">
        <v>74</v>
      </c>
      <c r="L13" s="261" t="str">
        <f>IF(OR(F13="",H13=""),"",(H13+IF(F13&gt;H13,1,0)-F13-J13)*24)</f>
        <v/>
      </c>
      <c r="N13" s="265">
        <f>$N$6</f>
        <v>0</v>
      </c>
      <c r="O13" s="258" t="s">
        <v>60</v>
      </c>
      <c r="P13" s="265">
        <f>$P$6</f>
        <v>0</v>
      </c>
      <c r="R13" s="264" t="str">
        <f>IF(F13="","",IF(F13&lt;N13,N13,IF(F13&gt;=P13,"",F13)))</f>
        <v/>
      </c>
      <c r="S13" s="258" t="s">
        <v>60</v>
      </c>
      <c r="T13" s="264" t="str">
        <f>IF(H13="","",IF(H13&gt;F13,IF(H13&lt;P13,H13,P13),P13))</f>
        <v/>
      </c>
      <c r="U13" s="263" t="s">
        <v>91</v>
      </c>
      <c r="V13" s="262">
        <v>0</v>
      </c>
      <c r="W13" s="257" t="s">
        <v>74</v>
      </c>
      <c r="X13" s="261" t="str">
        <f>IF(R13="","",IF((T13+IF(R13&gt;T13,1,0)-R13-V13)*24=0,"",(T13+IF(R13&gt;T13,1,0)-R13-V13)*24))</f>
        <v/>
      </c>
      <c r="Z13" s="261" t="str">
        <f>IF(X13="",L13,IF(OR(L13-X13=0,L13-X13&lt;0),"-",L13-X13))</f>
        <v/>
      </c>
      <c r="AB13" s="260"/>
    </row>
    <row r="14" spans="2:28" x14ac:dyDescent="0.4">
      <c r="B14" s="268">
        <v>9</v>
      </c>
      <c r="C14" s="273" t="s">
        <v>121</v>
      </c>
      <c r="D14" s="269" t="str">
        <f>C14</f>
        <v>i</v>
      </c>
      <c r="E14" s="268" t="s">
        <v>93</v>
      </c>
      <c r="F14" s="262"/>
      <c r="G14" s="268" t="s">
        <v>60</v>
      </c>
      <c r="H14" s="262"/>
      <c r="I14" s="267" t="s">
        <v>91</v>
      </c>
      <c r="J14" s="262">
        <v>0</v>
      </c>
      <c r="K14" s="266" t="s">
        <v>74</v>
      </c>
      <c r="L14" s="261" t="str">
        <f>IF(OR(F14="",H14=""),"",(H14+IF(F14&gt;H14,1,0)-F14-J14)*24)</f>
        <v/>
      </c>
      <c r="N14" s="265">
        <f>$N$6</f>
        <v>0</v>
      </c>
      <c r="O14" s="258" t="s">
        <v>60</v>
      </c>
      <c r="P14" s="265">
        <f>$P$6</f>
        <v>0</v>
      </c>
      <c r="R14" s="264" t="str">
        <f>IF(F14="","",IF(F14&lt;N14,N14,IF(F14&gt;=P14,"",F14)))</f>
        <v/>
      </c>
      <c r="S14" s="258" t="s">
        <v>60</v>
      </c>
      <c r="T14" s="264" t="str">
        <f>IF(H14="","",IF(H14&gt;F14,IF(H14&lt;P14,H14,P14),P14))</f>
        <v/>
      </c>
      <c r="U14" s="263" t="s">
        <v>91</v>
      </c>
      <c r="V14" s="262">
        <v>0</v>
      </c>
      <c r="W14" s="257" t="s">
        <v>74</v>
      </c>
      <c r="X14" s="261" t="str">
        <f>IF(R14="","",IF((T14+IF(R14&gt;T14,1,0)-R14-V14)*24=0,"",(T14+IF(R14&gt;T14,1,0)-R14-V14)*24))</f>
        <v/>
      </c>
      <c r="Z14" s="261" t="str">
        <f>IF(X14="",L14,IF(OR(L14-X14=0,L14-X14&lt;0),"-",L14-X14))</f>
        <v/>
      </c>
      <c r="AB14" s="260"/>
    </row>
    <row r="15" spans="2:28" x14ac:dyDescent="0.4">
      <c r="B15" s="268">
        <v>10</v>
      </c>
      <c r="C15" s="273" t="s">
        <v>120</v>
      </c>
      <c r="D15" s="269" t="str">
        <f>C15</f>
        <v>j</v>
      </c>
      <c r="E15" s="268" t="s">
        <v>93</v>
      </c>
      <c r="F15" s="262"/>
      <c r="G15" s="268" t="s">
        <v>60</v>
      </c>
      <c r="H15" s="262"/>
      <c r="I15" s="267" t="s">
        <v>91</v>
      </c>
      <c r="J15" s="262">
        <v>0</v>
      </c>
      <c r="K15" s="266" t="s">
        <v>74</v>
      </c>
      <c r="L15" s="261" t="str">
        <f>IF(OR(F15="",H15=""),"",(H15+IF(F15&gt;H15,1,0)-F15-J15)*24)</f>
        <v/>
      </c>
      <c r="N15" s="265">
        <f>$N$6</f>
        <v>0</v>
      </c>
      <c r="O15" s="258" t="s">
        <v>60</v>
      </c>
      <c r="P15" s="265">
        <f>$P$6</f>
        <v>0</v>
      </c>
      <c r="R15" s="264" t="str">
        <f>IF(F15="","",IF(F15&lt;N15,N15,IF(F15&gt;=P15,"",F15)))</f>
        <v/>
      </c>
      <c r="S15" s="258" t="s">
        <v>60</v>
      </c>
      <c r="T15" s="264" t="str">
        <f>IF(H15="","",IF(H15&gt;F15,IF(H15&lt;P15,H15,P15),P15))</f>
        <v/>
      </c>
      <c r="U15" s="263" t="s">
        <v>91</v>
      </c>
      <c r="V15" s="262">
        <v>0</v>
      </c>
      <c r="W15" s="257" t="s">
        <v>74</v>
      </c>
      <c r="X15" s="261" t="str">
        <f>IF(R15="","",IF((T15+IF(R15&gt;T15,1,0)-R15-V15)*24=0,"",(T15+IF(R15&gt;T15,1,0)-R15-V15)*24))</f>
        <v/>
      </c>
      <c r="Z15" s="261" t="str">
        <f>IF(X15="",L15,IF(OR(L15-X15=0,L15-X15&lt;0),"-",L15-X15))</f>
        <v/>
      </c>
      <c r="AB15" s="260"/>
    </row>
    <row r="16" spans="2:28" x14ac:dyDescent="0.4">
      <c r="B16" s="268">
        <v>11</v>
      </c>
      <c r="C16" s="273" t="s">
        <v>119</v>
      </c>
      <c r="D16" s="269" t="str">
        <f>C16</f>
        <v>k</v>
      </c>
      <c r="E16" s="268" t="s">
        <v>93</v>
      </c>
      <c r="F16" s="262"/>
      <c r="G16" s="268" t="s">
        <v>60</v>
      </c>
      <c r="H16" s="262"/>
      <c r="I16" s="267" t="s">
        <v>91</v>
      </c>
      <c r="J16" s="262">
        <v>0</v>
      </c>
      <c r="K16" s="266" t="s">
        <v>74</v>
      </c>
      <c r="L16" s="261" t="str">
        <f>IF(OR(F16="",H16=""),"",(H16+IF(F16&gt;H16,1,0)-F16-J16)*24)</f>
        <v/>
      </c>
      <c r="N16" s="265">
        <f>$N$6</f>
        <v>0</v>
      </c>
      <c r="O16" s="258" t="s">
        <v>60</v>
      </c>
      <c r="P16" s="265">
        <f>$P$6</f>
        <v>0</v>
      </c>
      <c r="R16" s="264" t="str">
        <f>IF(F16="","",IF(F16&lt;N16,N16,IF(F16&gt;=P16,"",F16)))</f>
        <v/>
      </c>
      <c r="S16" s="258" t="s">
        <v>60</v>
      </c>
      <c r="T16" s="264" t="str">
        <f>IF(H16="","",IF(H16&gt;F16,IF(H16&lt;P16,H16,P16),P16))</f>
        <v/>
      </c>
      <c r="U16" s="263" t="s">
        <v>91</v>
      </c>
      <c r="V16" s="262">
        <v>0</v>
      </c>
      <c r="W16" s="257" t="s">
        <v>74</v>
      </c>
      <c r="X16" s="261" t="str">
        <f>IF(R16="","",IF((T16+IF(R16&gt;T16,1,0)-R16-V16)*24=0,"",(T16+IF(R16&gt;T16,1,0)-R16-V16)*24))</f>
        <v/>
      </c>
      <c r="Z16" s="261" t="str">
        <f>IF(X16="",L16,IF(OR(L16-X16=0,L16-X16&lt;0),"-",L16-X16))</f>
        <v/>
      </c>
      <c r="AB16" s="260"/>
    </row>
    <row r="17" spans="2:28" x14ac:dyDescent="0.4">
      <c r="B17" s="268">
        <v>12</v>
      </c>
      <c r="C17" s="273" t="s">
        <v>118</v>
      </c>
      <c r="D17" s="269" t="str">
        <f>C17</f>
        <v>l</v>
      </c>
      <c r="E17" s="268" t="s">
        <v>93</v>
      </c>
      <c r="F17" s="262"/>
      <c r="G17" s="268" t="s">
        <v>60</v>
      </c>
      <c r="H17" s="262"/>
      <c r="I17" s="267" t="s">
        <v>91</v>
      </c>
      <c r="J17" s="262">
        <v>0</v>
      </c>
      <c r="K17" s="266" t="s">
        <v>74</v>
      </c>
      <c r="L17" s="261" t="str">
        <f>IF(OR(F17="",H17=""),"",(H17+IF(F17&gt;H17,1,0)-F17-J17)*24)</f>
        <v/>
      </c>
      <c r="N17" s="265">
        <f>$N$6</f>
        <v>0</v>
      </c>
      <c r="O17" s="258" t="s">
        <v>60</v>
      </c>
      <c r="P17" s="265">
        <f>$P$6</f>
        <v>0</v>
      </c>
      <c r="R17" s="264" t="str">
        <f>IF(F17="","",IF(F17&lt;N17,N17,IF(F17&gt;=P17,"",F17)))</f>
        <v/>
      </c>
      <c r="S17" s="258" t="s">
        <v>60</v>
      </c>
      <c r="T17" s="264" t="str">
        <f>IF(H17="","",IF(H17&gt;F17,IF(H17&lt;P17,H17,P17),P17))</f>
        <v/>
      </c>
      <c r="U17" s="263" t="s">
        <v>91</v>
      </c>
      <c r="V17" s="262">
        <v>0</v>
      </c>
      <c r="W17" s="257" t="s">
        <v>74</v>
      </c>
      <c r="X17" s="261" t="str">
        <f>IF(R17="","",IF((T17+IF(R17&gt;T17,1,0)-R17-V17)*24=0,"",(T17+IF(R17&gt;T17,1,0)-R17-V17)*24))</f>
        <v/>
      </c>
      <c r="Z17" s="261" t="str">
        <f>IF(X17="",L17,IF(OR(L17-X17=0,L17-X17&lt;0),"-",L17-X17))</f>
        <v/>
      </c>
      <c r="AB17" s="260"/>
    </row>
    <row r="18" spans="2:28" x14ac:dyDescent="0.4">
      <c r="B18" s="268">
        <v>13</v>
      </c>
      <c r="C18" s="273" t="s">
        <v>117</v>
      </c>
      <c r="D18" s="269" t="str">
        <f>C18</f>
        <v>m</v>
      </c>
      <c r="E18" s="268" t="s">
        <v>93</v>
      </c>
      <c r="F18" s="262"/>
      <c r="G18" s="268" t="s">
        <v>60</v>
      </c>
      <c r="H18" s="262"/>
      <c r="I18" s="267" t="s">
        <v>91</v>
      </c>
      <c r="J18" s="262">
        <v>0</v>
      </c>
      <c r="K18" s="266" t="s">
        <v>74</v>
      </c>
      <c r="L18" s="261" t="str">
        <f>IF(OR(F18="",H18=""),"",(H18+IF(F18&gt;H18,1,0)-F18-J18)*24)</f>
        <v/>
      </c>
      <c r="N18" s="265">
        <f>$N$6</f>
        <v>0</v>
      </c>
      <c r="O18" s="258" t="s">
        <v>60</v>
      </c>
      <c r="P18" s="265">
        <f>$P$6</f>
        <v>0</v>
      </c>
      <c r="R18" s="264" t="str">
        <f>IF(F18="","",IF(F18&lt;N18,N18,IF(F18&gt;=P18,"",F18)))</f>
        <v/>
      </c>
      <c r="S18" s="258" t="s">
        <v>60</v>
      </c>
      <c r="T18" s="264" t="str">
        <f>IF(H18="","",IF(H18&gt;F18,IF(H18&lt;P18,H18,P18),P18))</f>
        <v/>
      </c>
      <c r="U18" s="263" t="s">
        <v>91</v>
      </c>
      <c r="V18" s="262">
        <v>0</v>
      </c>
      <c r="W18" s="257" t="s">
        <v>74</v>
      </c>
      <c r="X18" s="261" t="str">
        <f>IF(R18="","",IF((T18+IF(R18&gt;T18,1,0)-R18-V18)*24=0,"",(T18+IF(R18&gt;T18,1,0)-R18-V18)*24))</f>
        <v/>
      </c>
      <c r="Z18" s="261" t="str">
        <f>IF(X18="",L18,IF(OR(L18-X18=0,L18-X18&lt;0),"-",L18-X18))</f>
        <v/>
      </c>
      <c r="AB18" s="260"/>
    </row>
    <row r="19" spans="2:28" x14ac:dyDescent="0.4">
      <c r="B19" s="268">
        <v>14</v>
      </c>
      <c r="C19" s="273" t="s">
        <v>116</v>
      </c>
      <c r="D19" s="269" t="str">
        <f>C19</f>
        <v>n</v>
      </c>
      <c r="E19" s="268" t="s">
        <v>93</v>
      </c>
      <c r="F19" s="262"/>
      <c r="G19" s="268" t="s">
        <v>60</v>
      </c>
      <c r="H19" s="262"/>
      <c r="I19" s="267" t="s">
        <v>91</v>
      </c>
      <c r="J19" s="262">
        <v>0</v>
      </c>
      <c r="K19" s="266" t="s">
        <v>74</v>
      </c>
      <c r="L19" s="261" t="str">
        <f>IF(OR(F19="",H19=""),"",(H19+IF(F19&gt;H19,1,0)-F19-J19)*24)</f>
        <v/>
      </c>
      <c r="N19" s="265">
        <f>$N$6</f>
        <v>0</v>
      </c>
      <c r="O19" s="258" t="s">
        <v>60</v>
      </c>
      <c r="P19" s="265">
        <f>$P$6</f>
        <v>0</v>
      </c>
      <c r="R19" s="264" t="str">
        <f>IF(F19="","",IF(F19&lt;N19,N19,IF(F19&gt;=P19,"",F19)))</f>
        <v/>
      </c>
      <c r="S19" s="258" t="s">
        <v>60</v>
      </c>
      <c r="T19" s="264" t="str">
        <f>IF(H19="","",IF(H19&gt;F19,IF(H19&lt;P19,H19,P19),P19))</f>
        <v/>
      </c>
      <c r="U19" s="263" t="s">
        <v>91</v>
      </c>
      <c r="V19" s="262">
        <v>0</v>
      </c>
      <c r="W19" s="257" t="s">
        <v>74</v>
      </c>
      <c r="X19" s="261" t="str">
        <f>IF(R19="","",IF((T19+IF(R19&gt;T19,1,0)-R19-V19)*24=0,"",(T19+IF(R19&gt;T19,1,0)-R19-V19)*24))</f>
        <v/>
      </c>
      <c r="Z19" s="261" t="str">
        <f>IF(X19="",L19,IF(OR(L19-X19=0,L19-X19&lt;0),"-",L19-X19))</f>
        <v/>
      </c>
      <c r="AB19" s="260"/>
    </row>
    <row r="20" spans="2:28" x14ac:dyDescent="0.4">
      <c r="B20" s="268">
        <v>15</v>
      </c>
      <c r="C20" s="273" t="s">
        <v>115</v>
      </c>
      <c r="D20" s="269" t="str">
        <f>C20</f>
        <v>o</v>
      </c>
      <c r="E20" s="268" t="s">
        <v>93</v>
      </c>
      <c r="F20" s="262"/>
      <c r="G20" s="268" t="s">
        <v>60</v>
      </c>
      <c r="H20" s="262"/>
      <c r="I20" s="267" t="s">
        <v>91</v>
      </c>
      <c r="J20" s="262">
        <v>0</v>
      </c>
      <c r="K20" s="266" t="s">
        <v>74</v>
      </c>
      <c r="L20" s="261" t="str">
        <f>IF(OR(F20="",H20=""),"",(H20+IF(F20&gt;H20,1,0)-F20-J20)*24)</f>
        <v/>
      </c>
      <c r="N20" s="265">
        <f>$N$6</f>
        <v>0</v>
      </c>
      <c r="O20" s="258" t="s">
        <v>60</v>
      </c>
      <c r="P20" s="265">
        <f>$P$6</f>
        <v>0</v>
      </c>
      <c r="R20" s="264" t="str">
        <f>IF(F20="","",IF(F20&lt;N20,N20,IF(F20&gt;=P20,"",F20)))</f>
        <v/>
      </c>
      <c r="S20" s="258" t="s">
        <v>60</v>
      </c>
      <c r="T20" s="264" t="str">
        <f>IF(H20="","",IF(H20&gt;F20,IF(H20&lt;P20,H20,P20),P20))</f>
        <v/>
      </c>
      <c r="U20" s="263" t="s">
        <v>91</v>
      </c>
      <c r="V20" s="262">
        <v>0</v>
      </c>
      <c r="W20" s="257" t="s">
        <v>74</v>
      </c>
      <c r="X20" s="261" t="str">
        <f>IF(R20="","",IF((T20+IF(R20&gt;T20,1,0)-R20-V20)*24=0,"",(T20+IF(R20&gt;T20,1,0)-R20-V20)*24))</f>
        <v/>
      </c>
      <c r="Z20" s="261" t="str">
        <f>IF(X20="",L20,IF(OR(L20-X20=0,L20-X20&lt;0),"-",L20-X20))</f>
        <v/>
      </c>
      <c r="AB20" s="260"/>
    </row>
    <row r="21" spans="2:28" x14ac:dyDescent="0.4">
      <c r="B21" s="268">
        <v>16</v>
      </c>
      <c r="C21" s="273" t="s">
        <v>114</v>
      </c>
      <c r="D21" s="269" t="str">
        <f>C21</f>
        <v>p</v>
      </c>
      <c r="E21" s="268" t="s">
        <v>93</v>
      </c>
      <c r="F21" s="262"/>
      <c r="G21" s="268" t="s">
        <v>60</v>
      </c>
      <c r="H21" s="262"/>
      <c r="I21" s="267" t="s">
        <v>91</v>
      </c>
      <c r="J21" s="262">
        <v>0</v>
      </c>
      <c r="K21" s="266" t="s">
        <v>74</v>
      </c>
      <c r="L21" s="261" t="str">
        <f>IF(OR(F21="",H21=""),"",(H21+IF(F21&gt;H21,1,0)-F21-J21)*24)</f>
        <v/>
      </c>
      <c r="N21" s="265">
        <f>$N$6</f>
        <v>0</v>
      </c>
      <c r="O21" s="258" t="s">
        <v>60</v>
      </c>
      <c r="P21" s="265">
        <f>$P$6</f>
        <v>0</v>
      </c>
      <c r="R21" s="264" t="str">
        <f>IF(F21="","",IF(F21&lt;N21,N21,IF(F21&gt;=P21,"",F21)))</f>
        <v/>
      </c>
      <c r="S21" s="258" t="s">
        <v>60</v>
      </c>
      <c r="T21" s="264" t="str">
        <f>IF(H21="","",IF(H21&gt;F21,IF(H21&lt;P21,H21,P21),P21))</f>
        <v/>
      </c>
      <c r="U21" s="263" t="s">
        <v>91</v>
      </c>
      <c r="V21" s="262">
        <v>0</v>
      </c>
      <c r="W21" s="257" t="s">
        <v>74</v>
      </c>
      <c r="X21" s="261" t="str">
        <f>IF(R21="","",IF((T21+IF(R21&gt;T21,1,0)-R21-V21)*24=0,"",(T21+IF(R21&gt;T21,1,0)-R21-V21)*24))</f>
        <v/>
      </c>
      <c r="Z21" s="261" t="str">
        <f>IF(X21="",L21,IF(OR(L21-X21=0,L21-X21&lt;0),"-",L21-X21))</f>
        <v/>
      </c>
      <c r="AB21" s="260"/>
    </row>
    <row r="22" spans="2:28" x14ac:dyDescent="0.4">
      <c r="B22" s="268">
        <v>17</v>
      </c>
      <c r="C22" s="273" t="s">
        <v>113</v>
      </c>
      <c r="D22" s="269" t="str">
        <f>C22</f>
        <v>q</v>
      </c>
      <c r="E22" s="268" t="s">
        <v>93</v>
      </c>
      <c r="F22" s="262"/>
      <c r="G22" s="268" t="s">
        <v>60</v>
      </c>
      <c r="H22" s="262"/>
      <c r="I22" s="267" t="s">
        <v>91</v>
      </c>
      <c r="J22" s="262">
        <v>0</v>
      </c>
      <c r="K22" s="266" t="s">
        <v>74</v>
      </c>
      <c r="L22" s="261" t="str">
        <f>IF(OR(F22="",H22=""),"",(H22+IF(F22&gt;H22,1,0)-F22-J22)*24)</f>
        <v/>
      </c>
      <c r="N22" s="265">
        <f>$N$6</f>
        <v>0</v>
      </c>
      <c r="O22" s="258" t="s">
        <v>60</v>
      </c>
      <c r="P22" s="265">
        <f>$P$6</f>
        <v>0</v>
      </c>
      <c r="R22" s="264" t="str">
        <f>IF(F22="","",IF(F22&lt;N22,N22,IF(F22&gt;=P22,"",F22)))</f>
        <v/>
      </c>
      <c r="S22" s="258" t="s">
        <v>60</v>
      </c>
      <c r="T22" s="264" t="str">
        <f>IF(H22="","",IF(H22&gt;F22,IF(H22&lt;P22,H22,P22),P22))</f>
        <v/>
      </c>
      <c r="U22" s="263" t="s">
        <v>91</v>
      </c>
      <c r="V22" s="262">
        <v>0</v>
      </c>
      <c r="W22" s="257" t="s">
        <v>74</v>
      </c>
      <c r="X22" s="261" t="str">
        <f>IF(R22="","",IF((T22+IF(R22&gt;T22,1,0)-R22-V22)*24=0,"",(T22+IF(R22&gt;T22,1,0)-R22-V22)*24))</f>
        <v/>
      </c>
      <c r="Z22" s="261" t="str">
        <f>IF(X22="",L22,IF(OR(L22-X22=0,L22-X22&lt;0),"-",L22-X22))</f>
        <v/>
      </c>
      <c r="AB22" s="260"/>
    </row>
    <row r="23" spans="2:28" x14ac:dyDescent="0.4">
      <c r="B23" s="268">
        <v>18</v>
      </c>
      <c r="C23" s="273" t="s">
        <v>112</v>
      </c>
      <c r="D23" s="269" t="str">
        <f>C23</f>
        <v>r</v>
      </c>
      <c r="E23" s="268" t="s">
        <v>93</v>
      </c>
      <c r="F23" s="274"/>
      <c r="G23" s="268" t="s">
        <v>60</v>
      </c>
      <c r="H23" s="274"/>
      <c r="I23" s="267" t="s">
        <v>91</v>
      </c>
      <c r="J23" s="274"/>
      <c r="K23" s="266" t="s">
        <v>74</v>
      </c>
      <c r="L23" s="273">
        <v>1</v>
      </c>
      <c r="N23" s="275"/>
      <c r="O23" s="268" t="s">
        <v>60</v>
      </c>
      <c r="P23" s="275"/>
      <c r="Q23" s="266"/>
      <c r="R23" s="275"/>
      <c r="S23" s="268" t="s">
        <v>60</v>
      </c>
      <c r="T23" s="275"/>
      <c r="U23" s="267" t="s">
        <v>91</v>
      </c>
      <c r="V23" s="274"/>
      <c r="W23" s="266" t="s">
        <v>74</v>
      </c>
      <c r="X23" s="273">
        <v>1</v>
      </c>
      <c r="Y23" s="266"/>
      <c r="Z23" s="273" t="s">
        <v>92</v>
      </c>
      <c r="AB23" s="260"/>
    </row>
    <row r="24" spans="2:28" x14ac:dyDescent="0.4">
      <c r="B24" s="268">
        <v>19</v>
      </c>
      <c r="C24" s="273" t="s">
        <v>111</v>
      </c>
      <c r="D24" s="269" t="str">
        <f>C24</f>
        <v>s</v>
      </c>
      <c r="E24" s="268" t="s">
        <v>93</v>
      </c>
      <c r="F24" s="274"/>
      <c r="G24" s="268" t="s">
        <v>60</v>
      </c>
      <c r="H24" s="274"/>
      <c r="I24" s="267" t="s">
        <v>91</v>
      </c>
      <c r="J24" s="274"/>
      <c r="K24" s="266" t="s">
        <v>74</v>
      </c>
      <c r="L24" s="273">
        <v>2</v>
      </c>
      <c r="N24" s="275"/>
      <c r="O24" s="268" t="s">
        <v>60</v>
      </c>
      <c r="P24" s="275"/>
      <c r="Q24" s="266"/>
      <c r="R24" s="275"/>
      <c r="S24" s="268" t="s">
        <v>60</v>
      </c>
      <c r="T24" s="275"/>
      <c r="U24" s="267" t="s">
        <v>91</v>
      </c>
      <c r="V24" s="274"/>
      <c r="W24" s="266" t="s">
        <v>74</v>
      </c>
      <c r="X24" s="273">
        <v>2</v>
      </c>
      <c r="Y24" s="266"/>
      <c r="Z24" s="273" t="s">
        <v>92</v>
      </c>
      <c r="AB24" s="260"/>
    </row>
    <row r="25" spans="2:28" x14ac:dyDescent="0.4">
      <c r="B25" s="268">
        <v>20</v>
      </c>
      <c r="C25" s="273" t="s">
        <v>110</v>
      </c>
      <c r="D25" s="269" t="str">
        <f>C25</f>
        <v>t</v>
      </c>
      <c r="E25" s="268" t="s">
        <v>93</v>
      </c>
      <c r="F25" s="274"/>
      <c r="G25" s="268" t="s">
        <v>60</v>
      </c>
      <c r="H25" s="274"/>
      <c r="I25" s="267" t="s">
        <v>91</v>
      </c>
      <c r="J25" s="274"/>
      <c r="K25" s="266" t="s">
        <v>74</v>
      </c>
      <c r="L25" s="273">
        <v>3</v>
      </c>
      <c r="N25" s="275"/>
      <c r="O25" s="268" t="s">
        <v>60</v>
      </c>
      <c r="P25" s="275"/>
      <c r="Q25" s="266"/>
      <c r="R25" s="275"/>
      <c r="S25" s="268" t="s">
        <v>60</v>
      </c>
      <c r="T25" s="275"/>
      <c r="U25" s="267" t="s">
        <v>91</v>
      </c>
      <c r="V25" s="274"/>
      <c r="W25" s="266" t="s">
        <v>74</v>
      </c>
      <c r="X25" s="273">
        <v>3</v>
      </c>
      <c r="Y25" s="266"/>
      <c r="Z25" s="273" t="s">
        <v>92</v>
      </c>
      <c r="AB25" s="260"/>
    </row>
    <row r="26" spans="2:28" x14ac:dyDescent="0.4">
      <c r="B26" s="268">
        <v>21</v>
      </c>
      <c r="C26" s="273" t="s">
        <v>109</v>
      </c>
      <c r="D26" s="269" t="str">
        <f>C26</f>
        <v>u</v>
      </c>
      <c r="E26" s="268" t="s">
        <v>93</v>
      </c>
      <c r="F26" s="274"/>
      <c r="G26" s="268" t="s">
        <v>60</v>
      </c>
      <c r="H26" s="274"/>
      <c r="I26" s="267" t="s">
        <v>91</v>
      </c>
      <c r="J26" s="274"/>
      <c r="K26" s="266" t="s">
        <v>74</v>
      </c>
      <c r="L26" s="273">
        <v>4</v>
      </c>
      <c r="N26" s="275"/>
      <c r="O26" s="268" t="s">
        <v>60</v>
      </c>
      <c r="P26" s="275"/>
      <c r="Q26" s="266"/>
      <c r="R26" s="275"/>
      <c r="S26" s="268" t="s">
        <v>60</v>
      </c>
      <c r="T26" s="275"/>
      <c r="U26" s="267" t="s">
        <v>91</v>
      </c>
      <c r="V26" s="274"/>
      <c r="W26" s="266" t="s">
        <v>74</v>
      </c>
      <c r="X26" s="273">
        <v>4</v>
      </c>
      <c r="Y26" s="266"/>
      <c r="Z26" s="273" t="s">
        <v>92</v>
      </c>
      <c r="AB26" s="260"/>
    </row>
    <row r="27" spans="2:28" x14ac:dyDescent="0.4">
      <c r="B27" s="268">
        <v>22</v>
      </c>
      <c r="C27" s="273" t="s">
        <v>108</v>
      </c>
      <c r="D27" s="269" t="str">
        <f>C27</f>
        <v>v</v>
      </c>
      <c r="E27" s="268" t="s">
        <v>93</v>
      </c>
      <c r="F27" s="274"/>
      <c r="G27" s="268" t="s">
        <v>60</v>
      </c>
      <c r="H27" s="274"/>
      <c r="I27" s="267" t="s">
        <v>91</v>
      </c>
      <c r="J27" s="274"/>
      <c r="K27" s="266" t="s">
        <v>74</v>
      </c>
      <c r="L27" s="273">
        <v>5</v>
      </c>
      <c r="N27" s="275"/>
      <c r="O27" s="268" t="s">
        <v>60</v>
      </c>
      <c r="P27" s="275"/>
      <c r="Q27" s="266"/>
      <c r="R27" s="275"/>
      <c r="S27" s="268" t="s">
        <v>60</v>
      </c>
      <c r="T27" s="275"/>
      <c r="U27" s="267" t="s">
        <v>91</v>
      </c>
      <c r="V27" s="274"/>
      <c r="W27" s="266" t="s">
        <v>74</v>
      </c>
      <c r="X27" s="273">
        <v>5</v>
      </c>
      <c r="Y27" s="266"/>
      <c r="Z27" s="273" t="s">
        <v>92</v>
      </c>
      <c r="AB27" s="260"/>
    </row>
    <row r="28" spans="2:28" x14ac:dyDescent="0.4">
      <c r="B28" s="268">
        <v>23</v>
      </c>
      <c r="C28" s="273" t="s">
        <v>107</v>
      </c>
      <c r="D28" s="269" t="str">
        <f>C28</f>
        <v>w</v>
      </c>
      <c r="E28" s="268" t="s">
        <v>93</v>
      </c>
      <c r="F28" s="274"/>
      <c r="G28" s="268" t="s">
        <v>60</v>
      </c>
      <c r="H28" s="274"/>
      <c r="I28" s="267" t="s">
        <v>91</v>
      </c>
      <c r="J28" s="274"/>
      <c r="K28" s="266" t="s">
        <v>74</v>
      </c>
      <c r="L28" s="273">
        <v>6</v>
      </c>
      <c r="N28" s="275"/>
      <c r="O28" s="268" t="s">
        <v>60</v>
      </c>
      <c r="P28" s="275"/>
      <c r="Q28" s="266"/>
      <c r="R28" s="275"/>
      <c r="S28" s="268" t="s">
        <v>60</v>
      </c>
      <c r="T28" s="275"/>
      <c r="U28" s="267" t="s">
        <v>91</v>
      </c>
      <c r="V28" s="274"/>
      <c r="W28" s="266" t="s">
        <v>74</v>
      </c>
      <c r="X28" s="273">
        <v>6</v>
      </c>
      <c r="Y28" s="266"/>
      <c r="Z28" s="273" t="s">
        <v>92</v>
      </c>
      <c r="AB28" s="260"/>
    </row>
    <row r="29" spans="2:28" x14ac:dyDescent="0.4">
      <c r="B29" s="268">
        <v>24</v>
      </c>
      <c r="C29" s="273" t="s">
        <v>104</v>
      </c>
      <c r="D29" s="269" t="str">
        <f>C29</f>
        <v>x</v>
      </c>
      <c r="E29" s="268" t="s">
        <v>93</v>
      </c>
      <c r="F29" s="274"/>
      <c r="G29" s="268" t="s">
        <v>60</v>
      </c>
      <c r="H29" s="274"/>
      <c r="I29" s="267" t="s">
        <v>91</v>
      </c>
      <c r="J29" s="274"/>
      <c r="K29" s="266" t="s">
        <v>74</v>
      </c>
      <c r="L29" s="273">
        <v>7</v>
      </c>
      <c r="N29" s="275"/>
      <c r="O29" s="268" t="s">
        <v>60</v>
      </c>
      <c r="P29" s="275"/>
      <c r="Q29" s="266"/>
      <c r="R29" s="275"/>
      <c r="S29" s="268" t="s">
        <v>60</v>
      </c>
      <c r="T29" s="275"/>
      <c r="U29" s="267" t="s">
        <v>91</v>
      </c>
      <c r="V29" s="274"/>
      <c r="W29" s="266" t="s">
        <v>74</v>
      </c>
      <c r="X29" s="273">
        <v>7</v>
      </c>
      <c r="Y29" s="266"/>
      <c r="Z29" s="273" t="s">
        <v>92</v>
      </c>
      <c r="AB29" s="260"/>
    </row>
    <row r="30" spans="2:28" x14ac:dyDescent="0.4">
      <c r="B30" s="268">
        <v>25</v>
      </c>
      <c r="C30" s="273" t="s">
        <v>106</v>
      </c>
      <c r="D30" s="269" t="str">
        <f>C30</f>
        <v>y</v>
      </c>
      <c r="E30" s="268" t="s">
        <v>93</v>
      </c>
      <c r="F30" s="274"/>
      <c r="G30" s="268" t="s">
        <v>60</v>
      </c>
      <c r="H30" s="274"/>
      <c r="I30" s="267" t="s">
        <v>91</v>
      </c>
      <c r="J30" s="274"/>
      <c r="K30" s="266" t="s">
        <v>74</v>
      </c>
      <c r="L30" s="273">
        <v>8</v>
      </c>
      <c r="N30" s="275"/>
      <c r="O30" s="268" t="s">
        <v>60</v>
      </c>
      <c r="P30" s="275"/>
      <c r="Q30" s="266"/>
      <c r="R30" s="275"/>
      <c r="S30" s="268" t="s">
        <v>60</v>
      </c>
      <c r="T30" s="275"/>
      <c r="U30" s="267" t="s">
        <v>91</v>
      </c>
      <c r="V30" s="274"/>
      <c r="W30" s="266" t="s">
        <v>74</v>
      </c>
      <c r="X30" s="273">
        <v>8</v>
      </c>
      <c r="Y30" s="266"/>
      <c r="Z30" s="273" t="s">
        <v>92</v>
      </c>
      <c r="AB30" s="260"/>
    </row>
    <row r="31" spans="2:28" x14ac:dyDescent="0.4">
      <c r="B31" s="268">
        <v>26</v>
      </c>
      <c r="C31" s="273" t="s">
        <v>105</v>
      </c>
      <c r="D31" s="269" t="str">
        <f>C31</f>
        <v>z</v>
      </c>
      <c r="E31" s="268" t="s">
        <v>93</v>
      </c>
      <c r="F31" s="274"/>
      <c r="G31" s="268" t="s">
        <v>60</v>
      </c>
      <c r="H31" s="274"/>
      <c r="I31" s="267" t="s">
        <v>91</v>
      </c>
      <c r="J31" s="274"/>
      <c r="K31" s="266" t="s">
        <v>74</v>
      </c>
      <c r="L31" s="273">
        <v>1</v>
      </c>
      <c r="N31" s="275"/>
      <c r="O31" s="268" t="s">
        <v>60</v>
      </c>
      <c r="P31" s="275"/>
      <c r="Q31" s="266"/>
      <c r="R31" s="275"/>
      <c r="S31" s="268" t="s">
        <v>60</v>
      </c>
      <c r="T31" s="275"/>
      <c r="U31" s="267" t="s">
        <v>91</v>
      </c>
      <c r="V31" s="274"/>
      <c r="W31" s="266" t="s">
        <v>74</v>
      </c>
      <c r="X31" s="273" t="s">
        <v>92</v>
      </c>
      <c r="Y31" s="266"/>
      <c r="Z31" s="273">
        <v>1</v>
      </c>
      <c r="AB31" s="260"/>
    </row>
    <row r="32" spans="2:28" x14ac:dyDescent="0.4">
      <c r="B32" s="268">
        <v>27</v>
      </c>
      <c r="C32" s="273" t="s">
        <v>104</v>
      </c>
      <c r="D32" s="269" t="str">
        <f>C32</f>
        <v>x</v>
      </c>
      <c r="E32" s="268" t="s">
        <v>93</v>
      </c>
      <c r="F32" s="274"/>
      <c r="G32" s="268" t="s">
        <v>60</v>
      </c>
      <c r="H32" s="274"/>
      <c r="I32" s="267" t="s">
        <v>91</v>
      </c>
      <c r="J32" s="274"/>
      <c r="K32" s="266" t="s">
        <v>74</v>
      </c>
      <c r="L32" s="273">
        <v>2</v>
      </c>
      <c r="N32" s="275"/>
      <c r="O32" s="268" t="s">
        <v>60</v>
      </c>
      <c r="P32" s="275"/>
      <c r="Q32" s="266"/>
      <c r="R32" s="275"/>
      <c r="S32" s="268" t="s">
        <v>60</v>
      </c>
      <c r="T32" s="275"/>
      <c r="U32" s="267" t="s">
        <v>91</v>
      </c>
      <c r="V32" s="274"/>
      <c r="W32" s="266" t="s">
        <v>74</v>
      </c>
      <c r="X32" s="273" t="s">
        <v>92</v>
      </c>
      <c r="Y32" s="266"/>
      <c r="Z32" s="273">
        <v>2</v>
      </c>
      <c r="AB32" s="260"/>
    </row>
    <row r="33" spans="2:28" x14ac:dyDescent="0.4">
      <c r="B33" s="268">
        <v>28</v>
      </c>
      <c r="C33" s="273" t="s">
        <v>103</v>
      </c>
      <c r="D33" s="269" t="str">
        <f>C33</f>
        <v>aa</v>
      </c>
      <c r="E33" s="268" t="s">
        <v>93</v>
      </c>
      <c r="F33" s="274"/>
      <c r="G33" s="268" t="s">
        <v>60</v>
      </c>
      <c r="H33" s="274"/>
      <c r="I33" s="267" t="s">
        <v>91</v>
      </c>
      <c r="J33" s="274"/>
      <c r="K33" s="266" t="s">
        <v>74</v>
      </c>
      <c r="L33" s="273">
        <v>3</v>
      </c>
      <c r="N33" s="275"/>
      <c r="O33" s="268" t="s">
        <v>60</v>
      </c>
      <c r="P33" s="275"/>
      <c r="Q33" s="266"/>
      <c r="R33" s="275"/>
      <c r="S33" s="268" t="s">
        <v>60</v>
      </c>
      <c r="T33" s="275"/>
      <c r="U33" s="267" t="s">
        <v>91</v>
      </c>
      <c r="V33" s="274"/>
      <c r="W33" s="266" t="s">
        <v>74</v>
      </c>
      <c r="X33" s="273" t="s">
        <v>92</v>
      </c>
      <c r="Y33" s="266"/>
      <c r="Z33" s="273">
        <v>3</v>
      </c>
      <c r="AB33" s="260"/>
    </row>
    <row r="34" spans="2:28" x14ac:dyDescent="0.4">
      <c r="B34" s="268">
        <v>29</v>
      </c>
      <c r="C34" s="273" t="s">
        <v>102</v>
      </c>
      <c r="D34" s="269" t="str">
        <f>C34</f>
        <v>ab</v>
      </c>
      <c r="E34" s="268" t="s">
        <v>93</v>
      </c>
      <c r="F34" s="274"/>
      <c r="G34" s="268" t="s">
        <v>60</v>
      </c>
      <c r="H34" s="274"/>
      <c r="I34" s="267" t="s">
        <v>91</v>
      </c>
      <c r="J34" s="274"/>
      <c r="K34" s="266" t="s">
        <v>74</v>
      </c>
      <c r="L34" s="273">
        <v>4</v>
      </c>
      <c r="N34" s="275"/>
      <c r="O34" s="268" t="s">
        <v>60</v>
      </c>
      <c r="P34" s="275"/>
      <c r="Q34" s="266"/>
      <c r="R34" s="275"/>
      <c r="S34" s="268" t="s">
        <v>60</v>
      </c>
      <c r="T34" s="275"/>
      <c r="U34" s="267" t="s">
        <v>91</v>
      </c>
      <c r="V34" s="274"/>
      <c r="W34" s="266" t="s">
        <v>74</v>
      </c>
      <c r="X34" s="273" t="s">
        <v>92</v>
      </c>
      <c r="Y34" s="266"/>
      <c r="Z34" s="273">
        <v>4</v>
      </c>
      <c r="AB34" s="260"/>
    </row>
    <row r="35" spans="2:28" x14ac:dyDescent="0.4">
      <c r="B35" s="268">
        <v>30</v>
      </c>
      <c r="C35" s="273" t="s">
        <v>101</v>
      </c>
      <c r="D35" s="269" t="str">
        <f>C35</f>
        <v>ac</v>
      </c>
      <c r="E35" s="268" t="s">
        <v>93</v>
      </c>
      <c r="F35" s="274"/>
      <c r="G35" s="268" t="s">
        <v>60</v>
      </c>
      <c r="H35" s="274"/>
      <c r="I35" s="267" t="s">
        <v>91</v>
      </c>
      <c r="J35" s="274"/>
      <c r="K35" s="266" t="s">
        <v>74</v>
      </c>
      <c r="L35" s="273">
        <v>5</v>
      </c>
      <c r="N35" s="275"/>
      <c r="O35" s="268" t="s">
        <v>60</v>
      </c>
      <c r="P35" s="275"/>
      <c r="Q35" s="266"/>
      <c r="R35" s="275"/>
      <c r="S35" s="268" t="s">
        <v>60</v>
      </c>
      <c r="T35" s="275"/>
      <c r="U35" s="267" t="s">
        <v>91</v>
      </c>
      <c r="V35" s="274"/>
      <c r="W35" s="266" t="s">
        <v>74</v>
      </c>
      <c r="X35" s="273" t="s">
        <v>92</v>
      </c>
      <c r="Y35" s="266"/>
      <c r="Z35" s="273">
        <v>5</v>
      </c>
      <c r="AB35" s="260"/>
    </row>
    <row r="36" spans="2:28" x14ac:dyDescent="0.4">
      <c r="B36" s="268">
        <v>31</v>
      </c>
      <c r="C36" s="273" t="s">
        <v>100</v>
      </c>
      <c r="D36" s="269" t="str">
        <f>C36</f>
        <v>ad</v>
      </c>
      <c r="E36" s="268" t="s">
        <v>93</v>
      </c>
      <c r="F36" s="274"/>
      <c r="G36" s="268" t="s">
        <v>60</v>
      </c>
      <c r="H36" s="274"/>
      <c r="I36" s="267" t="s">
        <v>91</v>
      </c>
      <c r="J36" s="274"/>
      <c r="K36" s="266" t="s">
        <v>74</v>
      </c>
      <c r="L36" s="273">
        <v>6</v>
      </c>
      <c r="N36" s="275"/>
      <c r="O36" s="268" t="s">
        <v>60</v>
      </c>
      <c r="P36" s="275"/>
      <c r="Q36" s="266"/>
      <c r="R36" s="275"/>
      <c r="S36" s="268" t="s">
        <v>60</v>
      </c>
      <c r="T36" s="275"/>
      <c r="U36" s="267" t="s">
        <v>91</v>
      </c>
      <c r="V36" s="274"/>
      <c r="W36" s="266" t="s">
        <v>74</v>
      </c>
      <c r="X36" s="273" t="s">
        <v>92</v>
      </c>
      <c r="Y36" s="266"/>
      <c r="Z36" s="273">
        <v>6</v>
      </c>
      <c r="AB36" s="260"/>
    </row>
    <row r="37" spans="2:28" x14ac:dyDescent="0.4">
      <c r="B37" s="268">
        <v>32</v>
      </c>
      <c r="C37" s="273" t="s">
        <v>99</v>
      </c>
      <c r="D37" s="269" t="str">
        <f>C37</f>
        <v>ae</v>
      </c>
      <c r="E37" s="268" t="s">
        <v>93</v>
      </c>
      <c r="F37" s="274"/>
      <c r="G37" s="268" t="s">
        <v>60</v>
      </c>
      <c r="H37" s="274"/>
      <c r="I37" s="267" t="s">
        <v>91</v>
      </c>
      <c r="J37" s="274"/>
      <c r="K37" s="266" t="s">
        <v>74</v>
      </c>
      <c r="L37" s="273">
        <v>7</v>
      </c>
      <c r="N37" s="275"/>
      <c r="O37" s="268" t="s">
        <v>60</v>
      </c>
      <c r="P37" s="275"/>
      <c r="Q37" s="266"/>
      <c r="R37" s="275"/>
      <c r="S37" s="268" t="s">
        <v>60</v>
      </c>
      <c r="T37" s="275"/>
      <c r="U37" s="267" t="s">
        <v>91</v>
      </c>
      <c r="V37" s="274"/>
      <c r="W37" s="266" t="s">
        <v>74</v>
      </c>
      <c r="X37" s="273" t="s">
        <v>92</v>
      </c>
      <c r="Y37" s="266"/>
      <c r="Z37" s="273">
        <v>7</v>
      </c>
      <c r="AB37" s="260"/>
    </row>
    <row r="38" spans="2:28" x14ac:dyDescent="0.4">
      <c r="B38" s="268">
        <v>33</v>
      </c>
      <c r="C38" s="273" t="s">
        <v>98</v>
      </c>
      <c r="D38" s="269" t="str">
        <f>C38</f>
        <v>af</v>
      </c>
      <c r="E38" s="268" t="s">
        <v>93</v>
      </c>
      <c r="F38" s="274"/>
      <c r="G38" s="268" t="s">
        <v>60</v>
      </c>
      <c r="H38" s="274"/>
      <c r="I38" s="267" t="s">
        <v>91</v>
      </c>
      <c r="J38" s="274"/>
      <c r="K38" s="266" t="s">
        <v>74</v>
      </c>
      <c r="L38" s="273">
        <v>8</v>
      </c>
      <c r="N38" s="275"/>
      <c r="O38" s="268" t="s">
        <v>60</v>
      </c>
      <c r="P38" s="275"/>
      <c r="Q38" s="266"/>
      <c r="R38" s="275"/>
      <c r="S38" s="268" t="s">
        <v>60</v>
      </c>
      <c r="T38" s="275"/>
      <c r="U38" s="267" t="s">
        <v>91</v>
      </c>
      <c r="V38" s="274"/>
      <c r="W38" s="266" t="s">
        <v>74</v>
      </c>
      <c r="X38" s="273" t="s">
        <v>92</v>
      </c>
      <c r="Y38" s="266"/>
      <c r="Z38" s="273">
        <v>8</v>
      </c>
      <c r="AB38" s="260"/>
    </row>
    <row r="39" spans="2:28" x14ac:dyDescent="0.4">
      <c r="B39" s="268">
        <v>34</v>
      </c>
      <c r="C39" s="272" t="s">
        <v>97</v>
      </c>
      <c r="D39" s="269"/>
      <c r="E39" s="268" t="s">
        <v>93</v>
      </c>
      <c r="F39" s="262"/>
      <c r="G39" s="268" t="s">
        <v>60</v>
      </c>
      <c r="H39" s="262"/>
      <c r="I39" s="267" t="s">
        <v>91</v>
      </c>
      <c r="J39" s="262">
        <v>0</v>
      </c>
      <c r="K39" s="266" t="s">
        <v>74</v>
      </c>
      <c r="L39" s="261" t="str">
        <f>IF(OR(F39="",H39=""),"",(H39+IF(F39&gt;H39,1,0)-F39-J39)*24)</f>
        <v/>
      </c>
      <c r="N39" s="265">
        <f>$N$6</f>
        <v>0</v>
      </c>
      <c r="O39" s="258" t="s">
        <v>60</v>
      </c>
      <c r="P39" s="265">
        <f>$P$6</f>
        <v>0</v>
      </c>
      <c r="R39" s="264" t="str">
        <f>IF(F39="","",IF(F39&lt;N39,N39,IF(F39&gt;=P39,"",F39)))</f>
        <v/>
      </c>
      <c r="S39" s="258" t="s">
        <v>60</v>
      </c>
      <c r="T39" s="264" t="str">
        <f>IF(H39="","",IF(H39&gt;F39,IF(H39&lt;P39,H39,P39),P39))</f>
        <v/>
      </c>
      <c r="U39" s="263" t="s">
        <v>91</v>
      </c>
      <c r="V39" s="262">
        <v>0</v>
      </c>
      <c r="W39" s="257" t="s">
        <v>74</v>
      </c>
      <c r="X39" s="261" t="str">
        <f>IF(R39="","",IF((T39+IF(R39&gt;T39,1,0)-R39-V39)*24=0,"",(T39+IF(R39&gt;T39,1,0)-R39-V39)*24))</f>
        <v/>
      </c>
      <c r="Z39" s="261" t="str">
        <f>IF(X39="",L39,IF(OR(L39-X39=0,L39-X39&lt;0),"-",L39-X39))</f>
        <v/>
      </c>
      <c r="AB39" s="260"/>
    </row>
    <row r="40" spans="2:28" x14ac:dyDescent="0.4">
      <c r="B40" s="268"/>
      <c r="C40" s="271" t="s">
        <v>92</v>
      </c>
      <c r="D40" s="269"/>
      <c r="E40" s="268" t="s">
        <v>93</v>
      </c>
      <c r="F40" s="262"/>
      <c r="G40" s="268" t="s">
        <v>60</v>
      </c>
      <c r="H40" s="262"/>
      <c r="I40" s="267" t="s">
        <v>91</v>
      </c>
      <c r="J40" s="262">
        <v>0</v>
      </c>
      <c r="K40" s="266" t="s">
        <v>74</v>
      </c>
      <c r="L40" s="261" t="str">
        <f>IF(OR(F40="",H40=""),"",(H40+IF(F40&gt;H40,1,0)-F40-J40)*24)</f>
        <v/>
      </c>
      <c r="N40" s="265">
        <f>$N$6</f>
        <v>0</v>
      </c>
      <c r="O40" s="258" t="s">
        <v>60</v>
      </c>
      <c r="P40" s="265">
        <f>$P$6</f>
        <v>0</v>
      </c>
      <c r="R40" s="264" t="str">
        <f>IF(F40="","",IF(F40&lt;N40,N40,IF(F40&gt;=P40,"",F40)))</f>
        <v/>
      </c>
      <c r="S40" s="258" t="s">
        <v>60</v>
      </c>
      <c r="T40" s="264" t="str">
        <f>IF(H40="","",IF(H40&gt;F40,IF(H40&lt;P40,H40,P40),P40))</f>
        <v/>
      </c>
      <c r="U40" s="263" t="s">
        <v>91</v>
      </c>
      <c r="V40" s="262">
        <v>0</v>
      </c>
      <c r="W40" s="257" t="s">
        <v>74</v>
      </c>
      <c r="X40" s="261" t="str">
        <f>IF(R40="","",IF((T40+IF(R40&gt;T40,1,0)-R40-V40)*24=0,"",(T40+IF(R40&gt;T40,1,0)-R40-V40)*24))</f>
        <v/>
      </c>
      <c r="Z40" s="261" t="str">
        <f>IF(X40="",L40,IF(OR(L40-X40=0,L40-X40&lt;0),"-",L40-X40))</f>
        <v/>
      </c>
      <c r="AB40" s="260"/>
    </row>
    <row r="41" spans="2:28" x14ac:dyDescent="0.4">
      <c r="B41" s="268"/>
      <c r="C41" s="270" t="s">
        <v>92</v>
      </c>
      <c r="D41" s="269" t="str">
        <f>C39</f>
        <v>ag</v>
      </c>
      <c r="E41" s="268" t="s">
        <v>93</v>
      </c>
      <c r="F41" s="262" t="s">
        <v>92</v>
      </c>
      <c r="G41" s="268" t="s">
        <v>60</v>
      </c>
      <c r="H41" s="262" t="s">
        <v>92</v>
      </c>
      <c r="I41" s="267" t="s">
        <v>91</v>
      </c>
      <c r="J41" s="262" t="s">
        <v>92</v>
      </c>
      <c r="K41" s="266" t="s">
        <v>74</v>
      </c>
      <c r="L41" s="261" t="str">
        <f>IF(OR(L39="",L40=""),"",L39+L40)</f>
        <v/>
      </c>
      <c r="N41" s="265" t="s">
        <v>92</v>
      </c>
      <c r="O41" s="258" t="s">
        <v>60</v>
      </c>
      <c r="P41" s="265" t="s">
        <v>92</v>
      </c>
      <c r="R41" s="264" t="str">
        <f>IF(F41="","",IF(F41&lt;N41,N41,IF(F41&gt;=P41,"",F41)))</f>
        <v/>
      </c>
      <c r="S41" s="258" t="s">
        <v>60</v>
      </c>
      <c r="T41" s="264" t="str">
        <f>IF(H41="","",IF(H41&gt;F41,IF(H41&lt;P41,H41,P41),P41))</f>
        <v>-</v>
      </c>
      <c r="U41" s="263" t="s">
        <v>91</v>
      </c>
      <c r="V41" s="262" t="s">
        <v>90</v>
      </c>
      <c r="W41" s="257" t="s">
        <v>74</v>
      </c>
      <c r="X41" s="261" t="str">
        <f>IF(OR(X39="",X40=""),"",X39+X40)</f>
        <v/>
      </c>
      <c r="Z41" s="261" t="str">
        <f>IF(X41="",L41,IF(OR(L41-X41=0,L41-X41&lt;0),"-",L41-X41))</f>
        <v/>
      </c>
      <c r="AB41" s="260" t="s">
        <v>96</v>
      </c>
    </row>
    <row r="42" spans="2:28" x14ac:dyDescent="0.4">
      <c r="B42" s="268"/>
      <c r="C42" s="272" t="s">
        <v>95</v>
      </c>
      <c r="D42" s="269"/>
      <c r="E42" s="268" t="s">
        <v>93</v>
      </c>
      <c r="F42" s="262"/>
      <c r="G42" s="268" t="s">
        <v>60</v>
      </c>
      <c r="H42" s="262"/>
      <c r="I42" s="267" t="s">
        <v>91</v>
      </c>
      <c r="J42" s="262">
        <v>0</v>
      </c>
      <c r="K42" s="266" t="s">
        <v>74</v>
      </c>
      <c r="L42" s="261" t="str">
        <f>IF(OR(F42="",H42=""),"",(H42+IF(F42&gt;H42,1,0)-F42-J42)*24)</f>
        <v/>
      </c>
      <c r="N42" s="265">
        <f>$N$6</f>
        <v>0</v>
      </c>
      <c r="O42" s="258" t="s">
        <v>60</v>
      </c>
      <c r="P42" s="265">
        <f>$P$6</f>
        <v>0</v>
      </c>
      <c r="R42" s="264" t="str">
        <f>IF(F42="","",IF(F42&lt;N42,N42,IF(F42&gt;=P42,"",F42)))</f>
        <v/>
      </c>
      <c r="S42" s="258" t="s">
        <v>60</v>
      </c>
      <c r="T42" s="264" t="str">
        <f>IF(H42="","",IF(H42&gt;F42,IF(H42&lt;P42,H42,P42),P42))</f>
        <v/>
      </c>
      <c r="U42" s="263" t="s">
        <v>91</v>
      </c>
      <c r="V42" s="262">
        <v>0</v>
      </c>
      <c r="W42" s="257" t="s">
        <v>74</v>
      </c>
      <c r="X42" s="261" t="str">
        <f>IF(R42="","",IF((T42+IF(R42&gt;T42,1,0)-R42-V42)*24=0,"",(T42+IF(R42&gt;T42,1,0)-R42-V42)*24))</f>
        <v/>
      </c>
      <c r="Z42" s="261" t="str">
        <f>IF(X42="",L42,IF(OR(L42-X42=0,L42-X42&lt;0),"-",L42-X42))</f>
        <v/>
      </c>
      <c r="AB42" s="260"/>
    </row>
    <row r="43" spans="2:28" x14ac:dyDescent="0.4">
      <c r="B43" s="268">
        <v>35</v>
      </c>
      <c r="C43" s="271" t="s">
        <v>92</v>
      </c>
      <c r="D43" s="269"/>
      <c r="E43" s="268" t="s">
        <v>93</v>
      </c>
      <c r="F43" s="262"/>
      <c r="G43" s="268" t="s">
        <v>60</v>
      </c>
      <c r="H43" s="262"/>
      <c r="I43" s="267" t="s">
        <v>91</v>
      </c>
      <c r="J43" s="262">
        <v>0</v>
      </c>
      <c r="K43" s="266" t="s">
        <v>74</v>
      </c>
      <c r="L43" s="261" t="str">
        <f>IF(OR(F43="",H43=""),"",(H43+IF(F43&gt;H43,1,0)-F43-J43)*24)</f>
        <v/>
      </c>
      <c r="N43" s="265">
        <f>$N$6</f>
        <v>0</v>
      </c>
      <c r="O43" s="258" t="s">
        <v>60</v>
      </c>
      <c r="P43" s="265">
        <f>$P$6</f>
        <v>0</v>
      </c>
      <c r="R43" s="264" t="str">
        <f>IF(F43="","",IF(F43&lt;N43,N43,IF(F43&gt;=P43,"",F43)))</f>
        <v/>
      </c>
      <c r="S43" s="258" t="s">
        <v>60</v>
      </c>
      <c r="T43" s="264" t="str">
        <f>IF(H43="","",IF(H43&gt;F43,IF(H43&lt;P43,H43,P43),P43))</f>
        <v/>
      </c>
      <c r="U43" s="263" t="s">
        <v>91</v>
      </c>
      <c r="V43" s="262">
        <v>0</v>
      </c>
      <c r="W43" s="257" t="s">
        <v>74</v>
      </c>
      <c r="X43" s="261" t="str">
        <f>IF(R43="","",IF((T43+IF(R43&gt;T43,1,0)-R43-V43)*24=0,"",(T43+IF(R43&gt;T43,1,0)-R43-V43)*24))</f>
        <v/>
      </c>
      <c r="Z43" s="261" t="str">
        <f>IF(X43="",L43,IF(OR(L43-X43=0,L43-X43&lt;0),"-",L43-X43))</f>
        <v/>
      </c>
      <c r="AB43" s="260"/>
    </row>
    <row r="44" spans="2:28" x14ac:dyDescent="0.4">
      <c r="B44" s="268"/>
      <c r="C44" s="270" t="s">
        <v>92</v>
      </c>
      <c r="D44" s="269" t="str">
        <f>C42</f>
        <v>ah</v>
      </c>
      <c r="E44" s="268" t="s">
        <v>93</v>
      </c>
      <c r="F44" s="262" t="s">
        <v>92</v>
      </c>
      <c r="G44" s="268" t="s">
        <v>60</v>
      </c>
      <c r="H44" s="262" t="s">
        <v>92</v>
      </c>
      <c r="I44" s="267" t="s">
        <v>91</v>
      </c>
      <c r="J44" s="262" t="s">
        <v>92</v>
      </c>
      <c r="K44" s="266" t="s">
        <v>74</v>
      </c>
      <c r="L44" s="261" t="str">
        <f>IF(OR(L42="",L43=""),"",L42+L43)</f>
        <v/>
      </c>
      <c r="N44" s="265" t="s">
        <v>92</v>
      </c>
      <c r="O44" s="258" t="s">
        <v>60</v>
      </c>
      <c r="P44" s="265" t="s">
        <v>92</v>
      </c>
      <c r="R44" s="264" t="str">
        <f>IF(F44="","",IF(F44&lt;N44,N44,IF(F44&gt;=P44,"",F44)))</f>
        <v/>
      </c>
      <c r="S44" s="258" t="s">
        <v>60</v>
      </c>
      <c r="T44" s="264" t="str">
        <f>IF(H44="","",IF(H44&gt;F44,IF(H44&lt;P44,H44,P44),P44))</f>
        <v>-</v>
      </c>
      <c r="U44" s="263" t="s">
        <v>91</v>
      </c>
      <c r="V44" s="262" t="s">
        <v>90</v>
      </c>
      <c r="W44" s="257" t="s">
        <v>74</v>
      </c>
      <c r="X44" s="261" t="str">
        <f>IF(OR(X42="",X43=""),"",X42+X43)</f>
        <v/>
      </c>
      <c r="Z44" s="261" t="str">
        <f>IF(X44="",L44,IF(OR(L44-X44=0,L44-X44&lt;0),"-",L44-X44))</f>
        <v/>
      </c>
      <c r="AB44" s="260" t="s">
        <v>89</v>
      </c>
    </row>
    <row r="45" spans="2:28" x14ac:dyDescent="0.4">
      <c r="B45" s="268"/>
      <c r="C45" s="272" t="s">
        <v>94</v>
      </c>
      <c r="D45" s="269"/>
      <c r="E45" s="268" t="s">
        <v>93</v>
      </c>
      <c r="F45" s="262"/>
      <c r="G45" s="268" t="s">
        <v>60</v>
      </c>
      <c r="H45" s="262"/>
      <c r="I45" s="267" t="s">
        <v>91</v>
      </c>
      <c r="J45" s="262">
        <v>0</v>
      </c>
      <c r="K45" s="266" t="s">
        <v>74</v>
      </c>
      <c r="L45" s="261" t="str">
        <f>IF(OR(F45="",H45=""),"",(H45+IF(F45&gt;H45,1,0)-F45-J45)*24)</f>
        <v/>
      </c>
      <c r="N45" s="265">
        <f>$N$6</f>
        <v>0</v>
      </c>
      <c r="O45" s="258" t="s">
        <v>60</v>
      </c>
      <c r="P45" s="265">
        <f>$P$6</f>
        <v>0</v>
      </c>
      <c r="R45" s="264" t="str">
        <f>IF(F45="","",IF(F45&lt;N45,N45,IF(F45&gt;=P45,"",F45)))</f>
        <v/>
      </c>
      <c r="S45" s="258" t="s">
        <v>60</v>
      </c>
      <c r="T45" s="264" t="str">
        <f>IF(H45="","",IF(H45&gt;F45,IF(H45&lt;P45,H45,P45),P45))</f>
        <v/>
      </c>
      <c r="U45" s="263" t="s">
        <v>91</v>
      </c>
      <c r="V45" s="262">
        <v>0</v>
      </c>
      <c r="W45" s="257" t="s">
        <v>74</v>
      </c>
      <c r="X45" s="261" t="str">
        <f>IF(R45="","",IF((T45+IF(R45&gt;T45,1,0)-R45-V45)*24=0,"",(T45+IF(R45&gt;T45,1,0)-R45-V45)*24))</f>
        <v/>
      </c>
      <c r="Z45" s="261" t="str">
        <f>IF(X45="",L45,IF(OR(L45-X45=0,L45-X45&lt;0),"-",L45-X45))</f>
        <v/>
      </c>
      <c r="AB45" s="260"/>
    </row>
    <row r="46" spans="2:28" x14ac:dyDescent="0.4">
      <c r="B46" s="268">
        <v>36</v>
      </c>
      <c r="C46" s="271" t="s">
        <v>92</v>
      </c>
      <c r="D46" s="269"/>
      <c r="E46" s="268" t="s">
        <v>93</v>
      </c>
      <c r="F46" s="262"/>
      <c r="G46" s="268" t="s">
        <v>60</v>
      </c>
      <c r="H46" s="262"/>
      <c r="I46" s="267" t="s">
        <v>91</v>
      </c>
      <c r="J46" s="262">
        <v>0</v>
      </c>
      <c r="K46" s="266" t="s">
        <v>74</v>
      </c>
      <c r="L46" s="261" t="str">
        <f>IF(OR(F46="",H46=""),"",(H46+IF(F46&gt;H46,1,0)-F46-J46)*24)</f>
        <v/>
      </c>
      <c r="N46" s="265">
        <f>$N$6</f>
        <v>0</v>
      </c>
      <c r="O46" s="258" t="s">
        <v>60</v>
      </c>
      <c r="P46" s="265">
        <f>$P$6</f>
        <v>0</v>
      </c>
      <c r="R46" s="264" t="str">
        <f>IF(F46="","",IF(F46&lt;N46,N46,IF(F46&gt;=P46,"",F46)))</f>
        <v/>
      </c>
      <c r="S46" s="258" t="s">
        <v>60</v>
      </c>
      <c r="T46" s="264" t="str">
        <f>IF(H46="","",IF(H46&gt;F46,IF(H46&lt;P46,H46,P46),P46))</f>
        <v/>
      </c>
      <c r="U46" s="263" t="s">
        <v>91</v>
      </c>
      <c r="V46" s="262">
        <v>0</v>
      </c>
      <c r="W46" s="257" t="s">
        <v>74</v>
      </c>
      <c r="X46" s="261" t="str">
        <f>IF(R46="","",IF((T46+IF(R46&gt;T46,1,0)-R46-V46)*24=0,"",(T46+IF(R46&gt;T46,1,0)-R46-V46)*24))</f>
        <v/>
      </c>
      <c r="Z46" s="261" t="str">
        <f>IF(X46="",L46,IF(OR(L46-X46=0,L46-X46&lt;0),"-",L46-X46))</f>
        <v/>
      </c>
      <c r="AB46" s="260"/>
    </row>
    <row r="47" spans="2:28" x14ac:dyDescent="0.4">
      <c r="B47" s="268"/>
      <c r="C47" s="270" t="s">
        <v>92</v>
      </c>
      <c r="D47" s="269" t="str">
        <f>C45</f>
        <v>ai</v>
      </c>
      <c r="E47" s="268" t="s">
        <v>93</v>
      </c>
      <c r="F47" s="262" t="s">
        <v>92</v>
      </c>
      <c r="G47" s="268" t="s">
        <v>60</v>
      </c>
      <c r="H47" s="262" t="s">
        <v>92</v>
      </c>
      <c r="I47" s="267" t="s">
        <v>91</v>
      </c>
      <c r="J47" s="262" t="s">
        <v>92</v>
      </c>
      <c r="K47" s="266" t="s">
        <v>74</v>
      </c>
      <c r="L47" s="261" t="str">
        <f>IF(OR(L45="",L46=""),"",L45+L46)</f>
        <v/>
      </c>
      <c r="N47" s="265" t="s">
        <v>92</v>
      </c>
      <c r="O47" s="258" t="s">
        <v>60</v>
      </c>
      <c r="P47" s="265" t="s">
        <v>92</v>
      </c>
      <c r="R47" s="264" t="str">
        <f>IF(F47="","",IF(F47&lt;N47,N47,IF(F47&gt;=P47,"",F47)))</f>
        <v/>
      </c>
      <c r="S47" s="258" t="s">
        <v>60</v>
      </c>
      <c r="T47" s="264" t="str">
        <f>IF(H47="","",IF(H47&gt;F47,IF(H47&lt;P47,H47,P47),P47))</f>
        <v>-</v>
      </c>
      <c r="U47" s="263" t="s">
        <v>91</v>
      </c>
      <c r="V47" s="262" t="s">
        <v>90</v>
      </c>
      <c r="W47" s="257" t="s">
        <v>74</v>
      </c>
      <c r="X47" s="261" t="str">
        <f>IF(OR(X45="",X46=""),"",X45+X46)</f>
        <v/>
      </c>
      <c r="Z47" s="261" t="str">
        <f>IF(X47="",L47,IF(OR(L47-X47=0,L47-X47&lt;0),"-",L47-X47))</f>
        <v/>
      </c>
      <c r="AB47" s="260" t="s">
        <v>89</v>
      </c>
    </row>
    <row r="49" spans="3:4" x14ac:dyDescent="0.4">
      <c r="C49" s="259" t="s">
        <v>88</v>
      </c>
      <c r="D49" s="259"/>
    </row>
    <row r="50" spans="3:4" x14ac:dyDescent="0.4">
      <c r="C50" s="259" t="s">
        <v>87</v>
      </c>
      <c r="D50" s="259"/>
    </row>
    <row r="51" spans="3:4" x14ac:dyDescent="0.4">
      <c r="C51" s="259" t="s">
        <v>86</v>
      </c>
      <c r="D51" s="259"/>
    </row>
    <row r="52" spans="3:4" x14ac:dyDescent="0.4">
      <c r="C52" s="259" t="s">
        <v>85</v>
      </c>
      <c r="D52" s="259"/>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標準様式１（03小多機等）</vt:lpstr>
      <vt:lpstr>シフト記号表（03小多機等）</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r</cp:lastModifiedBy>
  <dcterms:created xsi:type="dcterms:W3CDTF">2024-02-28T05:26:01Z</dcterms:created>
  <dcterms:modified xsi:type="dcterms:W3CDTF">2024-02-28T05:27:36Z</dcterms:modified>
</cp:coreProperties>
</file>