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oqb9410\Desktop\"/>
    </mc:Choice>
  </mc:AlternateContent>
  <xr:revisionPtr revIDLastSave="0" documentId="13_ncr:1_{8EEC7CFA-304A-41B5-ABE4-4F7BF7B696C8}" xr6:coauthVersionLast="47" xr6:coauthVersionMax="47" xr10:uidLastSave="{00000000-0000-0000-0000-000000000000}"/>
  <bookViews>
    <workbookView xWindow="-120" yWindow="-120" windowWidth="20730" windowHeight="11310" activeTab="1" xr2:uid="{6748B7EA-B06B-448C-AFB2-5BAB895DF5BB}"/>
  </bookViews>
  <sheets>
    <sheet name="1号" sheetId="1" r:id="rId1"/>
    <sheet name="2号" sheetId="2" r:id="rId2"/>
    <sheet name="3号" sheetId="3" r:id="rId3"/>
    <sheet name="1号(記入例)" sheetId="4" r:id="rId4"/>
    <sheet name="2号(記入例)" sheetId="5" r:id="rId5"/>
    <sheet name="3号(記入例)" sheetId="6" r:id="rId6"/>
  </sheets>
  <definedNames>
    <definedName name="_xlnm.Print_Area" localSheetId="0">'1号'!$A$1:$AP$35</definedName>
    <definedName name="_xlnm.Print_Area" localSheetId="3">'1号(記入例)'!$A$1:$AP$35</definedName>
    <definedName name="_xlnm.Print_Area" localSheetId="1">'2号'!$A$1:$G$89</definedName>
    <definedName name="_xlnm.Print_Area" localSheetId="4">'2号(記入例)'!$A$1:$G$89</definedName>
    <definedName name="_xlnm.Print_Area" localSheetId="2">'3号'!$A$1:$J$76</definedName>
    <definedName name="_xlnm.Print_Area" localSheetId="5">'3号(記入例)'!$A$1:$J$76</definedName>
    <definedName name="_xlnm.Print_Titles" localSheetId="2">'3号'!$8:$8</definedName>
    <definedName name="_xlnm.Print_Titles" localSheetId="5">'3号(記入例)'!$8:$8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Y62" i="2"/>
  <c r="Z62" i="2"/>
  <c r="AA62" i="2"/>
  <c r="AB62" i="2"/>
  <c r="AC62" i="2"/>
  <c r="AD62" i="2"/>
  <c r="X59" i="2"/>
  <c r="Y59" i="2"/>
  <c r="Z59" i="2"/>
  <c r="AA59" i="2"/>
  <c r="AB59" i="2"/>
  <c r="AC59" i="2"/>
  <c r="AD59" i="2"/>
  <c r="X60" i="2"/>
  <c r="Y60" i="2"/>
  <c r="Z60" i="2"/>
  <c r="AA60" i="2"/>
  <c r="AB60" i="2"/>
  <c r="AC60" i="2"/>
  <c r="AD60" i="2"/>
  <c r="X61" i="2"/>
  <c r="Y61" i="2"/>
  <c r="Z61" i="2"/>
  <c r="AA61" i="2"/>
  <c r="AB61" i="2"/>
  <c r="AC61" i="2"/>
  <c r="AD61" i="2"/>
  <c r="X51" i="2"/>
  <c r="AD58" i="2"/>
  <c r="AC58" i="2"/>
  <c r="AB58" i="2"/>
  <c r="AA58" i="2"/>
  <c r="Z58" i="2"/>
  <c r="Y58" i="2"/>
  <c r="X58" i="2"/>
  <c r="AD57" i="2"/>
  <c r="AC57" i="2"/>
  <c r="AB57" i="2"/>
  <c r="AA57" i="2"/>
  <c r="Z57" i="2"/>
  <c r="Y57" i="2"/>
  <c r="X57" i="2"/>
  <c r="AD56" i="2"/>
  <c r="AC56" i="2"/>
  <c r="AB56" i="2"/>
  <c r="AA56" i="2"/>
  <c r="Z56" i="2"/>
  <c r="Y56" i="2"/>
  <c r="X56" i="2"/>
  <c r="AD55" i="2"/>
  <c r="AC55" i="2"/>
  <c r="AB55" i="2"/>
  <c r="AA55" i="2"/>
  <c r="Z55" i="2"/>
  <c r="Y55" i="2"/>
  <c r="X55" i="2"/>
  <c r="AD54" i="2"/>
  <c r="AC54" i="2"/>
  <c r="AB54" i="2"/>
  <c r="AA54" i="2"/>
  <c r="Z54" i="2"/>
  <c r="Y54" i="2"/>
  <c r="X54" i="2"/>
  <c r="AD53" i="2"/>
  <c r="AC53" i="2"/>
  <c r="AB53" i="2"/>
  <c r="AA53" i="2"/>
  <c r="Z53" i="2"/>
  <c r="Y53" i="2"/>
  <c r="X53" i="2"/>
  <c r="AD52" i="2"/>
  <c r="AC52" i="2"/>
  <c r="AB52" i="2"/>
  <c r="AA52" i="2"/>
  <c r="Z52" i="2"/>
  <c r="Y52" i="2"/>
  <c r="X52" i="2"/>
  <c r="AD51" i="2"/>
  <c r="AC51" i="2"/>
  <c r="AB51" i="2"/>
  <c r="AA51" i="2"/>
  <c r="Z51" i="2"/>
  <c r="Y51" i="2"/>
  <c r="X14" i="2"/>
  <c r="X15" i="2"/>
  <c r="X16" i="2"/>
  <c r="X17" i="2"/>
  <c r="X18" i="2"/>
  <c r="X19" i="2"/>
  <c r="X20" i="2"/>
  <c r="X13" i="2"/>
  <c r="Y13" i="2"/>
  <c r="Y14" i="2"/>
  <c r="Y15" i="2"/>
  <c r="Y16" i="2"/>
  <c r="Y17" i="2"/>
  <c r="Y18" i="2"/>
  <c r="Y19" i="2"/>
  <c r="Y20" i="2"/>
  <c r="Z13" i="2"/>
  <c r="Z14" i="2"/>
  <c r="Z15" i="2"/>
  <c r="Z16" i="2"/>
  <c r="Z17" i="2"/>
  <c r="Z18" i="2"/>
  <c r="Z19" i="2"/>
  <c r="Z20" i="2"/>
  <c r="AA14" i="2"/>
  <c r="AA15" i="2"/>
  <c r="AA16" i="2"/>
  <c r="AA17" i="2"/>
  <c r="AA18" i="2"/>
  <c r="AA19" i="2"/>
  <c r="AA20" i="2"/>
  <c r="AA13" i="2"/>
  <c r="AB13" i="2"/>
  <c r="AB14" i="2"/>
  <c r="AB15" i="2"/>
  <c r="AB16" i="2"/>
  <c r="AB17" i="2"/>
  <c r="AB18" i="2"/>
  <c r="AB19" i="2"/>
  <c r="AB20" i="2"/>
  <c r="AC13" i="2"/>
  <c r="AC14" i="2"/>
  <c r="AC15" i="2"/>
  <c r="AC16" i="2"/>
  <c r="AC17" i="2"/>
  <c r="AC18" i="2"/>
  <c r="AC19" i="2"/>
  <c r="AC20" i="2"/>
  <c r="AD13" i="2"/>
  <c r="AD14" i="2"/>
  <c r="AD15" i="2"/>
  <c r="AD16" i="2"/>
  <c r="AD17" i="2"/>
  <c r="AD18" i="2"/>
  <c r="AD19" i="2"/>
  <c r="AD20" i="2"/>
  <c r="I15" i="4"/>
  <c r="Y8" i="2"/>
  <c r="X8" i="2"/>
  <c r="Y89" i="2"/>
  <c r="X89" i="2"/>
  <c r="X67" i="2"/>
  <c r="Y67" i="2"/>
  <c r="X68" i="2"/>
  <c r="Y68" i="2"/>
  <c r="X69" i="2"/>
  <c r="Y69" i="2"/>
  <c r="X70" i="2"/>
  <c r="Y70" i="2"/>
  <c r="X71" i="2"/>
  <c r="Y71" i="2"/>
  <c r="X72" i="2"/>
  <c r="Y72" i="2"/>
  <c r="X73" i="2"/>
  <c r="Y73" i="2"/>
  <c r="X74" i="2"/>
  <c r="Y74" i="2"/>
  <c r="X75" i="2"/>
  <c r="Y75" i="2"/>
  <c r="X76" i="2"/>
  <c r="Y76" i="2"/>
  <c r="X77" i="2"/>
  <c r="Y77" i="2"/>
  <c r="X78" i="2"/>
  <c r="Y78" i="2"/>
  <c r="X79" i="2"/>
  <c r="Y79" i="2"/>
  <c r="X80" i="2"/>
  <c r="Y80" i="2"/>
  <c r="X81" i="2"/>
  <c r="Y81" i="2"/>
  <c r="X82" i="2"/>
  <c r="Y82" i="2"/>
  <c r="X83" i="2"/>
  <c r="Y83" i="2"/>
  <c r="X84" i="2"/>
  <c r="Y84" i="2"/>
  <c r="X85" i="2"/>
  <c r="Y85" i="2"/>
  <c r="X86" i="2"/>
  <c r="Y86" i="2"/>
  <c r="X87" i="2"/>
  <c r="Y87" i="2"/>
  <c r="X88" i="2"/>
  <c r="Y88" i="2"/>
  <c r="X66" i="2"/>
  <c r="Y66" i="2"/>
  <c r="X26" i="2"/>
  <c r="Y26" i="2"/>
  <c r="X27" i="2"/>
  <c r="Y27" i="2"/>
  <c r="X28" i="2"/>
  <c r="Y28" i="2"/>
  <c r="X29" i="2"/>
  <c r="Y29" i="2"/>
  <c r="X30" i="2"/>
  <c r="Y30" i="2"/>
  <c r="X31" i="2"/>
  <c r="Y31" i="2"/>
  <c r="X32" i="2"/>
  <c r="Y32" i="2"/>
  <c r="X33" i="2"/>
  <c r="Y33" i="2"/>
  <c r="X34" i="2"/>
  <c r="Y34" i="2"/>
  <c r="X35" i="2"/>
  <c r="Y35" i="2"/>
  <c r="X36" i="2"/>
  <c r="Y36" i="2"/>
  <c r="X37" i="2"/>
  <c r="Y37" i="2"/>
  <c r="X38" i="2"/>
  <c r="Y38" i="2"/>
  <c r="X39" i="2"/>
  <c r="Y39" i="2"/>
  <c r="X40" i="2"/>
  <c r="Y40" i="2"/>
  <c r="X41" i="2"/>
  <c r="Y41" i="2"/>
  <c r="X42" i="2"/>
  <c r="Y42" i="2"/>
  <c r="Y25" i="2"/>
  <c r="X25" i="2"/>
  <c r="AX14" i="1"/>
  <c r="AX13" i="1"/>
  <c r="AX12" i="1"/>
  <c r="AX9" i="1"/>
  <c r="AX8" i="1"/>
  <c r="F8" i="5" a="1"/>
  <c r="F8" i="5" s="1"/>
  <c r="D5" i="5"/>
  <c r="E5" i="6"/>
  <c r="G62" i="2"/>
  <c r="G43" i="2"/>
  <c r="G89" i="5"/>
  <c r="G62" i="5"/>
  <c r="G43" i="5"/>
  <c r="G21" i="5"/>
  <c r="F9" i="5" s="1"/>
  <c r="R9" i="5" s="1"/>
  <c r="AX14" i="4"/>
  <c r="AX13" i="4"/>
  <c r="AX12" i="4"/>
  <c r="AX9" i="4"/>
  <c r="AX8" i="4"/>
  <c r="AD5" i="4"/>
  <c r="AX5" i="4" s="1"/>
  <c r="G89" i="2"/>
  <c r="X62" i="2" l="1"/>
  <c r="AC21" i="2"/>
  <c r="AC5" i="2" s="1"/>
  <c r="AA21" i="2"/>
  <c r="AA5" i="2" s="1"/>
  <c r="AD21" i="2"/>
  <c r="AD5" i="2" s="1"/>
  <c r="AB21" i="2"/>
  <c r="AB5" i="2" s="1"/>
  <c r="X21" i="2"/>
  <c r="X5" i="2" s="1"/>
  <c r="Y21" i="2"/>
  <c r="Y5" i="2" s="1"/>
  <c r="Z21" i="2"/>
  <c r="Z5" i="2" s="1"/>
  <c r="Y43" i="2"/>
  <c r="X43" i="2"/>
  <c r="R8" i="5"/>
  <c r="E5" i="3" l="1"/>
  <c r="D5" i="2"/>
  <c r="AD5" i="1"/>
  <c r="AX5" i="1" s="1"/>
  <c r="G21" i="2"/>
  <c r="R8" i="2" l="1"/>
  <c r="I15" i="1"/>
  <c r="AX15" i="4"/>
  <c r="F9" i="2"/>
  <c r="AX15" i="1" l="1"/>
  <c r="R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AN5" authorId="0" shapeId="0" xr:uid="{B1A73495-EC49-439F-A412-D208F76D74D6}">
      <text>
        <r>
          <rPr>
            <sz val="12"/>
            <color indexed="81"/>
            <rFont val="MS P ゴシック"/>
            <family val="3"/>
            <charset val="128"/>
          </rPr>
          <t>事業完了日以後、かつ、令和６年３月３１日までの日付を記入してください。</t>
        </r>
      </text>
    </comment>
    <comment ref="V7" authorId="0" shapeId="0" xr:uid="{3D1C0B8F-9F9A-45E3-A189-6045537DB623}">
      <text>
        <r>
          <rPr>
            <sz val="12"/>
            <color indexed="81"/>
            <rFont val="MS P ゴシック"/>
            <family val="3"/>
            <charset val="128"/>
          </rPr>
          <t>押印不要です。</t>
        </r>
      </text>
    </comment>
    <comment ref="I14" authorId="0" shapeId="0" xr:uid="{6E01E99E-9CBF-4F0B-B642-987D107A99C0}">
      <text>
        <r>
          <rPr>
            <sz val="12"/>
            <color indexed="81"/>
            <rFont val="MS P ゴシック"/>
            <family val="3"/>
            <charset val="128"/>
          </rPr>
          <t>病児・病後児保育施設、居宅訪問型保育事業者の場合は、「―」を選択してください。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Ikeguchi</author>
  </authors>
  <commentList>
    <comment ref="F7" authorId="0" shapeId="0" xr:uid="{B48A4F0F-A7AB-4CC7-AE2C-5F7F27F8E33B}">
      <text>
        <r>
          <rPr>
            <sz val="12"/>
            <color indexed="81"/>
            <rFont val="MS P ゴシック"/>
            <family val="3"/>
            <charset val="128"/>
          </rPr>
          <t>年度途中での開所や閉所がない場合は、12箇月としてください。</t>
        </r>
      </text>
    </comment>
    <comment ref="F9" authorId="0" shapeId="0" xr:uid="{A94DCDF6-AB81-4012-B521-85673D11E2E5}">
      <text>
        <r>
          <rPr>
            <sz val="12"/>
            <color indexed="81"/>
            <rFont val="MS P ゴシック"/>
            <family val="3"/>
            <charset val="128"/>
          </rPr>
          <t>第１号様式の交付申請額は、補助上限額と事業経費の合計額（千円未満切捨て）のいずれか少ない方の金額となります。</t>
        </r>
      </text>
    </comment>
    <comment ref="B12" authorId="1" shapeId="0" xr:uid="{F0756B01-15E0-4447-AAB5-2CE6CB82018E}">
      <text>
        <r>
          <rPr>
            <sz val="12"/>
            <color indexed="81"/>
            <rFont val="MS P ゴシック"/>
            <family val="3"/>
            <charset val="128"/>
          </rPr>
          <t xml:space="preserve"> ① 代替者として臨時雇用した保育士等の人件費
 ② 代替者を派遣会社からの派遣で賄った場合の派遣会社へ支払う手数料等
 ③ 紹介業者へ依頼し、代替者を雇用した場合の紹介料等
 ④ シフト上休日であった職員を、代替者として休日出勤させた場合の休日勤務手当等
 ⑤ 感染の有無を確認するため、やむを得ず保育所等の負担で職員が受けたＰＣＲ検査費用
 ⑥ 出勤後の発熱に備えた医療用抗原検査キット購入費用</t>
        </r>
      </text>
    </comment>
    <comment ref="C12" authorId="1" shapeId="0" xr:uid="{35E1C7CF-3F92-4A7E-8642-59D4C06A3372}">
      <text>
        <r>
          <rPr>
            <sz val="12"/>
            <color indexed="81"/>
            <rFont val="MS P ゴシック"/>
            <family val="3"/>
            <charset val="128"/>
          </rPr>
          <t>【記載内容】
 ① 代替者の人件費　　　→　代替者の氏名
 ② 派遣会社への手数料　→　派遣職員の氏名
 ③ 紹介業者への手数料　→　代替者の氏名
 ④ 休日勤務手当　　　　→　休日勤務者の氏名
 ⑤ ＰＣＲ検査費用　　　→　ＰＣＲ検査受検者の氏名
 ⑥ 抗原検査キット購入費用　→　購入数量
 ⑦ その他　　　　　　　→　事業の内容</t>
        </r>
      </text>
    </comment>
    <comment ref="F12" authorId="1" shapeId="0" xr:uid="{77679A26-B289-445A-B03D-80D161E3BFEA}">
      <text>
        <r>
          <rPr>
            <sz val="12"/>
            <color indexed="81"/>
            <rFont val="MS P ゴシック"/>
            <family val="3"/>
            <charset val="128"/>
          </rPr>
          <t>対応する添付資料の番号を入力してください（①、②など）。
添付書類の右上にも忘れずに同じ番号を記載してください。</t>
        </r>
      </text>
    </comment>
    <comment ref="C24" authorId="1" shapeId="0" xr:uid="{6DA66BCD-4581-4FB4-B3F9-6614EB743F72}">
      <text>
        <r>
          <rPr>
            <sz val="12"/>
            <color indexed="81"/>
            <rFont val="MS P ゴシック"/>
            <family val="3"/>
            <charset val="128"/>
          </rPr>
          <t>【記載内容】
 ① 追加発生した手当等の経費　→　従事者の氏名
 ② 消毒清掃の物品経費　　　　→　主な購入物品
　　※ 全ての物品の名称を入力いただく必要はありませんが、
　　 　</t>
        </r>
        <r>
          <rPr>
            <u/>
            <sz val="12"/>
            <color indexed="81"/>
            <rFont val="MS P ゴシック"/>
            <family val="3"/>
            <charset val="128"/>
          </rPr>
          <t>添付書類の物品名に必ずマーカーを引いてください</t>
        </r>
        <r>
          <rPr>
            <sz val="12"/>
            <color indexed="81"/>
            <rFont val="MS P ゴシック"/>
            <family val="3"/>
            <charset val="128"/>
          </rPr>
          <t>。
　　　 その他、金額等にもマーカーをお願いします。
 ③ 消毒清掃の委託経費　　　　→　空欄で可</t>
        </r>
      </text>
    </comment>
    <comment ref="F24" authorId="1" shapeId="0" xr:uid="{DC5BC189-1193-41A2-ADBD-163458B407CC}">
      <text>
        <r>
          <rPr>
            <sz val="12"/>
            <color indexed="81"/>
            <rFont val="MS P ゴシック"/>
            <family val="3"/>
            <charset val="128"/>
          </rPr>
          <t>対応する添付資料の番号を入力してください（①、②など）。
添付書類の右上にも忘れずに同じ番号を記載してください。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AN5" authorId="0" shapeId="0" xr:uid="{7ECBBFA7-FDA9-44C3-8141-B10936276EDA}">
      <text>
        <r>
          <rPr>
            <sz val="12"/>
            <color indexed="81"/>
            <rFont val="MS P ゴシック"/>
            <family val="3"/>
            <charset val="128"/>
          </rPr>
          <t>事業完了日以後、かつ、令和６年３月３１日までの日付を記入してください。</t>
        </r>
      </text>
    </comment>
    <comment ref="V7" authorId="0" shapeId="0" xr:uid="{F7BCCCD6-CBD9-4B8A-9B72-8FFBD9DA82AD}">
      <text>
        <r>
          <rPr>
            <sz val="12"/>
            <color indexed="81"/>
            <rFont val="MS P ゴシック"/>
            <family val="3"/>
            <charset val="128"/>
          </rPr>
          <t>押印不要です。</t>
        </r>
      </text>
    </comment>
    <comment ref="I14" authorId="0" shapeId="0" xr:uid="{D5490926-F57F-45AE-B629-DC89379580F3}">
      <text>
        <r>
          <rPr>
            <sz val="12"/>
            <color indexed="81"/>
            <rFont val="MS P ゴシック"/>
            <family val="3"/>
            <charset val="128"/>
          </rPr>
          <t>病児・病後児保育施設、居宅訪問型保育事業者の場合は、「―」を選択してください。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Ikeguchi</author>
  </authors>
  <commentList>
    <comment ref="F7" authorId="0" shapeId="0" xr:uid="{70F5F064-F73C-48E4-A33E-0CEEA6D31967}">
      <text>
        <r>
          <rPr>
            <sz val="12"/>
            <color indexed="81"/>
            <rFont val="MS P ゴシック"/>
            <family val="3"/>
            <charset val="128"/>
          </rPr>
          <t>年度途中での開所や閉所がない場合は、12箇月としてください。</t>
        </r>
      </text>
    </comment>
    <comment ref="F9" authorId="0" shapeId="0" xr:uid="{B420B01E-E440-4C42-81DF-FEB3E2601BAF}">
      <text>
        <r>
          <rPr>
            <sz val="12"/>
            <color indexed="81"/>
            <rFont val="MS P ゴシック"/>
            <family val="3"/>
            <charset val="128"/>
          </rPr>
          <t>第１号様式の交付申請額は、補助上限額と事業経費の合計額（千円未満切捨て）のいずれか少ない方の金額となります。</t>
        </r>
      </text>
    </comment>
    <comment ref="B12" authorId="1" shapeId="0" xr:uid="{2F0B3B17-322D-4893-A6EB-1237B26D6549}">
      <text>
        <r>
          <rPr>
            <sz val="12"/>
            <color indexed="81"/>
            <rFont val="MS P ゴシック"/>
            <family val="3"/>
            <charset val="128"/>
          </rPr>
          <t xml:space="preserve"> ① 代替者として臨時雇用した保育士等の人件費
 ② 代替者を派遣会社からの派遣で賄った場合の派遣会社へ支払う手数料等
 ③ 紹介業者へ依頼し、代替者を雇用した場合の紹介料等
 ④ シフト上休日であった職員を、代替者として休日出勤させた場合の休日勤務手当等
 ⑤ 感染の有無を確認するため、やむを得ず保育所等の負担で職員が受けたＰＣＲ検査費用
 ⑥ 出勤後の発熱に備えた医療用抗原検査キット購入費用</t>
        </r>
      </text>
    </comment>
    <comment ref="C12" authorId="1" shapeId="0" xr:uid="{67DBD468-8347-46FF-856A-43A1AE8E6680}">
      <text>
        <r>
          <rPr>
            <sz val="12"/>
            <color indexed="81"/>
            <rFont val="MS P ゴシック"/>
            <family val="3"/>
            <charset val="128"/>
          </rPr>
          <t>【記載内容】
 ① 代替者の人件費　　　→　代替者の氏名
 ② 派遣会社への手数料　→　派遣職員の氏名
 ③ 紹介業者への手数料　→　代替者の氏名
 ④ 休日勤務手当　　　　→　休日勤務者の氏名
 ⑤ ＰＣＲ検査費用　　　→　ＰＣＲ検査受検者の氏名
 ⑥ 抗原検査キット購入費用　→　購入数量
 ⑦ その他　　　　　　　→　事業の内容</t>
        </r>
      </text>
    </comment>
    <comment ref="F12" authorId="1" shapeId="0" xr:uid="{5BEBE80D-02E6-4CBE-B72F-01E529B5D70F}">
      <text>
        <r>
          <rPr>
            <sz val="12"/>
            <color indexed="81"/>
            <rFont val="MS P ゴシック"/>
            <family val="3"/>
            <charset val="128"/>
          </rPr>
          <t>対応する添付資料の番号を入力してください（①、②など）。
添付書類の右上にも忘れずに同じ番号を記載してください。</t>
        </r>
      </text>
    </comment>
    <comment ref="C24" authorId="1" shapeId="0" xr:uid="{80AF5031-C713-4932-8CE1-77F3578D030D}">
      <text>
        <r>
          <rPr>
            <sz val="12"/>
            <color indexed="81"/>
            <rFont val="MS P ゴシック"/>
            <family val="3"/>
            <charset val="128"/>
          </rPr>
          <t>【記載内容】
 ① 追加発生した手当等の経費　→　従事者の氏名
 ② 消毒清掃の物品経費　　　　→　主な購入物品
　　※ 全ての物品の名称を入力いただく必要はありませんが、
　　 　</t>
        </r>
        <r>
          <rPr>
            <u/>
            <sz val="12"/>
            <color indexed="81"/>
            <rFont val="MS P ゴシック"/>
            <family val="3"/>
            <charset val="128"/>
          </rPr>
          <t>添付書類の物品名に必ずマーカーを引いてください</t>
        </r>
        <r>
          <rPr>
            <sz val="12"/>
            <color indexed="81"/>
            <rFont val="MS P ゴシック"/>
            <family val="3"/>
            <charset val="128"/>
          </rPr>
          <t>。
　　　 その他、金額等にもマーカーをお願いします。
 ③ 消毒清掃の委託経費　　　　→　空欄で可</t>
        </r>
      </text>
    </comment>
    <comment ref="F24" authorId="1" shapeId="0" xr:uid="{B5E968B1-BB16-43E1-BDBB-A36B6D91E64F}">
      <text>
        <r>
          <rPr>
            <sz val="12"/>
            <color indexed="81"/>
            <rFont val="MS P ゴシック"/>
            <family val="3"/>
            <charset val="128"/>
          </rPr>
          <t>対応する添付資料の番号を入力してください（①、②など）。
添付書類の右上にも忘れずに同じ番号を記載してください。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<sst xmlns="http://schemas.openxmlformats.org/spreadsheetml/2006/main" count="1008" uniqueCount="190">
  <si>
    <t>令和</t>
    <rPh sb="0" eb="2">
      <t>レイワ</t>
    </rPh>
    <phoneticPr fontId="4"/>
  </si>
  <si>
    <t>年</t>
    <rPh sb="0" eb="1">
      <t>ネン</t>
    </rPh>
    <phoneticPr fontId="4"/>
  </si>
  <si>
    <t>月</t>
    <rPh sb="0" eb="1">
      <t>ツキ</t>
    </rPh>
    <phoneticPr fontId="4"/>
  </si>
  <si>
    <t>日</t>
    <rPh sb="0" eb="1">
      <t>ニチ</t>
    </rPh>
    <phoneticPr fontId="4"/>
  </si>
  <si>
    <t>電話</t>
    <phoneticPr fontId="4"/>
  </si>
  <si>
    <t>施設名称</t>
    <rPh sb="0" eb="2">
      <t>シセツ</t>
    </rPh>
    <rPh sb="2" eb="4">
      <t>メイショウ</t>
    </rPh>
    <phoneticPr fontId="4"/>
  </si>
  <si>
    <t>交付申請額</t>
    <rPh sb="0" eb="2">
      <t>コウフ</t>
    </rPh>
    <rPh sb="2" eb="4">
      <t>シンセイ</t>
    </rPh>
    <rPh sb="4" eb="5">
      <t>ガク</t>
    </rPh>
    <phoneticPr fontId="4"/>
  </si>
  <si>
    <t>添付書類</t>
    <rPh sb="0" eb="2">
      <t>テンプ</t>
    </rPh>
    <rPh sb="2" eb="4">
      <t>ショルイ</t>
    </rPh>
    <phoneticPr fontId="4"/>
  </si>
  <si>
    <t>保護者との連絡等におけるＩＣＴの活用</t>
    <phoneticPr fontId="4"/>
  </si>
  <si>
    <t>施設内での感染拡大防止の工夫を図るために必要な保育補助者等の雇い上げ</t>
    <phoneticPr fontId="4"/>
  </si>
  <si>
    <t>感染症対策計画の策定</t>
    <phoneticPr fontId="4"/>
  </si>
  <si>
    <t>職員の体調管理の実施</t>
    <phoneticPr fontId="4"/>
  </si>
  <si>
    <t>事業経費合計</t>
    <rPh sb="0" eb="2">
      <t>ジギョウ</t>
    </rPh>
    <rPh sb="2" eb="4">
      <t>ケイヒ</t>
    </rPh>
    <rPh sb="4" eb="6">
      <t>ゴウケイ</t>
    </rPh>
    <phoneticPr fontId="4"/>
  </si>
  <si>
    <t>事業項目</t>
    <rPh sb="0" eb="2">
      <t>ジギョウ</t>
    </rPh>
    <rPh sb="2" eb="4">
      <t>コウモク</t>
    </rPh>
    <phoneticPr fontId="4"/>
  </si>
  <si>
    <t>資料番号</t>
    <rPh sb="0" eb="2">
      <t>シリョウ</t>
    </rPh>
    <rPh sb="2" eb="4">
      <t>バンゴウ</t>
    </rPh>
    <phoneticPr fontId="4"/>
  </si>
  <si>
    <t>事業経費</t>
    <rPh sb="0" eb="2">
      <t>ジギョウ</t>
    </rPh>
    <rPh sb="2" eb="4">
      <t>ケイヒ</t>
    </rPh>
    <phoneticPr fontId="4"/>
  </si>
  <si>
    <t>合　計</t>
    <rPh sb="0" eb="1">
      <t>ゴウ</t>
    </rPh>
    <rPh sb="2" eb="3">
      <t>ケイ</t>
    </rPh>
    <phoneticPr fontId="4"/>
  </si>
  <si>
    <t>事業項目</t>
    <rPh sb="0" eb="2">
      <t>ジギョウ</t>
    </rPh>
    <rPh sb="2" eb="4">
      <t>コウモク</t>
    </rPh>
    <phoneticPr fontId="3"/>
  </si>
  <si>
    <t>事業経費</t>
    <rPh sb="0" eb="2">
      <t>ジギョウ</t>
    </rPh>
    <rPh sb="2" eb="4">
      <t>ケイヒ</t>
    </rPh>
    <phoneticPr fontId="3"/>
  </si>
  <si>
    <t>①代替者の人件費</t>
  </si>
  <si>
    <t>【緊急時の職員確保を行う事業】</t>
    <rPh sb="1" eb="4">
      <t>キンキュウジ</t>
    </rPh>
    <rPh sb="5" eb="7">
      <t>ショクイン</t>
    </rPh>
    <rPh sb="7" eb="9">
      <t>カクホ</t>
    </rPh>
    <rPh sb="10" eb="11">
      <t>オコナ</t>
    </rPh>
    <rPh sb="12" eb="14">
      <t>ジギョウ</t>
    </rPh>
    <phoneticPr fontId="4"/>
  </si>
  <si>
    <t>⑥抗原検査キット購入費用</t>
  </si>
  <si>
    <t>【職場環境の復旧・環境整備等を行う事業】</t>
    <rPh sb="1" eb="3">
      <t>ショクバ</t>
    </rPh>
    <rPh sb="3" eb="5">
      <t>カンキョウ</t>
    </rPh>
    <rPh sb="6" eb="8">
      <t>フッキュウ</t>
    </rPh>
    <rPh sb="9" eb="11">
      <t>カンキョウ</t>
    </rPh>
    <rPh sb="11" eb="13">
      <t>セイビ</t>
    </rPh>
    <rPh sb="13" eb="14">
      <t>トウ</t>
    </rPh>
    <rPh sb="15" eb="16">
      <t>オコナ</t>
    </rPh>
    <rPh sb="17" eb="19">
      <t>ジギョウ</t>
    </rPh>
    <phoneticPr fontId="4"/>
  </si>
  <si>
    <t>感染者等</t>
    <rPh sb="0" eb="3">
      <t>カンセンシャ</t>
    </rPh>
    <rPh sb="3" eb="4">
      <t>トウ</t>
    </rPh>
    <phoneticPr fontId="3"/>
  </si>
  <si>
    <t>詳細（代替者の氏名等）</t>
    <rPh sb="0" eb="2">
      <t>ショウサイ</t>
    </rPh>
    <rPh sb="3" eb="5">
      <t>ダイタイ</t>
    </rPh>
    <rPh sb="5" eb="6">
      <t>シャ</t>
    </rPh>
    <rPh sb="7" eb="9">
      <t>シメイ</t>
    </rPh>
    <rPh sb="9" eb="10">
      <t>トウ</t>
    </rPh>
    <phoneticPr fontId="4"/>
  </si>
  <si>
    <t>Ａ</t>
    <phoneticPr fontId="3"/>
  </si>
  <si>
    <t>Ｄ</t>
    <phoneticPr fontId="3"/>
  </si>
  <si>
    <t>５回分</t>
    <rPh sb="1" eb="3">
      <t>カイブン</t>
    </rPh>
    <phoneticPr fontId="3"/>
  </si>
  <si>
    <t>Ｃ</t>
    <phoneticPr fontId="3"/>
  </si>
  <si>
    <t>①追加発生した手当等の経費</t>
  </si>
  <si>
    <t>②消毒清掃の物品経費</t>
  </si>
  <si>
    <t>詳細（購入物品等）</t>
    <rPh sb="0" eb="2">
      <t>ショウサイ</t>
    </rPh>
    <rPh sb="3" eb="5">
      <t>コウニュウ</t>
    </rPh>
    <rPh sb="5" eb="7">
      <t>ブッピン</t>
    </rPh>
    <rPh sb="7" eb="8">
      <t>トウ</t>
    </rPh>
    <phoneticPr fontId="4"/>
  </si>
  <si>
    <t>施設名：</t>
    <rPh sb="0" eb="2">
      <t>シセツ</t>
    </rPh>
    <rPh sb="2" eb="3">
      <t>メイ</t>
    </rPh>
    <phoneticPr fontId="4"/>
  </si>
  <si>
    <t>令和５年度開所月数</t>
    <rPh sb="0" eb="2">
      <t>レイワ</t>
    </rPh>
    <rPh sb="3" eb="5">
      <t>ネンド</t>
    </rPh>
    <rPh sb="5" eb="7">
      <t>カイショ</t>
    </rPh>
    <rPh sb="7" eb="8">
      <t>ツキ</t>
    </rPh>
    <rPh sb="8" eb="9">
      <t>スウ</t>
    </rPh>
    <phoneticPr fontId="4"/>
  </si>
  <si>
    <t>補助上限額</t>
    <rPh sb="0" eb="2">
      <t>ホジョ</t>
    </rPh>
    <rPh sb="2" eb="5">
      <t>ジョウゲンガク</t>
    </rPh>
    <phoneticPr fontId="4"/>
  </si>
  <si>
    <t>※補助対象期間内に実施・完了している事業が補助対象となります。</t>
    <rPh sb="1" eb="3">
      <t>ホジョ</t>
    </rPh>
    <rPh sb="3" eb="5">
      <t>タイショウ</t>
    </rPh>
    <rPh sb="5" eb="7">
      <t>キカン</t>
    </rPh>
    <rPh sb="7" eb="8">
      <t>ナイ</t>
    </rPh>
    <rPh sb="9" eb="11">
      <t>ジッシ</t>
    </rPh>
    <rPh sb="12" eb="14">
      <t>カンリョウ</t>
    </rPh>
    <rPh sb="18" eb="20">
      <t>ジギョウ</t>
    </rPh>
    <rPh sb="21" eb="23">
      <t>ホジョ</t>
    </rPh>
    <rPh sb="23" eb="25">
      <t>タイショウ</t>
    </rPh>
    <phoneticPr fontId="4"/>
  </si>
  <si>
    <t>第１号様式（第６条関係）</t>
    <rPh sb="0" eb="1">
      <t>ダイ</t>
    </rPh>
    <rPh sb="2" eb="3">
      <t>ゴウ</t>
    </rPh>
    <rPh sb="3" eb="5">
      <t>ヨウシキ</t>
    </rPh>
    <rPh sb="6" eb="7">
      <t>ダイ</t>
    </rPh>
    <rPh sb="8" eb="9">
      <t>ジョウ</t>
    </rPh>
    <rPh sb="9" eb="11">
      <t>カンケイ</t>
    </rPh>
    <phoneticPr fontId="4"/>
  </si>
  <si>
    <t>　令和５年度京都市民営保育園等における新型コロナウイルス感染症に係る保育所等事業継続支援事業補助金交付要綱第６条の規定に基づき、関係書類を添えて、補助金の交付を申請します。</t>
    <rPh sb="1" eb="3">
      <t>レイワ</t>
    </rPh>
    <rPh sb="4" eb="5">
      <t>ネン</t>
    </rPh>
    <rPh sb="5" eb="6">
      <t>ド</t>
    </rPh>
    <rPh sb="6" eb="9">
      <t>キョウトシ</t>
    </rPh>
    <rPh sb="9" eb="11">
      <t>ミンエイ</t>
    </rPh>
    <rPh sb="11" eb="14">
      <t>ホイクエン</t>
    </rPh>
    <rPh sb="14" eb="15">
      <t>トウ</t>
    </rPh>
    <rPh sb="19" eb="21">
      <t>シンガタ</t>
    </rPh>
    <rPh sb="28" eb="31">
      <t>カンセンショウ</t>
    </rPh>
    <rPh sb="32" eb="33">
      <t>カカ</t>
    </rPh>
    <rPh sb="34" eb="36">
      <t>ホイク</t>
    </rPh>
    <rPh sb="36" eb="37">
      <t>ショ</t>
    </rPh>
    <rPh sb="37" eb="38">
      <t>トウ</t>
    </rPh>
    <rPh sb="38" eb="40">
      <t>ジギョウ</t>
    </rPh>
    <rPh sb="40" eb="42">
      <t>ケイゾク</t>
    </rPh>
    <rPh sb="42" eb="44">
      <t>シエン</t>
    </rPh>
    <rPh sb="44" eb="46">
      <t>ジギョウ</t>
    </rPh>
    <rPh sb="46" eb="49">
      <t>ホジョキン</t>
    </rPh>
    <rPh sb="49" eb="51">
      <t>コウフ</t>
    </rPh>
    <rPh sb="51" eb="53">
      <t>ヨウコウ</t>
    </rPh>
    <rPh sb="53" eb="54">
      <t>ダイ</t>
    </rPh>
    <phoneticPr fontId="4"/>
  </si>
  <si>
    <t>事業計画
及び事業報告</t>
    <rPh sb="0" eb="2">
      <t>ジギョウ</t>
    </rPh>
    <rPh sb="2" eb="4">
      <t>ケイカク</t>
    </rPh>
    <rPh sb="5" eb="6">
      <t>オヨ</t>
    </rPh>
    <rPh sb="7" eb="9">
      <t>ジギョウ</t>
    </rPh>
    <rPh sb="9" eb="11">
      <t>ホウコク</t>
    </rPh>
    <phoneticPr fontId="4"/>
  </si>
  <si>
    <t>【補助要件】実施する感染拡大防止のための取組にチェックしてください。</t>
    <rPh sb="1" eb="3">
      <t>ホジョ</t>
    </rPh>
    <rPh sb="3" eb="5">
      <t>ヨウケン</t>
    </rPh>
    <rPh sb="6" eb="8">
      <t>ジッシ</t>
    </rPh>
    <rPh sb="10" eb="12">
      <t>カンセン</t>
    </rPh>
    <rPh sb="12" eb="14">
      <t>カクダイ</t>
    </rPh>
    <rPh sb="14" eb="16">
      <t>ボウシ</t>
    </rPh>
    <rPh sb="20" eb="22">
      <t>トリクミ</t>
    </rPh>
    <phoneticPr fontId="4"/>
  </si>
  <si>
    <t>※ 上記の取組のうち、いずれか１つ以上を実施していることが補助要件となります。</t>
    <rPh sb="2" eb="4">
      <t>ジョウキ</t>
    </rPh>
    <rPh sb="5" eb="7">
      <t>トリクミ</t>
    </rPh>
    <rPh sb="17" eb="19">
      <t>イジョウ</t>
    </rPh>
    <rPh sb="20" eb="22">
      <t>ジッシ</t>
    </rPh>
    <rPh sb="29" eb="31">
      <t>ホジョ</t>
    </rPh>
    <rPh sb="31" eb="33">
      <t>ヨウケン</t>
    </rPh>
    <phoneticPr fontId="4"/>
  </si>
  <si>
    <t>「新型コロナウイルス感染症の感染者等発生状況一覧」のとおり</t>
    <rPh sb="1" eb="3">
      <t>シンガタ</t>
    </rPh>
    <rPh sb="10" eb="13">
      <t>カンセンショウ</t>
    </rPh>
    <rPh sb="14" eb="16">
      <t>カンセン</t>
    </rPh>
    <rPh sb="16" eb="17">
      <t>シャ</t>
    </rPh>
    <rPh sb="17" eb="18">
      <t>トウ</t>
    </rPh>
    <rPh sb="18" eb="20">
      <t>ハッセイ</t>
    </rPh>
    <rPh sb="20" eb="22">
      <t>ジョウキョウ</t>
    </rPh>
    <rPh sb="22" eb="24">
      <t>イチラン</t>
    </rPh>
    <phoneticPr fontId="3"/>
  </si>
  <si>
    <t>「事業計画兼事業報告書明細」のとおり</t>
    <rPh sb="1" eb="3">
      <t>ジギョウ</t>
    </rPh>
    <rPh sb="3" eb="5">
      <t>ケイカク</t>
    </rPh>
    <rPh sb="5" eb="6">
      <t>ケン</t>
    </rPh>
    <rPh sb="6" eb="8">
      <t>ジギョウ</t>
    </rPh>
    <rPh sb="8" eb="11">
      <t>ホウコクショ</t>
    </rPh>
    <rPh sb="11" eb="13">
      <t>メイサイ</t>
    </rPh>
    <phoneticPr fontId="3"/>
  </si>
  <si>
    <t>陽性者等の
発生状況</t>
    <rPh sb="0" eb="2">
      <t>ヨウセイ</t>
    </rPh>
    <rPh sb="2" eb="3">
      <t>シャ</t>
    </rPh>
    <rPh sb="3" eb="4">
      <t>トウ</t>
    </rPh>
    <rPh sb="6" eb="8">
      <t>ハッセイ</t>
    </rPh>
    <rPh sb="8" eb="10">
      <t>ジョウキョウ</t>
    </rPh>
    <phoneticPr fontId="4"/>
  </si>
  <si>
    <t xml:space="preserve"> ⑴　事業計画兼事業報告書明細（第２号様式）</t>
    <phoneticPr fontId="4"/>
  </si>
  <si>
    <t>第２号様式（第６条関係）</t>
    <rPh sb="0" eb="1">
      <t>ダイ</t>
    </rPh>
    <rPh sb="2" eb="3">
      <t>ゴウ</t>
    </rPh>
    <rPh sb="3" eb="5">
      <t>ヨウシキ</t>
    </rPh>
    <rPh sb="6" eb="7">
      <t>ダイ</t>
    </rPh>
    <rPh sb="8" eb="9">
      <t>ジョウ</t>
    </rPh>
    <rPh sb="9" eb="11">
      <t>カンケイ</t>
    </rPh>
    <phoneticPr fontId="4"/>
  </si>
  <si>
    <t>定員区分</t>
    <rPh sb="0" eb="2">
      <t>テイイン</t>
    </rPh>
    <rPh sb="2" eb="4">
      <t>クブン</t>
    </rPh>
    <phoneticPr fontId="4"/>
  </si>
  <si>
    <t>施設類型</t>
    <rPh sb="0" eb="2">
      <t>シセツ</t>
    </rPh>
    <rPh sb="2" eb="4">
      <t>ルイケイ</t>
    </rPh>
    <phoneticPr fontId="4"/>
  </si>
  <si>
    <t>令和５年度京都市民営保育園等における新型コロナウイルス感染症に係る
保育所等事業継続支援事業補助金交付申請兼実績報告書</t>
    <rPh sb="0" eb="2">
      <t>レイワ</t>
    </rPh>
    <rPh sb="3" eb="4">
      <t>ネン</t>
    </rPh>
    <rPh sb="4" eb="5">
      <t>ド</t>
    </rPh>
    <rPh sb="5" eb="8">
      <t>キョウトシ</t>
    </rPh>
    <rPh sb="8" eb="10">
      <t>ミンエイ</t>
    </rPh>
    <rPh sb="10" eb="13">
      <t>ホイクエン</t>
    </rPh>
    <rPh sb="13" eb="14">
      <t>トウ</t>
    </rPh>
    <rPh sb="18" eb="20">
      <t>シンガタ</t>
    </rPh>
    <rPh sb="27" eb="30">
      <t>カンセンショウ</t>
    </rPh>
    <rPh sb="31" eb="32">
      <t>カカ</t>
    </rPh>
    <rPh sb="34" eb="36">
      <t>ホイク</t>
    </rPh>
    <rPh sb="36" eb="37">
      <t>ショ</t>
    </rPh>
    <rPh sb="37" eb="38">
      <t>トウ</t>
    </rPh>
    <rPh sb="38" eb="40">
      <t>ジギョウ</t>
    </rPh>
    <rPh sb="40" eb="42">
      <t>ケイゾク</t>
    </rPh>
    <rPh sb="42" eb="44">
      <t>シエン</t>
    </rPh>
    <rPh sb="44" eb="46">
      <t>ジギョウ</t>
    </rPh>
    <rPh sb="46" eb="49">
      <t>ホジョキン</t>
    </rPh>
    <phoneticPr fontId="4"/>
  </si>
  <si>
    <t>令和５年度京都市民営保育園等における新型コロナウイルス感染症に係る
保育所等事業継続支援事業補助金事業計画兼事業報告書明細</t>
    <rPh sb="0" eb="2">
      <t>レイワ</t>
    </rPh>
    <rPh sb="3" eb="5">
      <t>ネンド</t>
    </rPh>
    <rPh sb="5" eb="8">
      <t>キョウトシ</t>
    </rPh>
    <rPh sb="8" eb="10">
      <t>ミンエイ</t>
    </rPh>
    <rPh sb="10" eb="13">
      <t>ホイクエン</t>
    </rPh>
    <rPh sb="13" eb="14">
      <t>トウ</t>
    </rPh>
    <rPh sb="18" eb="20">
      <t>シンガタ</t>
    </rPh>
    <rPh sb="27" eb="30">
      <t>カンセンショウ</t>
    </rPh>
    <rPh sb="31" eb="32">
      <t>カカ</t>
    </rPh>
    <rPh sb="34" eb="36">
      <t>ホイク</t>
    </rPh>
    <rPh sb="36" eb="37">
      <t>ショ</t>
    </rPh>
    <rPh sb="37" eb="38">
      <t>トウ</t>
    </rPh>
    <rPh sb="38" eb="40">
      <t>ジギョウ</t>
    </rPh>
    <rPh sb="40" eb="42">
      <t>ケイゾク</t>
    </rPh>
    <rPh sb="42" eb="44">
      <t>シエン</t>
    </rPh>
    <rPh sb="44" eb="46">
      <t>ジギョウ</t>
    </rPh>
    <rPh sb="46" eb="49">
      <t>ホジョキン</t>
    </rPh>
    <phoneticPr fontId="7"/>
  </si>
  <si>
    <t xml:space="preserve"> 申請者の所在地</t>
    <rPh sb="1" eb="4">
      <t>シンセイシャ</t>
    </rPh>
    <rPh sb="5" eb="8">
      <t>ショザイチ</t>
    </rPh>
    <phoneticPr fontId="4"/>
  </si>
  <si>
    <t xml:space="preserve"> 申請者の名称及び代表者名</t>
    <rPh sb="1" eb="4">
      <t>シンセイシャ</t>
    </rPh>
    <rPh sb="5" eb="7">
      <t>メイショウ</t>
    </rPh>
    <rPh sb="7" eb="8">
      <t>オヨ</t>
    </rPh>
    <rPh sb="9" eb="12">
      <t>ダイヒョウシャ</t>
    </rPh>
    <rPh sb="12" eb="13">
      <t>メイ</t>
    </rPh>
    <phoneticPr fontId="4"/>
  </si>
  <si>
    <t>対象者区分</t>
    <rPh sb="0" eb="3">
      <t>タイショウシャ</t>
    </rPh>
    <rPh sb="3" eb="5">
      <t>クブン</t>
    </rPh>
    <phoneticPr fontId="4"/>
  </si>
  <si>
    <t>感染区分</t>
    <rPh sb="0" eb="2">
      <t>カンセン</t>
    </rPh>
    <rPh sb="2" eb="4">
      <t>クブン</t>
    </rPh>
    <phoneticPr fontId="4"/>
  </si>
  <si>
    <t>対象者種別</t>
    <rPh sb="0" eb="2">
      <t>タイショウ</t>
    </rPh>
    <rPh sb="3" eb="5">
      <t>シュベツ</t>
    </rPh>
    <rPh sb="4" eb="5">
      <t>ベツ</t>
    </rPh>
    <phoneticPr fontId="4"/>
  </si>
  <si>
    <t>氏　　名</t>
    <rPh sb="0" eb="1">
      <t>シ</t>
    </rPh>
    <rPh sb="3" eb="4">
      <t>ナ</t>
    </rPh>
    <phoneticPr fontId="4"/>
  </si>
  <si>
    <t>罹患等判明日</t>
    <rPh sb="0" eb="2">
      <t>リカン</t>
    </rPh>
    <rPh sb="2" eb="3">
      <t>トウ</t>
    </rPh>
    <rPh sb="3" eb="5">
      <t>ハンメイ</t>
    </rPh>
    <rPh sb="5" eb="6">
      <t>ビ</t>
    </rPh>
    <phoneticPr fontId="4"/>
  </si>
  <si>
    <t>職員</t>
  </si>
  <si>
    <t>陽性者</t>
  </si>
  <si>
    <t>保育士等</t>
  </si>
  <si>
    <t>～</t>
    <phoneticPr fontId="4"/>
  </si>
  <si>
    <t>接触者</t>
  </si>
  <si>
    <t>／</t>
    <phoneticPr fontId="4"/>
  </si>
  <si>
    <t>Ｂ</t>
    <phoneticPr fontId="3"/>
  </si>
  <si>
    <t>Ｅ</t>
    <phoneticPr fontId="3"/>
  </si>
  <si>
    <t>Ｆ</t>
    <phoneticPr fontId="3"/>
  </si>
  <si>
    <t>Ｇ</t>
    <phoneticPr fontId="3"/>
  </si>
  <si>
    <t>Ｈ</t>
    <phoneticPr fontId="3"/>
  </si>
  <si>
    <t>Ｉ</t>
    <phoneticPr fontId="3"/>
  </si>
  <si>
    <t>Ｊ</t>
    <phoneticPr fontId="3"/>
  </si>
  <si>
    <t>Ｌ</t>
    <phoneticPr fontId="3"/>
  </si>
  <si>
    <t>Ｋ</t>
    <phoneticPr fontId="3"/>
  </si>
  <si>
    <t>Ｍ</t>
    <phoneticPr fontId="3"/>
  </si>
  <si>
    <t>Ｎ</t>
    <phoneticPr fontId="3"/>
  </si>
  <si>
    <t>Ｏ</t>
    <phoneticPr fontId="3"/>
  </si>
  <si>
    <t>Ｐ</t>
    <phoneticPr fontId="3"/>
  </si>
  <si>
    <t>Ｑ</t>
    <phoneticPr fontId="3"/>
  </si>
  <si>
    <t>Ｒ</t>
    <phoneticPr fontId="3"/>
  </si>
  <si>
    <t>Ｓ</t>
    <phoneticPr fontId="3"/>
  </si>
  <si>
    <t>Ｔ</t>
    <phoneticPr fontId="3"/>
  </si>
  <si>
    <t>Ｕ</t>
    <phoneticPr fontId="3"/>
  </si>
  <si>
    <t>Ｖ</t>
    <phoneticPr fontId="3"/>
  </si>
  <si>
    <t>Ｗ</t>
    <phoneticPr fontId="3"/>
  </si>
  <si>
    <t>Ｘ</t>
    <phoneticPr fontId="3"/>
  </si>
  <si>
    <t>Ｙ</t>
    <phoneticPr fontId="3"/>
  </si>
  <si>
    <t>Ｚ</t>
    <phoneticPr fontId="3"/>
  </si>
  <si>
    <t>ＡＡ</t>
    <phoneticPr fontId="3"/>
  </si>
  <si>
    <t>ＡＢ</t>
    <phoneticPr fontId="3"/>
  </si>
  <si>
    <t>ＡＣ</t>
    <phoneticPr fontId="3"/>
  </si>
  <si>
    <t>ＡＤ</t>
    <phoneticPr fontId="3"/>
  </si>
  <si>
    <t>ＡＥ</t>
    <phoneticPr fontId="3"/>
  </si>
  <si>
    <t>ＡＦ</t>
    <phoneticPr fontId="3"/>
  </si>
  <si>
    <t>ＡＧ</t>
    <phoneticPr fontId="3"/>
  </si>
  <si>
    <t>ＡＨ</t>
    <phoneticPr fontId="3"/>
  </si>
  <si>
    <t>ＡＩ</t>
    <phoneticPr fontId="3"/>
  </si>
  <si>
    <t>ＡＪ</t>
    <phoneticPr fontId="3"/>
  </si>
  <si>
    <t>ＡＫ</t>
    <phoneticPr fontId="3"/>
  </si>
  <si>
    <t>ＡＬ</t>
    <phoneticPr fontId="3"/>
  </si>
  <si>
    <t>ＡＭ</t>
    <phoneticPr fontId="3"/>
  </si>
  <si>
    <t>ＡＮ</t>
    <phoneticPr fontId="3"/>
  </si>
  <si>
    <t>ＡＯ</t>
    <phoneticPr fontId="3"/>
  </si>
  <si>
    <t>ＡＰ</t>
    <phoneticPr fontId="3"/>
  </si>
  <si>
    <t>ＡＱ</t>
    <phoneticPr fontId="3"/>
  </si>
  <si>
    <t>ＡＲ</t>
    <phoneticPr fontId="3"/>
  </si>
  <si>
    <t>ＡＳ</t>
    <phoneticPr fontId="3"/>
  </si>
  <si>
    <t>ＡＴ</t>
    <phoneticPr fontId="3"/>
  </si>
  <si>
    <t>ＡＵ</t>
    <phoneticPr fontId="3"/>
  </si>
  <si>
    <t>ＡＶ</t>
    <phoneticPr fontId="3"/>
  </si>
  <si>
    <t>ＡＷ</t>
    <phoneticPr fontId="3"/>
  </si>
  <si>
    <t>ＡＸ</t>
    <phoneticPr fontId="3"/>
  </si>
  <si>
    <t>療養期間等</t>
    <rPh sb="0" eb="2">
      <t>リョウヨウ</t>
    </rPh>
    <rPh sb="2" eb="4">
      <t>キカン</t>
    </rPh>
    <rPh sb="4" eb="5">
      <t>トウ</t>
    </rPh>
    <phoneticPr fontId="4"/>
  </si>
  <si>
    <t>○○　○○</t>
    <phoneticPr fontId="3"/>
  </si>
  <si>
    <t>ＡＹ</t>
    <phoneticPr fontId="3"/>
  </si>
  <si>
    <t>ＡＺ</t>
    <phoneticPr fontId="3"/>
  </si>
  <si>
    <t>ＢＡ</t>
    <phoneticPr fontId="3"/>
  </si>
  <si>
    <t>ＢＢ</t>
    <phoneticPr fontId="3"/>
  </si>
  <si>
    <t>ＢＣ</t>
    <phoneticPr fontId="3"/>
  </si>
  <si>
    <t>ＢＤ</t>
    <phoneticPr fontId="3"/>
  </si>
  <si>
    <t>ＢＥ</t>
    <phoneticPr fontId="3"/>
  </si>
  <si>
    <t>ＢＦ</t>
    <phoneticPr fontId="3"/>
  </si>
  <si>
    <t>ＢＧ</t>
    <phoneticPr fontId="3"/>
  </si>
  <si>
    <t>ＢＨ</t>
    <phoneticPr fontId="3"/>
  </si>
  <si>
    <t>ＢＩ</t>
    <phoneticPr fontId="3"/>
  </si>
  <si>
    <t>ＢＪ</t>
    <phoneticPr fontId="3"/>
  </si>
  <si>
    <t>ＢＫ</t>
    <phoneticPr fontId="3"/>
  </si>
  <si>
    <t>ＢＬ</t>
    <phoneticPr fontId="3"/>
  </si>
  <si>
    <t>ＢＭ</t>
    <phoneticPr fontId="3"/>
  </si>
  <si>
    <t>ＢＮ</t>
    <phoneticPr fontId="3"/>
  </si>
  <si>
    <t>ＢＯ</t>
    <phoneticPr fontId="3"/>
  </si>
  <si>
    <t>ＢＰ</t>
    <phoneticPr fontId="3"/>
  </si>
  <si>
    <t>１２３－４５６７</t>
    <phoneticPr fontId="3"/>
  </si>
  <si>
    <t>第３号様式（第６条関係）</t>
    <rPh sb="0" eb="1">
      <t>ダイ</t>
    </rPh>
    <rPh sb="2" eb="3">
      <t>ゴウ</t>
    </rPh>
    <rPh sb="3" eb="5">
      <t>ヨウシキ</t>
    </rPh>
    <rPh sb="6" eb="7">
      <t>ダイ</t>
    </rPh>
    <rPh sb="8" eb="9">
      <t>ジョウ</t>
    </rPh>
    <rPh sb="9" eb="11">
      <t>カンケイ</t>
    </rPh>
    <phoneticPr fontId="4"/>
  </si>
  <si>
    <t>令和５年度京都市民営保育園等における新型コロナウイルス感染症に係る
保育所等事業継続支援事業補助金　感染状況報告書</t>
    <rPh sb="54" eb="57">
      <t>ホウコクショシンガタカンセンショウカカカンセンジョウキョウイチランヒョウ</t>
    </rPh>
    <phoneticPr fontId="4"/>
  </si>
  <si>
    <t>【新型コロナウイルスの感染者等に関する情報】※令和５年４月１日～令和６年３月３１日分</t>
    <rPh sb="1" eb="3">
      <t>シンガタ</t>
    </rPh>
    <rPh sb="11" eb="14">
      <t>カンセンシャ</t>
    </rPh>
    <rPh sb="14" eb="15">
      <t>トウ</t>
    </rPh>
    <rPh sb="16" eb="17">
      <t>カン</t>
    </rPh>
    <rPh sb="19" eb="21">
      <t>ジョウホウ</t>
    </rPh>
    <rPh sb="23" eb="25">
      <t>レイワ</t>
    </rPh>
    <rPh sb="26" eb="27">
      <t>ネン</t>
    </rPh>
    <rPh sb="28" eb="29">
      <t>ガツ</t>
    </rPh>
    <rPh sb="30" eb="31">
      <t>ヒ</t>
    </rPh>
    <rPh sb="32" eb="34">
      <t>レイワ</t>
    </rPh>
    <rPh sb="35" eb="36">
      <t>ネン</t>
    </rPh>
    <rPh sb="37" eb="38">
      <t>ガツ</t>
    </rPh>
    <rPh sb="40" eb="41">
      <t>ヒ</t>
    </rPh>
    <rPh sb="41" eb="42">
      <t>ブン</t>
    </rPh>
    <phoneticPr fontId="4"/>
  </si>
  <si>
    <t>（宛先）京都市長</t>
    <rPh sb="1" eb="3">
      <t>アテサキ</t>
    </rPh>
    <rPh sb="4" eb="6">
      <t>キョウト</t>
    </rPh>
    <rPh sb="6" eb="8">
      <t>シチョウ</t>
    </rPh>
    <phoneticPr fontId="4"/>
  </si>
  <si>
    <t xml:space="preserve"> ⑵　感染状況報告書（第３号様式）</t>
    <rPh sb="3" eb="5">
      <t>カンセン</t>
    </rPh>
    <rPh sb="5" eb="7">
      <t>ジョウキョウ</t>
    </rPh>
    <rPh sb="7" eb="10">
      <t>ホウコクショ</t>
    </rPh>
    <rPh sb="11" eb="12">
      <t>ダイ</t>
    </rPh>
    <rPh sb="13" eb="14">
      <t>ゴウ</t>
    </rPh>
    <rPh sb="14" eb="16">
      <t>ヨウシキ</t>
    </rPh>
    <phoneticPr fontId="3"/>
  </si>
  <si>
    <t>①～③</t>
    <phoneticPr fontId="3"/>
  </si>
  <si>
    <t>　社会福祉法人　●●●●●●●
　　　　理事長　●●　●●</t>
    <rPh sb="1" eb="3">
      <t>シャカイ</t>
    </rPh>
    <rPh sb="3" eb="5">
      <t>フクシ</t>
    </rPh>
    <rPh sb="5" eb="7">
      <t>ホウジン</t>
    </rPh>
    <rPh sb="20" eb="23">
      <t>リジチョウ</t>
    </rPh>
    <phoneticPr fontId="3"/>
  </si>
  <si>
    <t>●●●●保育園</t>
    <rPh sb="4" eb="7">
      <t>ホイクエン</t>
    </rPh>
    <phoneticPr fontId="3"/>
  </si>
  <si>
    <t>　京都市●●区●●●●●●町●●番地</t>
    <rPh sb="1" eb="4">
      <t>キョウトシ</t>
    </rPh>
    <rPh sb="6" eb="7">
      <t>ク</t>
    </rPh>
    <rPh sb="13" eb="14">
      <t>チョウ</t>
    </rPh>
    <rPh sb="16" eb="17">
      <t>バン</t>
    </rPh>
    <rPh sb="17" eb="18">
      <t>チ</t>
    </rPh>
    <phoneticPr fontId="3"/>
  </si>
  <si>
    <t>　（チェックいただいた取組に関する資料の提出は必要ありません）</t>
    <rPh sb="11" eb="13">
      <t>トリクミ</t>
    </rPh>
    <rPh sb="14" eb="15">
      <t>カン</t>
    </rPh>
    <rPh sb="17" eb="19">
      <t>シリョウ</t>
    </rPh>
    <rPh sb="20" eb="22">
      <t>テイシュツ</t>
    </rPh>
    <rPh sb="23" eb="25">
      <t>ヒツヨウ</t>
    </rPh>
    <phoneticPr fontId="4"/>
  </si>
  <si>
    <t>□□　□□</t>
    <phoneticPr fontId="4"/>
  </si>
  <si>
    <t>▲▲　▲▲</t>
    <phoneticPr fontId="3"/>
  </si>
  <si>
    <t>アルコール消毒液 等</t>
    <rPh sb="9" eb="10">
      <t>トウ</t>
    </rPh>
    <phoneticPr fontId="3"/>
  </si>
  <si>
    <t>使い捨て手袋 等</t>
    <rPh sb="0" eb="1">
      <t>ツカ</t>
    </rPh>
    <rPh sb="2" eb="3">
      <t>ス</t>
    </rPh>
    <rPh sb="4" eb="6">
      <t>テブクロ</t>
    </rPh>
    <rPh sb="7" eb="8">
      <t>トウ</t>
    </rPh>
    <phoneticPr fontId="3"/>
  </si>
  <si>
    <t>⑥、⑦</t>
    <phoneticPr fontId="3"/>
  </si>
  <si>
    <t>④、⑤</t>
    <phoneticPr fontId="3"/>
  </si>
  <si>
    <t>園児</t>
  </si>
  <si>
    <t>4歳児</t>
  </si>
  <si>
    <t>▽▽　▽▽</t>
    <phoneticPr fontId="3"/>
  </si>
  <si>
    <t>3歳児</t>
  </si>
  <si>
    <t>Ｂ、Ｃ</t>
    <phoneticPr fontId="3"/>
  </si>
  <si>
    <t>■■　■■</t>
    <phoneticPr fontId="3"/>
  </si>
  <si>
    <t>△△　△△</t>
    <phoneticPr fontId="4"/>
  </si>
  <si>
    <t>◇◇　◇◇</t>
    <phoneticPr fontId="3"/>
  </si>
  <si>
    <t>⑧～⑩</t>
    <phoneticPr fontId="3"/>
  </si>
  <si>
    <t>⑪～⑭</t>
    <phoneticPr fontId="3"/>
  </si>
  <si>
    <t>☆☆　☆☆</t>
    <phoneticPr fontId="3"/>
  </si>
  <si>
    <t>★★　★★</t>
    <phoneticPr fontId="3"/>
  </si>
  <si>
    <t>⑯～⑱</t>
    <phoneticPr fontId="3"/>
  </si>
  <si>
    <t>⑮、⑯</t>
    <phoneticPr fontId="3"/>
  </si>
  <si>
    <t>⑲、⑳</t>
    <phoneticPr fontId="3"/>
  </si>
  <si>
    <t xml:space="preserve"> ⑶　事業に該当することを証する書類</t>
    <rPh sb="6" eb="8">
      <t>ガイトウ</t>
    </rPh>
    <rPh sb="13" eb="14">
      <t>ショウ</t>
    </rPh>
    <rPh sb="16" eb="18">
      <t>ショルイ</t>
    </rPh>
    <phoneticPr fontId="4"/>
  </si>
  <si>
    <t xml:space="preserve"> 　（事業の内容、実施時期、経費の金額、経費を支払ったことが分かるもの）</t>
    <rPh sb="3" eb="5">
      <t>ジギョウ</t>
    </rPh>
    <rPh sb="17" eb="18">
      <t>キン</t>
    </rPh>
    <rPh sb="20" eb="22">
      <t>ケイヒ</t>
    </rPh>
    <rPh sb="23" eb="25">
      <t>シハラ</t>
    </rPh>
    <rPh sb="30" eb="31">
      <t>ワ</t>
    </rPh>
    <phoneticPr fontId="4"/>
  </si>
  <si>
    <t>【追加シート】</t>
    <rPh sb="1" eb="3">
      <t>ツイカ</t>
    </rPh>
    <phoneticPr fontId="3"/>
  </si>
  <si>
    <t>保育所</t>
    <rPh sb="0" eb="2">
      <t>ホイク</t>
    </rPh>
    <rPh sb="2" eb="3">
      <t>ショ</t>
    </rPh>
    <phoneticPr fontId="4"/>
  </si>
  <si>
    <t>１９人以下</t>
    <rPh sb="2" eb="3">
      <t>ニン</t>
    </rPh>
    <rPh sb="3" eb="5">
      <t>イカ</t>
    </rPh>
    <phoneticPr fontId="4"/>
  </si>
  <si>
    <t>２０人以上５９人以下</t>
    <rPh sb="2" eb="3">
      <t>ニン</t>
    </rPh>
    <rPh sb="3" eb="5">
      <t>イジョウ</t>
    </rPh>
    <rPh sb="7" eb="8">
      <t>ニン</t>
    </rPh>
    <rPh sb="8" eb="10">
      <t>イカ</t>
    </rPh>
    <phoneticPr fontId="4"/>
  </si>
  <si>
    <t>６０人以上</t>
    <rPh sb="2" eb="3">
      <t>ニン</t>
    </rPh>
    <rPh sb="3" eb="5">
      <t>イジョウ</t>
    </rPh>
    <phoneticPr fontId="4"/>
  </si>
  <si>
    <t>認定こども園</t>
    <rPh sb="0" eb="2">
      <t>ニンテイ</t>
    </rPh>
    <rPh sb="5" eb="6">
      <t>エン</t>
    </rPh>
    <phoneticPr fontId="4"/>
  </si>
  <si>
    <t>地域型保育事業所</t>
    <rPh sb="0" eb="3">
      <t>チイキガタ</t>
    </rPh>
    <rPh sb="3" eb="5">
      <t>ホイク</t>
    </rPh>
    <rPh sb="5" eb="8">
      <t>ジギョウショ</t>
    </rPh>
    <phoneticPr fontId="4"/>
  </si>
  <si>
    <t>病児・病後児保育施設</t>
    <phoneticPr fontId="4"/>
  </si>
  <si>
    <t>―</t>
  </si>
  <si>
    <t>認可外保育施設</t>
    <rPh sb="0" eb="2">
      <t>ニンカ</t>
    </rPh>
    <rPh sb="2" eb="3">
      <t>ガイ</t>
    </rPh>
    <rPh sb="3" eb="5">
      <t>ホイク</t>
    </rPh>
    <rPh sb="5" eb="7">
      <t>シセツ</t>
    </rPh>
    <phoneticPr fontId="4"/>
  </si>
  <si>
    <t>居宅訪問型保育事業者</t>
    <rPh sb="0" eb="2">
      <t>キョタク</t>
    </rPh>
    <rPh sb="2" eb="4">
      <t>ホウモン</t>
    </rPh>
    <rPh sb="4" eb="5">
      <t>ガタ</t>
    </rPh>
    <rPh sb="5" eb="7">
      <t>ホイク</t>
    </rPh>
    <rPh sb="7" eb="9">
      <t>ジギョウ</t>
    </rPh>
    <rPh sb="9" eb="10">
      <t>シャ</t>
    </rPh>
    <phoneticPr fontId="4"/>
  </si>
  <si>
    <t>―</t>
    <phoneticPr fontId="4"/>
  </si>
  <si>
    <t>保育所</t>
  </si>
  <si>
    <t>６０人以上</t>
    <phoneticPr fontId="3"/>
  </si>
  <si>
    <t>①</t>
    <phoneticPr fontId="3"/>
  </si>
  <si>
    <t>②～③</t>
    <phoneticPr fontId="3"/>
  </si>
  <si>
    <t>－</t>
    <phoneticPr fontId="3"/>
  </si>
  <si>
    <t>緊急時の職員確保を行う事業</t>
    <phoneticPr fontId="3"/>
  </si>
  <si>
    <t>職場環境の復旧・環境整備等を行う事業</t>
    <phoneticPr fontId="3"/>
  </si>
  <si>
    <t>①</t>
    <phoneticPr fontId="3"/>
  </si>
  <si>
    <t>②</t>
  </si>
  <si>
    <t>③</t>
  </si>
  <si>
    <t>④</t>
  </si>
  <si>
    <t>⑤</t>
    <phoneticPr fontId="3"/>
  </si>
  <si>
    <t>⑥</t>
  </si>
  <si>
    <t>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</si>
</sst>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General&quot;箇&quot;&quot;月&quot;"/>
    <numFmt numFmtId="178" formatCode="#,##0;&quot;△ &quot;#,##0"/>
  </numFmts>
  <fonts count="27">
    <font>
      <sz val="11"/>
      <color theme="1"/>
      <name val="ＭＳ Ｐゴシック"/>
      <family val="2"/>
      <charset val="128"/>
    </font>
    <font>
      <sz val="11"/>
      <color theme="1"/>
      <name val="ＭＳ Ｐゴシック"/>
      <family val="2"/>
      <charset val="128"/>
    </font>
    <font>
      <sz val="11"/>
      <name val="メイリオ"/>
      <family val="3"/>
      <charset val="128"/>
    </font>
    <font>
      <sz val="6"/>
      <name val="ＭＳ Ｐゴシック"/>
      <family val="2"/>
      <charset val="128"/>
    </font>
    <font>
      <sz val="6"/>
      <name val="游ゴシック"/>
      <family val="2"/>
      <charset val="128"/>
      <scheme val="minor"/>
    </font>
    <font>
      <sz val="12"/>
      <name val="メイリオ"/>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2"/>
      <color indexed="81"/>
      <name val="MS P ゴシック"/>
      <family val="3"/>
      <charset val="128"/>
    </font>
    <font>
      <sz val="12"/>
      <color rgb="FFFF0000"/>
      <name val="ＭＳ ゴシック"/>
      <family val="3"/>
      <charset val="128"/>
    </font>
    <font>
      <sz val="11"/>
      <color theme="1"/>
      <name val="游ゴシック"/>
      <family val="2"/>
      <charset val="128"/>
      <scheme val="minor"/>
    </font>
    <font>
      <sz val="12"/>
      <color theme="1"/>
      <name val="游ゴシック"/>
      <family val="2"/>
      <charset val="128"/>
      <scheme val="minor"/>
    </font>
    <font>
      <sz val="12"/>
      <color theme="1"/>
      <name val="ＭＳ ゴシック"/>
      <family val="3"/>
      <charset val="128"/>
    </font>
    <font>
      <b/>
      <sz val="12"/>
      <name val="ＭＳ ゴシック"/>
      <family val="3"/>
      <charset val="128"/>
    </font>
    <font>
      <b/>
      <sz val="14"/>
      <name val="ＭＳ ゴシック"/>
      <family val="3"/>
      <charset val="128"/>
    </font>
    <font>
      <b/>
      <sz val="16"/>
      <name val="ＭＳ ゴシック"/>
      <family val="3"/>
      <charset val="128"/>
    </font>
    <font>
      <b/>
      <sz val="14"/>
      <color theme="1"/>
      <name val="ＭＳ ゴシック"/>
      <family val="3"/>
      <charset val="128"/>
    </font>
    <font>
      <b/>
      <sz val="12"/>
      <color theme="1"/>
      <name val="ＭＳ ゴシック"/>
      <family val="3"/>
      <charset val="128"/>
    </font>
    <font>
      <sz val="14"/>
      <name val="ＭＳ ゴシック"/>
      <family val="3"/>
      <charset val="128"/>
    </font>
    <font>
      <u/>
      <sz val="12"/>
      <color indexed="81"/>
      <name val="MS P ゴシック"/>
      <family val="3"/>
      <charset val="128"/>
    </font>
    <font>
      <sz val="14"/>
      <color rgb="FFFF0000"/>
      <name val="ＭＳ ゴシック"/>
      <family val="3"/>
      <charset val="128"/>
    </font>
    <font>
      <b/>
      <sz val="18"/>
      <name val="ＭＳ ゴシック"/>
      <family val="3"/>
      <charset val="128"/>
    </font>
    <font>
      <sz val="12"/>
      <name val="ＭＳ Ｐゴシック"/>
      <family val="3"/>
      <charset val="128"/>
    </font>
  </fonts>
  <fills count="6">
    <fill>
      <patternFill patternType="none"/>
    </fill>
    <fill>
      <patternFill patternType="gray125"/>
    </fill>
    <fill>
      <patternFill patternType="solid">
        <fgColor rgb="FF92F8E7"/>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8DF0FD"/>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auto="1"/>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auto="1"/>
      </top>
      <bottom style="medium">
        <color indexed="64"/>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xf numFmtId="0" fontId="6" fillId="0" borderId="0"/>
    <xf numFmtId="0" fontId="14" fillId="0" borderId="0">
      <alignment vertical="center"/>
    </xf>
  </cellStyleXfs>
  <cellXfs count="337">
    <xf numFmtId="0" fontId="0" fillId="0" borderId="0" xfId="0">
      <alignment vertical="center"/>
    </xf>
    <xf numFmtId="0" fontId="5" fillId="0" borderId="0" xfId="0" applyFont="1">
      <alignment vertical="center"/>
    </xf>
    <xf numFmtId="0" fontId="2"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0" fontId="10" fillId="0" borderId="0" xfId="0" applyFont="1">
      <alignment vertical="center"/>
    </xf>
    <xf numFmtId="0" fontId="9" fillId="0" borderId="0" xfId="4" applyFont="1" applyAlignment="1">
      <alignment vertical="center"/>
    </xf>
    <xf numFmtId="0" fontId="11" fillId="0" borderId="0" xfId="4" applyFont="1" applyAlignment="1">
      <alignment vertical="center"/>
    </xf>
    <xf numFmtId="0" fontId="11" fillId="0" borderId="0" xfId="2" applyFont="1" applyAlignment="1">
      <alignment vertical="center"/>
    </xf>
    <xf numFmtId="0" fontId="11" fillId="0" borderId="0" xfId="3" applyFont="1" applyAlignment="1">
      <alignment vertical="center"/>
    </xf>
    <xf numFmtId="0" fontId="11" fillId="0" borderId="0" xfId="4" applyFont="1" applyAlignment="1">
      <alignment horizontal="left" vertical="center"/>
    </xf>
    <xf numFmtId="0" fontId="11" fillId="0" borderId="0" xfId="4" applyFont="1" applyAlignment="1">
      <alignment vertical="center" shrinkToFit="1"/>
    </xf>
    <xf numFmtId="0" fontId="11" fillId="0" borderId="0" xfId="3" applyFont="1" applyAlignment="1">
      <alignment horizontal="center" vertical="center"/>
    </xf>
    <xf numFmtId="3" fontId="11" fillId="0" borderId="0" xfId="0" applyNumberFormat="1" applyFont="1">
      <alignment vertical="center"/>
    </xf>
    <xf numFmtId="0" fontId="5" fillId="0" borderId="0" xfId="3" applyFont="1" applyAlignment="1">
      <alignment vertical="center"/>
    </xf>
    <xf numFmtId="0" fontId="13" fillId="0" borderId="0" xfId="4" applyFont="1" applyAlignment="1">
      <alignment vertical="center"/>
    </xf>
    <xf numFmtId="0" fontId="11" fillId="0" borderId="0" xfId="0" applyFont="1">
      <alignment vertical="center"/>
    </xf>
    <xf numFmtId="0" fontId="11" fillId="0" borderId="0" xfId="0" applyFont="1" applyAlignment="1">
      <alignment vertical="center" wrapText="1"/>
    </xf>
    <xf numFmtId="0" fontId="11" fillId="0" borderId="12" xfId="0" applyFont="1" applyBorder="1">
      <alignment vertical="center"/>
    </xf>
    <xf numFmtId="0" fontId="11" fillId="0" borderId="13" xfId="0" applyFont="1" applyBorder="1">
      <alignment vertical="center"/>
    </xf>
    <xf numFmtId="0" fontId="11" fillId="0" borderId="15" xfId="0" applyFont="1" applyBorder="1" applyAlignment="1"/>
    <xf numFmtId="0" fontId="11" fillId="0" borderId="16" xfId="0" applyFont="1" applyBorder="1" applyAlignment="1"/>
    <xf numFmtId="0" fontId="11" fillId="0" borderId="12" xfId="0" applyFont="1" applyBorder="1" applyAlignment="1" applyProtection="1">
      <alignment horizontal="center" vertical="top"/>
      <protection locked="0"/>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3" xfId="0" applyFont="1" applyBorder="1" applyAlignment="1" applyProtection="1">
      <alignment horizontal="center" vertical="top"/>
      <protection locked="0"/>
    </xf>
    <xf numFmtId="0" fontId="11" fillId="0" borderId="0" xfId="0" applyFont="1" applyBorder="1" applyAlignment="1">
      <alignment vertical="center" wrapText="1"/>
    </xf>
    <xf numFmtId="0" fontId="11" fillId="2" borderId="15" xfId="3" applyFont="1" applyFill="1" applyBorder="1" applyAlignment="1" applyProtection="1">
      <alignment horizontal="left" vertical="center" shrinkToFit="1"/>
      <protection locked="0"/>
    </xf>
    <xf numFmtId="0" fontId="11" fillId="2" borderId="19" xfId="3" applyFont="1" applyFill="1" applyBorder="1" applyAlignment="1" applyProtection="1">
      <alignment horizontal="center" vertical="center" wrapText="1"/>
      <protection locked="0"/>
    </xf>
    <xf numFmtId="176" fontId="11" fillId="2" borderId="18" xfId="1" applyNumberFormat="1" applyFont="1" applyFill="1" applyBorder="1" applyAlignment="1" applyProtection="1">
      <alignment vertical="center" wrapText="1"/>
      <protection locked="0"/>
    </xf>
    <xf numFmtId="0" fontId="11" fillId="2" borderId="26" xfId="3" applyFont="1" applyFill="1" applyBorder="1" applyAlignment="1" applyProtection="1">
      <alignment horizontal="center" vertical="center" wrapText="1"/>
      <protection locked="0"/>
    </xf>
    <xf numFmtId="0" fontId="11" fillId="2" borderId="19" xfId="3" applyFont="1" applyFill="1" applyBorder="1" applyAlignment="1" applyProtection="1">
      <alignment vertical="center" wrapText="1" shrinkToFit="1"/>
      <protection locked="0"/>
    </xf>
    <xf numFmtId="176" fontId="11" fillId="2" borderId="19" xfId="1" applyNumberFormat="1" applyFont="1" applyFill="1" applyBorder="1" applyAlignment="1" applyProtection="1">
      <alignment vertical="center"/>
      <protection locked="0"/>
    </xf>
    <xf numFmtId="176" fontId="11" fillId="2" borderId="18" xfId="1" applyNumberFormat="1" applyFont="1" applyFill="1" applyBorder="1" applyAlignment="1" applyProtection="1">
      <alignment vertical="center"/>
      <protection locked="0"/>
    </xf>
    <xf numFmtId="0" fontId="14" fillId="0" borderId="0" xfId="5">
      <alignment vertical="center"/>
    </xf>
    <xf numFmtId="0" fontId="14" fillId="0" borderId="0" xfId="5" applyFont="1">
      <alignment vertical="center"/>
    </xf>
    <xf numFmtId="0" fontId="14" fillId="0" borderId="0" xfId="5" applyFont="1" applyAlignment="1">
      <alignment horizontal="center" vertical="center"/>
    </xf>
    <xf numFmtId="0" fontId="15" fillId="0" borderId="0" xfId="5" applyFont="1">
      <alignment vertical="center"/>
    </xf>
    <xf numFmtId="0" fontId="16" fillId="0" borderId="0" xfId="5" applyFont="1" applyAlignment="1">
      <alignment horizontal="center" vertical="center"/>
    </xf>
    <xf numFmtId="0" fontId="16" fillId="0" borderId="0" xfId="5" applyFont="1">
      <alignment vertical="center"/>
    </xf>
    <xf numFmtId="0" fontId="16" fillId="4" borderId="19" xfId="5" applyFont="1" applyFill="1" applyBorder="1" applyAlignment="1">
      <alignment horizontal="center" vertical="center"/>
    </xf>
    <xf numFmtId="176" fontId="0" fillId="0" borderId="0" xfId="0" applyNumberFormat="1">
      <alignment vertical="center"/>
    </xf>
    <xf numFmtId="0" fontId="11" fillId="0" borderId="0" xfId="0" applyFont="1" applyBorder="1" applyAlignment="1" applyProtection="1">
      <alignment horizontal="center" vertical="top"/>
      <protection locked="0"/>
    </xf>
    <xf numFmtId="0" fontId="17" fillId="3" borderId="19" xfId="3" applyFont="1" applyFill="1" applyBorder="1" applyAlignment="1">
      <alignment horizontal="center" vertical="center"/>
    </xf>
    <xf numFmtId="0" fontId="17" fillId="3" borderId="19" xfId="3" applyFont="1" applyFill="1" applyBorder="1" applyAlignment="1">
      <alignment horizontal="center" vertical="center" wrapText="1"/>
    </xf>
    <xf numFmtId="0" fontId="17" fillId="0" borderId="0" xfId="4" applyFont="1" applyBorder="1" applyAlignment="1">
      <alignment horizontal="right" vertical="center" shrinkToFit="1"/>
    </xf>
    <xf numFmtId="0" fontId="18" fillId="0" borderId="0" xfId="4" applyFont="1" applyAlignment="1">
      <alignment vertical="center"/>
    </xf>
    <xf numFmtId="0" fontId="17" fillId="3" borderId="1" xfId="0" applyFont="1" applyFill="1" applyBorder="1" applyAlignment="1">
      <alignment horizontal="center" vertical="center"/>
    </xf>
    <xf numFmtId="0" fontId="21" fillId="0" borderId="0" xfId="5" applyFont="1">
      <alignment vertical="center"/>
    </xf>
    <xf numFmtId="0" fontId="21" fillId="4" borderId="19" xfId="5" applyFont="1" applyFill="1" applyBorder="1">
      <alignment vertical="center"/>
    </xf>
    <xf numFmtId="0" fontId="21" fillId="4" borderId="19" xfId="5" applyFont="1" applyFill="1" applyBorder="1" applyAlignment="1">
      <alignment horizontal="center" vertical="center" shrinkToFit="1"/>
    </xf>
    <xf numFmtId="0" fontId="21" fillId="4" borderId="19" xfId="5" applyFont="1" applyFill="1" applyBorder="1" applyAlignment="1">
      <alignment horizontal="center" vertical="center"/>
    </xf>
    <xf numFmtId="0" fontId="9" fillId="0" borderId="0" xfId="0" applyFont="1">
      <alignment vertical="center"/>
    </xf>
    <xf numFmtId="0" fontId="16" fillId="5" borderId="19" xfId="5" applyFont="1" applyFill="1" applyBorder="1" applyAlignment="1">
      <alignment horizontal="center" vertical="center"/>
    </xf>
    <xf numFmtId="0" fontId="13" fillId="5" borderId="19" xfId="5" applyFont="1" applyFill="1" applyBorder="1" applyAlignment="1">
      <alignment horizontal="center" vertical="center" shrinkToFit="1"/>
    </xf>
    <xf numFmtId="56" fontId="16" fillId="5" borderId="19" xfId="5" applyNumberFormat="1" applyFont="1" applyFill="1" applyBorder="1" applyAlignment="1">
      <alignment horizontal="center" vertical="center"/>
    </xf>
    <xf numFmtId="56" fontId="16" fillId="5" borderId="1" xfId="5" applyNumberFormat="1" applyFont="1" applyFill="1" applyBorder="1" applyAlignment="1">
      <alignment horizontal="center" vertical="center"/>
    </xf>
    <xf numFmtId="0" fontId="16" fillId="5" borderId="2" xfId="5" applyFont="1" applyFill="1" applyBorder="1" applyAlignment="1">
      <alignment horizontal="center" vertical="center"/>
    </xf>
    <xf numFmtId="56" fontId="16" fillId="5" borderId="3" xfId="5" applyNumberFormat="1" applyFont="1" applyFill="1" applyBorder="1" applyAlignment="1">
      <alignment horizontal="center" vertical="center"/>
    </xf>
    <xf numFmtId="176" fontId="18" fillId="0" borderId="25" xfId="1" applyNumberFormat="1" applyFont="1" applyFill="1" applyBorder="1" applyAlignment="1" applyProtection="1">
      <alignment vertical="center"/>
    </xf>
    <xf numFmtId="0" fontId="13" fillId="5" borderId="19" xfId="5" applyFont="1" applyFill="1" applyBorder="1" applyAlignment="1">
      <alignment horizontal="center" vertical="center"/>
    </xf>
    <xf numFmtId="56" fontId="13" fillId="5" borderId="19" xfId="5" applyNumberFormat="1" applyFont="1" applyFill="1" applyBorder="1" applyAlignment="1">
      <alignment horizontal="center" vertical="center"/>
    </xf>
    <xf numFmtId="56" fontId="13" fillId="5" borderId="1" xfId="5" applyNumberFormat="1" applyFont="1" applyFill="1" applyBorder="1" applyAlignment="1">
      <alignment horizontal="center" vertical="center"/>
    </xf>
    <xf numFmtId="0" fontId="13" fillId="5" borderId="2" xfId="5" applyFont="1" applyFill="1" applyBorder="1" applyAlignment="1">
      <alignment horizontal="center" vertical="center"/>
    </xf>
    <xf numFmtId="56" fontId="13" fillId="5" borderId="3" xfId="5" applyNumberFormat="1" applyFont="1" applyFill="1" applyBorder="1" applyAlignment="1">
      <alignment horizontal="center" vertical="center"/>
    </xf>
    <xf numFmtId="0" fontId="11" fillId="0" borderId="0" xfId="0" applyFont="1" applyAlignment="1">
      <alignment vertical="top"/>
    </xf>
    <xf numFmtId="0" fontId="0" fillId="0" borderId="0" xfId="0" applyAlignment="1">
      <alignment vertical="top"/>
    </xf>
    <xf numFmtId="0" fontId="25" fillId="0" borderId="0" xfId="3" applyFont="1" applyAlignment="1">
      <alignment vertical="center"/>
    </xf>
    <xf numFmtId="0" fontId="26" fillId="0" borderId="19" xfId="4" applyFont="1" applyBorder="1" applyAlignment="1">
      <alignment vertical="center"/>
    </xf>
    <xf numFmtId="38" fontId="26" fillId="0" borderId="19" xfId="1" applyFont="1" applyFill="1" applyBorder="1" applyAlignment="1" applyProtection="1">
      <alignment vertical="center"/>
    </xf>
    <xf numFmtId="0" fontId="0" fillId="0" borderId="0" xfId="0" applyProtection="1">
      <alignment vertical="center"/>
    </xf>
    <xf numFmtId="0" fontId="0" fillId="0" borderId="0" xfId="0" applyAlignment="1" applyProtection="1"/>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0" borderId="32" xfId="0" applyFill="1" applyBorder="1" applyAlignment="1" applyProtection="1">
      <alignment horizontal="center" vertical="center"/>
    </xf>
    <xf numFmtId="0" fontId="0" fillId="0" borderId="34" xfId="0" applyBorder="1" applyAlignment="1" applyProtection="1">
      <alignment horizontal="center" vertical="center"/>
    </xf>
    <xf numFmtId="178" fontId="0" fillId="0" borderId="39" xfId="0" applyNumberFormat="1" applyBorder="1" applyProtection="1">
      <alignment vertical="center"/>
    </xf>
    <xf numFmtId="178" fontId="0" fillId="0" borderId="40" xfId="0" applyNumberFormat="1" applyBorder="1" applyProtection="1">
      <alignment vertical="center"/>
    </xf>
    <xf numFmtId="178" fontId="0" fillId="0" borderId="41" xfId="0" applyNumberFormat="1" applyBorder="1" applyProtection="1">
      <alignment vertical="center"/>
    </xf>
    <xf numFmtId="178" fontId="0" fillId="0" borderId="35" xfId="0" applyNumberFormat="1" applyBorder="1" applyAlignment="1" applyProtection="1">
      <alignment horizontal="center" vertical="center"/>
    </xf>
    <xf numFmtId="178" fontId="0" fillId="0" borderId="19" xfId="0" applyNumberFormat="1" applyBorder="1" applyAlignment="1" applyProtection="1">
      <alignment horizontal="center" vertical="center"/>
    </xf>
    <xf numFmtId="178" fontId="0" fillId="0" borderId="1" xfId="0" applyNumberFormat="1" applyBorder="1" applyAlignment="1" applyProtection="1">
      <alignment horizontal="center" vertical="center"/>
    </xf>
    <xf numFmtId="0" fontId="0" fillId="0" borderId="19" xfId="0" applyBorder="1" applyAlignment="1" applyProtection="1">
      <alignment horizontal="center" vertical="center"/>
    </xf>
    <xf numFmtId="178" fontId="0" fillId="0" borderId="36" xfId="0" applyNumberFormat="1" applyBorder="1" applyAlignment="1" applyProtection="1">
      <alignment horizontal="center" vertical="center"/>
    </xf>
    <xf numFmtId="178" fontId="0" fillId="0" borderId="27" xfId="0" applyNumberFormat="1" applyBorder="1" applyAlignment="1" applyProtection="1">
      <alignment horizontal="center" vertical="center"/>
    </xf>
    <xf numFmtId="178" fontId="0" fillId="0" borderId="28" xfId="0" applyNumberFormat="1" applyBorder="1" applyAlignment="1" applyProtection="1">
      <alignment horizontal="center" vertical="center"/>
    </xf>
    <xf numFmtId="178" fontId="0" fillId="0" borderId="30" xfId="0" applyNumberFormat="1" applyBorder="1" applyAlignment="1" applyProtection="1">
      <alignment horizontal="center" vertical="center"/>
    </xf>
    <xf numFmtId="178" fontId="0" fillId="0" borderId="29" xfId="0" applyNumberFormat="1" applyBorder="1" applyAlignment="1" applyProtection="1">
      <alignment horizontal="center" vertical="center"/>
    </xf>
    <xf numFmtId="178" fontId="0" fillId="0" borderId="35" xfId="0" applyNumberFormat="1" applyBorder="1" applyProtection="1">
      <alignment vertical="center"/>
    </xf>
    <xf numFmtId="178" fontId="0" fillId="0" borderId="19" xfId="0" applyNumberFormat="1" applyBorder="1" applyProtection="1">
      <alignment vertical="center"/>
    </xf>
    <xf numFmtId="178" fontId="0" fillId="0" borderId="27" xfId="0" applyNumberFormat="1" applyBorder="1" applyProtection="1">
      <alignment vertical="center"/>
    </xf>
    <xf numFmtId="178" fontId="0" fillId="0" borderId="28" xfId="0" applyNumberFormat="1" applyBorder="1" applyProtection="1">
      <alignment vertical="center"/>
    </xf>
    <xf numFmtId="178" fontId="0" fillId="0" borderId="37" xfId="0" applyNumberFormat="1" applyBorder="1" applyAlignment="1" applyProtection="1">
      <alignment horizontal="center" vertical="center"/>
    </xf>
    <xf numFmtId="178" fontId="0" fillId="0" borderId="18" xfId="0" applyNumberFormat="1" applyBorder="1" applyAlignment="1" applyProtection="1">
      <alignment horizontal="center" vertical="center"/>
    </xf>
    <xf numFmtId="178" fontId="0" fillId="0" borderId="15" xfId="0" applyNumberFormat="1" applyBorder="1" applyAlignment="1" applyProtection="1">
      <alignment horizontal="center" vertical="center"/>
    </xf>
    <xf numFmtId="0" fontId="0" fillId="0" borderId="18" xfId="0" applyBorder="1" applyAlignment="1" applyProtection="1">
      <alignment horizontal="center" vertical="center"/>
    </xf>
    <xf numFmtId="178" fontId="0" fillId="0" borderId="38" xfId="0" applyNumberFormat="1" applyBorder="1" applyAlignment="1" applyProtection="1">
      <alignment horizontal="center" vertical="center"/>
    </xf>
    <xf numFmtId="178" fontId="0" fillId="0" borderId="29" xfId="0" applyNumberFormat="1" applyBorder="1" applyProtection="1">
      <alignment vertical="center"/>
    </xf>
    <xf numFmtId="178" fontId="0" fillId="0" borderId="37" xfId="0" applyNumberFormat="1" applyBorder="1" applyProtection="1">
      <alignment vertical="center"/>
    </xf>
    <xf numFmtId="178" fontId="0" fillId="0" borderId="18" xfId="0" applyNumberFormat="1" applyBorder="1" applyProtection="1">
      <alignment vertical="center"/>
    </xf>
    <xf numFmtId="0" fontId="11" fillId="0" borderId="1" xfId="0" applyFont="1" applyBorder="1">
      <alignment vertical="center"/>
    </xf>
    <xf numFmtId="0" fontId="11" fillId="0" borderId="2" xfId="0" applyFont="1" applyBorder="1">
      <alignment vertical="center"/>
    </xf>
    <xf numFmtId="0" fontId="11" fillId="5" borderId="19" xfId="5" applyFont="1" applyFill="1" applyBorder="1" applyAlignment="1" applyProtection="1">
      <alignment horizontal="center" vertical="center"/>
      <protection locked="0"/>
    </xf>
    <xf numFmtId="0" fontId="11" fillId="5" borderId="19" xfId="5" applyFont="1" applyFill="1" applyBorder="1" applyAlignment="1" applyProtection="1">
      <alignment horizontal="center" vertical="center" shrinkToFit="1"/>
      <protection locked="0"/>
    </xf>
    <xf numFmtId="56" fontId="11" fillId="5" borderId="19" xfId="5" applyNumberFormat="1" applyFont="1" applyFill="1" applyBorder="1" applyAlignment="1" applyProtection="1">
      <alignment horizontal="center" vertical="center"/>
      <protection locked="0"/>
    </xf>
    <xf numFmtId="56" fontId="11" fillId="5" borderId="1" xfId="5" applyNumberFormat="1" applyFont="1" applyFill="1" applyBorder="1" applyAlignment="1" applyProtection="1">
      <alignment horizontal="center" vertical="center"/>
      <protection locked="0"/>
    </xf>
    <xf numFmtId="0" fontId="11" fillId="5" borderId="2" xfId="5" applyFont="1" applyFill="1" applyBorder="1" applyAlignment="1" applyProtection="1">
      <alignment horizontal="center" vertical="center"/>
      <protection locked="0"/>
    </xf>
    <xf numFmtId="56" fontId="11" fillId="5" borderId="3" xfId="5" applyNumberFormat="1" applyFont="1" applyFill="1" applyBorder="1" applyAlignment="1" applyProtection="1">
      <alignment horizontal="center" vertical="center"/>
      <protection locked="0"/>
    </xf>
    <xf numFmtId="0" fontId="11" fillId="0" borderId="0" xfId="0" applyFont="1" applyProtection="1">
      <alignment vertical="center"/>
    </xf>
    <xf numFmtId="0" fontId="11" fillId="0" borderId="0" xfId="0" applyFont="1" applyAlignment="1" applyProtection="1">
      <alignment vertical="center" wrapText="1"/>
    </xf>
    <xf numFmtId="0" fontId="11" fillId="0" borderId="1" xfId="0" applyFont="1" applyBorder="1" applyProtection="1">
      <alignment vertical="center"/>
    </xf>
    <xf numFmtId="0" fontId="11" fillId="0" borderId="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176" fontId="0" fillId="0" borderId="0" xfId="0" applyNumberFormat="1" applyProtection="1">
      <alignment vertical="center"/>
    </xf>
    <xf numFmtId="0" fontId="11" fillId="0" borderId="0" xfId="0" applyFont="1" applyAlignment="1" applyProtection="1">
      <alignment vertical="top"/>
    </xf>
    <xf numFmtId="0" fontId="0" fillId="0" borderId="0" xfId="0" applyAlignment="1" applyProtection="1">
      <alignment vertical="top"/>
    </xf>
    <xf numFmtId="0" fontId="11" fillId="0" borderId="15" xfId="0" applyFont="1" applyBorder="1" applyAlignment="1" applyProtection="1"/>
    <xf numFmtId="0" fontId="11" fillId="0" borderId="16" xfId="0" applyFont="1" applyBorder="1" applyAlignment="1" applyProtection="1"/>
    <xf numFmtId="0" fontId="11" fillId="0" borderId="12" xfId="0" applyFont="1" applyBorder="1" applyAlignment="1" applyProtection="1">
      <alignment horizontal="center" vertical="top"/>
    </xf>
    <xf numFmtId="0" fontId="11" fillId="0" borderId="13" xfId="0" applyFont="1" applyBorder="1" applyAlignment="1" applyProtection="1">
      <alignment horizontal="center" vertical="top"/>
    </xf>
    <xf numFmtId="0" fontId="11" fillId="0" borderId="13"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0" xfId="0" applyFont="1" applyBorder="1" applyAlignment="1" applyProtection="1">
      <alignment horizontal="center" vertical="top"/>
    </xf>
    <xf numFmtId="0" fontId="11" fillId="0" borderId="0" xfId="0" applyFont="1" applyBorder="1" applyAlignment="1" applyProtection="1">
      <alignment vertical="center" wrapText="1"/>
    </xf>
    <xf numFmtId="0" fontId="5" fillId="0" borderId="0" xfId="0" applyFont="1" applyProtection="1">
      <alignment vertical="center"/>
    </xf>
    <xf numFmtId="0" fontId="2" fillId="0" borderId="0" xfId="3" applyFont="1" applyAlignment="1" applyProtection="1">
      <alignment vertical="center"/>
    </xf>
    <xf numFmtId="0" fontId="11" fillId="0" borderId="0" xfId="2" applyFont="1" applyAlignment="1" applyProtection="1">
      <alignment vertical="center"/>
    </xf>
    <xf numFmtId="0" fontId="9" fillId="0" borderId="0" xfId="3" applyFont="1" applyAlignment="1" applyProtection="1">
      <alignment vertical="center"/>
    </xf>
    <xf numFmtId="0" fontId="10" fillId="0" borderId="0" xfId="0" applyFont="1" applyProtection="1">
      <alignment vertical="center"/>
    </xf>
    <xf numFmtId="0" fontId="11" fillId="0" borderId="0" xfId="3" applyFont="1" applyAlignment="1" applyProtection="1">
      <alignment vertical="center"/>
    </xf>
    <xf numFmtId="0" fontId="9" fillId="0" borderId="0" xfId="4" applyFont="1" applyAlignment="1" applyProtection="1">
      <alignment vertical="center"/>
    </xf>
    <xf numFmtId="0" fontId="26" fillId="0" borderId="19" xfId="4" applyFont="1" applyBorder="1" applyAlignment="1" applyProtection="1">
      <alignment vertical="center"/>
    </xf>
    <xf numFmtId="0" fontId="11" fillId="0" borderId="0" xfId="4" applyFont="1" applyAlignment="1" applyProtection="1">
      <alignment vertical="center"/>
    </xf>
    <xf numFmtId="0" fontId="17" fillId="0" borderId="0" xfId="4" applyFont="1" applyBorder="1" applyAlignment="1" applyProtection="1">
      <alignment horizontal="right" vertical="center" shrinkToFit="1"/>
    </xf>
    <xf numFmtId="0" fontId="9" fillId="0" borderId="0" xfId="0" applyFont="1" applyProtection="1">
      <alignment vertical="center"/>
    </xf>
    <xf numFmtId="0" fontId="13" fillId="0" borderId="0" xfId="4" applyFont="1" applyAlignment="1" applyProtection="1">
      <alignment vertical="center"/>
    </xf>
    <xf numFmtId="0" fontId="11" fillId="0" borderId="0" xfId="4" applyFont="1" applyAlignment="1" applyProtection="1">
      <alignment horizontal="left" vertical="center"/>
    </xf>
    <xf numFmtId="0" fontId="11" fillId="0" borderId="0" xfId="4" applyFont="1" applyAlignment="1" applyProtection="1">
      <alignment vertical="center" shrinkToFit="1"/>
    </xf>
    <xf numFmtId="0" fontId="18" fillId="0" borderId="0" xfId="4" applyFont="1" applyAlignment="1" applyProtection="1">
      <alignment vertical="center"/>
    </xf>
    <xf numFmtId="0" fontId="17" fillId="3" borderId="19" xfId="3" applyFont="1" applyFill="1" applyBorder="1" applyAlignment="1" applyProtection="1">
      <alignment horizontal="center" vertical="center"/>
    </xf>
    <xf numFmtId="0" fontId="17" fillId="3" borderId="19" xfId="3" applyFont="1" applyFill="1" applyBorder="1" applyAlignment="1" applyProtection="1">
      <alignment horizontal="center" vertical="center" wrapText="1"/>
    </xf>
    <xf numFmtId="0" fontId="13" fillId="2" borderId="19" xfId="3" applyFont="1" applyFill="1" applyBorder="1" applyAlignment="1" applyProtection="1">
      <alignment vertical="center" wrapText="1" shrinkToFit="1"/>
    </xf>
    <xf numFmtId="0" fontId="13" fillId="2" borderId="19" xfId="3" applyFont="1" applyFill="1" applyBorder="1" applyAlignment="1" applyProtection="1">
      <alignment horizontal="center" vertical="center" wrapText="1"/>
    </xf>
    <xf numFmtId="176" fontId="13" fillId="2" borderId="19" xfId="1" applyNumberFormat="1" applyFont="1" applyFill="1" applyBorder="1" applyAlignment="1" applyProtection="1">
      <alignment vertical="center"/>
    </xf>
    <xf numFmtId="0" fontId="11" fillId="2" borderId="19" xfId="3" applyFont="1" applyFill="1" applyBorder="1" applyAlignment="1" applyProtection="1">
      <alignment vertical="center" wrapText="1" shrinkToFit="1"/>
    </xf>
    <xf numFmtId="0" fontId="11" fillId="2" borderId="19" xfId="3" applyFont="1" applyFill="1" applyBorder="1" applyAlignment="1" applyProtection="1">
      <alignment horizontal="center" vertical="center" wrapText="1"/>
    </xf>
    <xf numFmtId="176" fontId="11" fillId="2" borderId="19" xfId="1" applyNumberFormat="1" applyFont="1" applyFill="1" applyBorder="1" applyAlignment="1" applyProtection="1">
      <alignment vertical="center"/>
    </xf>
    <xf numFmtId="0" fontId="11" fillId="2" borderId="26" xfId="3" applyFont="1" applyFill="1" applyBorder="1" applyAlignment="1" applyProtection="1">
      <alignment horizontal="center" vertical="center" wrapText="1"/>
    </xf>
    <xf numFmtId="176" fontId="11" fillId="2" borderId="18" xfId="1" applyNumberFormat="1" applyFont="1" applyFill="1" applyBorder="1" applyAlignment="1" applyProtection="1">
      <alignment vertical="center"/>
    </xf>
    <xf numFmtId="0" fontId="17" fillId="3" borderId="1" xfId="0" applyFont="1" applyFill="1" applyBorder="1" applyAlignment="1" applyProtection="1">
      <alignment horizontal="center" vertical="center"/>
    </xf>
    <xf numFmtId="0" fontId="11" fillId="0" borderId="0" xfId="3" applyFont="1" applyAlignment="1" applyProtection="1">
      <alignment horizontal="center" vertical="center"/>
    </xf>
    <xf numFmtId="0" fontId="13" fillId="2" borderId="15" xfId="3" applyFont="1" applyFill="1" applyBorder="1" applyAlignment="1" applyProtection="1">
      <alignment horizontal="left" vertical="center" shrinkToFit="1"/>
    </xf>
    <xf numFmtId="176" fontId="13" fillId="2" borderId="18" xfId="1" applyNumberFormat="1" applyFont="1" applyFill="1" applyBorder="1" applyAlignment="1" applyProtection="1">
      <alignment vertical="center" wrapText="1"/>
    </xf>
    <xf numFmtId="0" fontId="11" fillId="2" borderId="15" xfId="3" applyFont="1" applyFill="1" applyBorder="1" applyAlignment="1" applyProtection="1">
      <alignment horizontal="left" vertical="center" shrinkToFit="1"/>
    </xf>
    <xf numFmtId="176" fontId="11" fillId="2" borderId="18" xfId="1" applyNumberFormat="1" applyFont="1" applyFill="1" applyBorder="1" applyAlignment="1" applyProtection="1">
      <alignment vertical="center" wrapText="1"/>
    </xf>
    <xf numFmtId="3" fontId="11" fillId="0" borderId="0" xfId="0" applyNumberFormat="1" applyFont="1" applyProtection="1">
      <alignment vertical="center"/>
    </xf>
    <xf numFmtId="0" fontId="8" fillId="0" borderId="0" xfId="3" applyFont="1" applyAlignment="1" applyProtection="1">
      <alignment vertical="center"/>
    </xf>
    <xf numFmtId="0" fontId="25" fillId="0" borderId="0" xfId="3" applyFont="1" applyAlignment="1" applyProtection="1">
      <alignment vertical="center"/>
    </xf>
    <xf numFmtId="0" fontId="5" fillId="0" borderId="0" xfId="3" applyFont="1" applyAlignment="1" applyProtection="1">
      <alignment vertical="center"/>
    </xf>
    <xf numFmtId="0" fontId="11" fillId="2" borderId="10"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protection locked="0"/>
    </xf>
    <xf numFmtId="0" fontId="11" fillId="0" borderId="0" xfId="0" applyFont="1" applyBorder="1" applyAlignment="1">
      <alignment vertical="center" wrapText="1"/>
    </xf>
    <xf numFmtId="0" fontId="11" fillId="0" borderId="11" xfId="0" applyFont="1" applyBorder="1" applyAlignment="1">
      <alignmen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1" fillId="0" borderId="1" xfId="1" applyNumberFormat="1" applyFont="1" applyFill="1" applyBorder="1" applyAlignment="1" applyProtection="1">
      <alignment horizontal="center" vertical="center"/>
    </xf>
    <xf numFmtId="176" fontId="11" fillId="0" borderId="2" xfId="1" applyNumberFormat="1" applyFont="1" applyFill="1" applyBorder="1" applyAlignment="1" applyProtection="1">
      <alignment horizontal="center" vertical="center"/>
    </xf>
    <xf numFmtId="176" fontId="11" fillId="0" borderId="3" xfId="1" applyNumberFormat="1" applyFont="1" applyFill="1" applyBorder="1" applyAlignment="1" applyProtection="1">
      <alignment horizontal="center" vertical="center"/>
    </xf>
    <xf numFmtId="0" fontId="11" fillId="0" borderId="0" xfId="0" applyFont="1" applyBorder="1" applyAlignment="1">
      <alignment vertical="center" shrinkToFit="1"/>
    </xf>
    <xf numFmtId="0" fontId="11" fillId="0" borderId="11" xfId="0" applyFont="1" applyBorder="1" applyAlignment="1">
      <alignment vertical="center" shrinkToFit="1"/>
    </xf>
    <xf numFmtId="0" fontId="11" fillId="0" borderId="0" xfId="0" applyFont="1" applyBorder="1" applyAlignment="1">
      <alignment vertical="top" shrinkToFit="1"/>
    </xf>
    <xf numFmtId="0" fontId="11" fillId="0" borderId="11" xfId="0" applyFont="1" applyBorder="1" applyAlignment="1">
      <alignment vertical="top" shrinkToFit="1"/>
    </xf>
    <xf numFmtId="0" fontId="11" fillId="0" borderId="16"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5" xfId="0" applyFont="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0" xfId="0" applyFont="1" applyBorder="1" applyAlignment="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2" borderId="7" xfId="0" applyFont="1" applyFill="1" applyBorder="1" applyAlignment="1" applyProtection="1">
      <alignment vertical="center" wrapText="1"/>
      <protection locked="0"/>
    </xf>
    <xf numFmtId="0" fontId="11" fillId="2" borderId="8"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3"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2" xfId="0" applyFont="1" applyBorder="1" applyAlignment="1">
      <alignment horizontal="right" vertical="center"/>
    </xf>
    <xf numFmtId="0" fontId="11" fillId="0" borderId="2" xfId="0" applyFont="1" applyFill="1" applyBorder="1" applyAlignment="1">
      <alignment horizontal="center" vertical="center"/>
    </xf>
    <xf numFmtId="0" fontId="11" fillId="2" borderId="1" xfId="3" applyFont="1" applyFill="1" applyBorder="1" applyAlignment="1" applyProtection="1">
      <alignment vertical="center" wrapText="1" shrinkToFit="1"/>
      <protection locked="0"/>
    </xf>
    <xf numFmtId="0" fontId="11" fillId="2" borderId="2" xfId="3" applyFont="1" applyFill="1" applyBorder="1" applyAlignment="1" applyProtection="1">
      <alignment vertical="center" wrapText="1" shrinkToFit="1"/>
      <protection locked="0"/>
    </xf>
    <xf numFmtId="0" fontId="17" fillId="0" borderId="22" xfId="3" applyFont="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3" borderId="1" xfId="3" applyFont="1" applyFill="1" applyBorder="1" applyAlignment="1">
      <alignment horizontal="center" vertical="center"/>
    </xf>
    <xf numFmtId="0" fontId="17" fillId="3" borderId="2" xfId="3" applyFont="1" applyFill="1" applyBorder="1" applyAlignment="1">
      <alignment horizontal="center" vertical="center"/>
    </xf>
    <xf numFmtId="0" fontId="11" fillId="2" borderId="1" xfId="3" applyFont="1" applyFill="1" applyBorder="1" applyAlignment="1" applyProtection="1">
      <alignment vertical="center" wrapText="1"/>
      <protection locked="0"/>
    </xf>
    <xf numFmtId="0" fontId="11" fillId="2" borderId="2" xfId="3" applyFont="1" applyFill="1" applyBorder="1" applyAlignment="1" applyProtection="1">
      <alignment vertical="center" wrapText="1"/>
      <protection locked="0"/>
    </xf>
    <xf numFmtId="0" fontId="17" fillId="0" borderId="22" xfId="3" applyFont="1" applyBorder="1" applyAlignment="1">
      <alignment horizontal="center" vertical="center" wrapText="1"/>
    </xf>
    <xf numFmtId="0" fontId="17" fillId="0" borderId="23" xfId="3" applyFont="1" applyBorder="1" applyAlignment="1">
      <alignment horizontal="center" vertical="center" wrapText="1"/>
    </xf>
    <xf numFmtId="0" fontId="17" fillId="0" borderId="24" xfId="3" applyFont="1" applyBorder="1" applyAlignment="1">
      <alignment horizontal="center" vertical="center" wrapText="1"/>
    </xf>
    <xf numFmtId="0" fontId="11" fillId="2" borderId="20" xfId="3" applyFont="1" applyFill="1" applyBorder="1" applyAlignment="1" applyProtection="1">
      <alignment vertical="center" wrapText="1"/>
      <protection locked="0"/>
    </xf>
    <xf numFmtId="0" fontId="11" fillId="2" borderId="21" xfId="3" applyFont="1" applyFill="1" applyBorder="1" applyAlignment="1" applyProtection="1">
      <alignment vertical="center" wrapText="1"/>
      <protection locked="0"/>
    </xf>
    <xf numFmtId="0" fontId="19" fillId="0" borderId="0" xfId="4" applyFont="1" applyAlignment="1">
      <alignment horizontal="center" vertical="center" wrapText="1"/>
    </xf>
    <xf numFmtId="0" fontId="19" fillId="0" borderId="0" xfId="4" applyFont="1" applyAlignment="1">
      <alignment horizontal="center" vertical="center"/>
    </xf>
    <xf numFmtId="0" fontId="11" fillId="0" borderId="0" xfId="4" applyFont="1" applyFill="1" applyBorder="1" applyAlignment="1">
      <alignment horizontal="left" vertical="center" shrinkToFit="1"/>
    </xf>
    <xf numFmtId="177" fontId="22" fillId="2" borderId="19" xfId="4" applyNumberFormat="1" applyFont="1" applyFill="1" applyBorder="1" applyAlignment="1" applyProtection="1">
      <alignment horizontal="center" vertical="center" shrinkToFit="1"/>
      <protection locked="0"/>
    </xf>
    <xf numFmtId="0" fontId="17" fillId="3" borderId="19" xfId="4" applyFont="1" applyFill="1" applyBorder="1" applyAlignment="1">
      <alignment horizontal="center" vertical="center" shrinkToFit="1"/>
    </xf>
    <xf numFmtId="176" fontId="22" fillId="0" borderId="1" xfId="1" applyNumberFormat="1" applyFont="1" applyFill="1" applyBorder="1" applyAlignment="1" applyProtection="1">
      <alignment horizontal="center" vertical="center" shrinkToFit="1"/>
    </xf>
    <xf numFmtId="176" fontId="22" fillId="0" borderId="3" xfId="1" applyNumberFormat="1" applyFont="1" applyFill="1" applyBorder="1" applyAlignment="1" applyProtection="1">
      <alignment horizontal="center" vertical="center" shrinkToFit="1"/>
    </xf>
    <xf numFmtId="0" fontId="20" fillId="0" borderId="0" xfId="5" applyFont="1" applyAlignment="1">
      <alignment horizontal="center" vertical="center" wrapText="1"/>
    </xf>
    <xf numFmtId="0" fontId="20" fillId="0" borderId="0" xfId="5" applyFont="1" applyAlignment="1">
      <alignment horizontal="center" vertical="center"/>
    </xf>
    <xf numFmtId="0" fontId="21" fillId="4" borderId="15" xfId="5" applyFont="1" applyFill="1" applyBorder="1" applyAlignment="1">
      <alignment horizontal="center" vertical="center"/>
    </xf>
    <xf numFmtId="0" fontId="21" fillId="4" borderId="16" xfId="5" applyFont="1" applyFill="1" applyBorder="1" applyAlignment="1">
      <alignment horizontal="center" vertical="center"/>
    </xf>
    <xf numFmtId="0" fontId="21" fillId="4" borderId="17" xfId="5" applyFont="1" applyFill="1" applyBorder="1" applyAlignment="1">
      <alignment horizontal="center" vertical="center"/>
    </xf>
    <xf numFmtId="0" fontId="18" fillId="0" borderId="0" xfId="0" applyFont="1" applyAlignment="1" applyProtection="1">
      <alignment horizontal="center" vertical="center" wrapText="1"/>
    </xf>
    <xf numFmtId="0" fontId="11" fillId="0" borderId="1" xfId="0" applyFont="1" applyBorder="1" applyProtection="1">
      <alignment vertical="center"/>
    </xf>
    <xf numFmtId="0" fontId="11" fillId="0" borderId="2" xfId="0" applyFont="1" applyBorder="1" applyProtection="1">
      <alignment vertical="center"/>
    </xf>
    <xf numFmtId="0" fontId="11" fillId="0" borderId="3" xfId="0" applyFont="1" applyBorder="1" applyProtection="1">
      <alignment vertical="center"/>
    </xf>
    <xf numFmtId="0" fontId="11" fillId="0" borderId="2" xfId="0" applyFont="1" applyBorder="1" applyAlignment="1" applyProtection="1">
      <alignment horizontal="right" vertical="center"/>
    </xf>
    <xf numFmtId="0" fontId="11" fillId="0" borderId="2" xfId="0"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3" fillId="2" borderId="2" xfId="0"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wrapText="1" shrinkToFit="1"/>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3" fillId="2" borderId="1"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1" fillId="0" borderId="4" xfId="0" applyFont="1" applyBorder="1" applyProtection="1">
      <alignment vertical="center"/>
    </xf>
    <xf numFmtId="0" fontId="11" fillId="0" borderId="5" xfId="0" applyFont="1" applyBorder="1" applyProtection="1">
      <alignment vertical="center"/>
    </xf>
    <xf numFmtId="0" fontId="11" fillId="0" borderId="6" xfId="0" applyFont="1" applyBorder="1" applyProtection="1">
      <alignment vertical="center"/>
    </xf>
    <xf numFmtId="0" fontId="13" fillId="2" borderId="7"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13" fillId="2" borderId="0" xfId="0" applyFont="1" applyFill="1" applyAlignment="1" applyProtection="1">
      <alignment vertical="center" wrapText="1"/>
    </xf>
    <xf numFmtId="0" fontId="13" fillId="2" borderId="11"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3" fillId="2" borderId="13" xfId="0" applyFont="1" applyFill="1" applyBorder="1" applyAlignment="1" applyProtection="1">
      <alignment vertical="center" wrapText="1"/>
    </xf>
    <xf numFmtId="0" fontId="13" fillId="2" borderId="14" xfId="0" applyFont="1" applyFill="1" applyBorder="1" applyAlignment="1" applyProtection="1">
      <alignment vertical="center" wrapText="1"/>
    </xf>
    <xf numFmtId="0" fontId="11" fillId="0" borderId="13" xfId="0" applyFont="1" applyBorder="1" applyAlignment="1" applyProtection="1">
      <alignment horizontal="center" vertical="center"/>
    </xf>
    <xf numFmtId="0" fontId="13" fillId="2" borderId="13" xfId="0" applyFont="1" applyFill="1" applyBorder="1" applyAlignment="1" applyProtection="1">
      <alignment vertical="center"/>
    </xf>
    <xf numFmtId="0" fontId="13" fillId="2" borderId="14" xfId="0" applyFont="1" applyFill="1" applyBorder="1" applyAlignment="1" applyProtection="1">
      <alignment vertical="center"/>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1" xfId="0" applyFont="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0" xfId="0" applyFont="1" applyBorder="1" applyAlignment="1" applyProtection="1">
      <alignment vertical="center" shrinkToFit="1"/>
    </xf>
    <xf numFmtId="0" fontId="11" fillId="0" borderId="11" xfId="0" applyFont="1" applyBorder="1" applyAlignment="1" applyProtection="1">
      <alignment vertical="center" shrinkToFit="1"/>
    </xf>
    <xf numFmtId="0" fontId="11" fillId="0" borderId="0" xfId="0" applyFont="1" applyBorder="1" applyAlignment="1" applyProtection="1">
      <alignment vertical="top" shrinkToFit="1"/>
    </xf>
    <xf numFmtId="0" fontId="11" fillId="0" borderId="11" xfId="0" applyFont="1" applyBorder="1" applyAlignment="1" applyProtection="1">
      <alignment vertical="top" shrinkToFit="1"/>
    </xf>
    <xf numFmtId="0" fontId="11" fillId="0" borderId="13"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xf>
    <xf numFmtId="0" fontId="11" fillId="0" borderId="0" xfId="0" applyFont="1" applyBorder="1" applyAlignment="1" applyProtection="1">
      <alignment vertical="center" wrapText="1"/>
    </xf>
    <xf numFmtId="0" fontId="11" fillId="0" borderId="0" xfId="0" applyFont="1" applyBorder="1" applyAlignment="1" applyProtection="1">
      <alignment vertical="center"/>
    </xf>
    <xf numFmtId="0" fontId="11" fillId="0" borderId="16" xfId="0" applyFont="1" applyBorder="1" applyAlignment="1" applyProtection="1">
      <alignment horizontal="center"/>
    </xf>
    <xf numFmtId="0" fontId="11" fillId="0" borderId="17" xfId="0" applyFont="1" applyBorder="1" applyAlignment="1" applyProtection="1">
      <alignment horizontal="center"/>
    </xf>
    <xf numFmtId="0" fontId="11" fillId="2" borderId="10" xfId="0" applyFont="1" applyFill="1" applyBorder="1" applyAlignment="1" applyProtection="1">
      <alignment horizontal="center" vertical="top"/>
    </xf>
    <xf numFmtId="0" fontId="11" fillId="2" borderId="0" xfId="0" applyFont="1" applyFill="1" applyBorder="1" applyAlignment="1" applyProtection="1">
      <alignment horizontal="center" vertical="top"/>
    </xf>
    <xf numFmtId="0" fontId="11" fillId="0" borderId="11" xfId="0" applyFont="1" applyBorder="1" applyAlignment="1" applyProtection="1">
      <alignment vertical="center" wrapText="1"/>
    </xf>
    <xf numFmtId="0" fontId="13" fillId="2" borderId="1" xfId="3" applyFont="1" applyFill="1" applyBorder="1" applyAlignment="1" applyProtection="1">
      <alignment vertical="center" wrapText="1"/>
    </xf>
    <xf numFmtId="0" fontId="13" fillId="2" borderId="2" xfId="3" applyFont="1" applyFill="1" applyBorder="1" applyAlignment="1" applyProtection="1">
      <alignment vertical="center" wrapText="1"/>
    </xf>
    <xf numFmtId="0" fontId="19" fillId="0" borderId="0" xfId="4" applyFont="1" applyAlignment="1" applyProtection="1">
      <alignment horizontal="center" vertical="center" wrapText="1"/>
    </xf>
    <xf numFmtId="0" fontId="19" fillId="0" borderId="0" xfId="4" applyFont="1" applyAlignment="1" applyProtection="1">
      <alignment horizontal="center" vertical="center"/>
    </xf>
    <xf numFmtId="0" fontId="11" fillId="0" borderId="0" xfId="4" applyFont="1" applyFill="1" applyBorder="1" applyAlignment="1" applyProtection="1">
      <alignment horizontal="left" vertical="center" shrinkToFit="1"/>
    </xf>
    <xf numFmtId="0" fontId="17" fillId="3" borderId="19" xfId="4" applyFont="1" applyFill="1" applyBorder="1" applyAlignment="1" applyProtection="1">
      <alignment horizontal="center" vertical="center" shrinkToFit="1"/>
    </xf>
    <xf numFmtId="177" fontId="24" fillId="2" borderId="19" xfId="4" applyNumberFormat="1" applyFont="1" applyFill="1" applyBorder="1" applyAlignment="1" applyProtection="1">
      <alignment horizontal="center" vertical="center" shrinkToFit="1"/>
    </xf>
    <xf numFmtId="0" fontId="17" fillId="3" borderId="1" xfId="3" applyFont="1" applyFill="1" applyBorder="1" applyAlignment="1" applyProtection="1">
      <alignment horizontal="center" vertical="center"/>
    </xf>
    <xf numFmtId="0" fontId="17" fillId="3" borderId="2" xfId="3" applyFont="1" applyFill="1" applyBorder="1" applyAlignment="1" applyProtection="1">
      <alignment horizontal="center" vertical="center"/>
    </xf>
    <xf numFmtId="0" fontId="11" fillId="2" borderId="1" xfId="3" applyFont="1" applyFill="1" applyBorder="1" applyAlignment="1" applyProtection="1">
      <alignment vertical="center" wrapText="1" shrinkToFit="1"/>
    </xf>
    <xf numFmtId="0" fontId="11" fillId="2" borderId="2" xfId="3" applyFont="1" applyFill="1" applyBorder="1" applyAlignment="1" applyProtection="1">
      <alignment vertical="center" wrapText="1" shrinkToFit="1"/>
    </xf>
    <xf numFmtId="0" fontId="11" fillId="2" borderId="1" xfId="3" applyFont="1" applyFill="1" applyBorder="1" applyAlignment="1" applyProtection="1">
      <alignment vertical="center" wrapText="1"/>
    </xf>
    <xf numFmtId="0" fontId="11" fillId="2" borderId="2" xfId="3" applyFont="1" applyFill="1" applyBorder="1" applyAlignment="1" applyProtection="1">
      <alignment vertical="center" wrapText="1"/>
    </xf>
    <xf numFmtId="0" fontId="11" fillId="2" borderId="20" xfId="3" applyFont="1" applyFill="1" applyBorder="1" applyAlignment="1" applyProtection="1">
      <alignment vertical="center" wrapText="1"/>
    </xf>
    <xf numFmtId="0" fontId="11" fillId="2" borderId="21" xfId="3" applyFont="1" applyFill="1" applyBorder="1" applyAlignment="1" applyProtection="1">
      <alignment vertical="center" wrapText="1"/>
    </xf>
    <xf numFmtId="0" fontId="17" fillId="0" borderId="22" xfId="3" applyFont="1" applyBorder="1" applyAlignment="1" applyProtection="1">
      <alignment horizontal="center" vertical="center" wrapText="1"/>
    </xf>
    <xf numFmtId="0" fontId="17" fillId="0" borderId="23" xfId="3" applyFont="1" applyBorder="1" applyAlignment="1" applyProtection="1">
      <alignment horizontal="center" vertical="center" wrapText="1"/>
    </xf>
    <xf numFmtId="0" fontId="17" fillId="0" borderId="24" xfId="3" applyFont="1" applyBorder="1" applyAlignment="1" applyProtection="1">
      <alignment horizontal="center" vertical="center" wrapText="1"/>
    </xf>
    <xf numFmtId="0" fontId="13" fillId="2" borderId="1" xfId="3" applyFont="1" applyFill="1" applyBorder="1" applyAlignment="1" applyProtection="1">
      <alignment vertical="center" wrapText="1" shrinkToFit="1"/>
    </xf>
    <xf numFmtId="0" fontId="13" fillId="2" borderId="2" xfId="3" applyFont="1" applyFill="1" applyBorder="1" applyAlignment="1" applyProtection="1">
      <alignment vertical="center" wrapText="1" shrinkToFit="1"/>
    </xf>
    <xf numFmtId="0" fontId="17" fillId="0" borderId="22" xfId="3" applyFont="1" applyBorder="1" applyAlignment="1" applyProtection="1">
      <alignment horizontal="center" vertical="center"/>
    </xf>
    <xf numFmtId="0" fontId="17" fillId="0" borderId="23" xfId="3" applyFont="1" applyBorder="1" applyAlignment="1" applyProtection="1">
      <alignment horizontal="center" vertical="center"/>
    </xf>
    <xf numFmtId="0" fontId="17" fillId="0" borderId="24" xfId="3" applyFont="1" applyBorder="1" applyAlignment="1" applyProtection="1">
      <alignment horizontal="center" vertical="center"/>
    </xf>
  </cellXfs>
  <cellStyles count="6">
    <cellStyle name="桁区切り" xfId="1" builtinId="6"/>
    <cellStyle name="標準" xfId="0" builtinId="0"/>
    <cellStyle name="標準 10" xfId="2" xr:uid="{B8E0470B-EBAC-4ECD-813B-1866CE856B76}"/>
    <cellStyle name="標準 12" xfId="4" xr:uid="{0A3446DF-CBB6-46F1-ADC9-F27E64D55345}"/>
    <cellStyle name="標準 13" xfId="3" xr:uid="{B860E851-D85F-4C7A-B20C-17CDF3BB4F03}"/>
    <cellStyle name="標準 2" xfId="5" xr:uid="{6E26CF51-0EDD-405A-A65E-D8B4757E8E26}"/>
  </cellStyles>
  <dxfs count="0"/>
  <tableStyles count="0" defaultTableStyle="TableStyleMedium2" defaultPivotStyle="PivotStyleLight16"/>
  <colors>
    <mruColors>
      <color rgb="FF8DF0FD"/>
      <color rgb="FFCC0000"/>
      <color rgb="FF92F8E7"/>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3</xdr:col>
          <xdr:colOff>66675</xdr:colOff>
          <xdr:row>26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19050</xdr:rowOff>
        </xdr:from>
        <xdr:to>
          <xdr:col>3</xdr:col>
          <xdr:colOff>66675</xdr:colOff>
          <xdr:row>27</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19050</xdr:rowOff>
        </xdr:from>
        <xdr:to>
          <xdr:col>3</xdr:col>
          <xdr:colOff>66675</xdr:colOff>
          <xdr:row>28</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19050</xdr:rowOff>
        </xdr:from>
        <xdr:to>
          <xdr:col>3</xdr:col>
          <xdr:colOff>66675</xdr:colOff>
          <xdr:row>29</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134471</xdr:colOff>
      <xdr:row>0</xdr:row>
      <xdr:rowOff>56031</xdr:rowOff>
    </xdr:from>
    <xdr:to>
      <xdr:col>48</xdr:col>
      <xdr:colOff>235322</xdr:colOff>
      <xdr:row>3</xdr:row>
      <xdr:rowOff>89649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967383" y="56031"/>
          <a:ext cx="4202204" cy="963706"/>
        </a:xfrm>
        <a:prstGeom prst="rect">
          <a:avLst/>
        </a:prstGeom>
        <a:solidFill>
          <a:srgbClr val="8DF0FD"/>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HGS創英角ｺﾞｼｯｸUB" panose="020B0900000000000000" pitchFamily="50" charset="-128"/>
              <a:ea typeface="HGS創英角ｺﾞｼｯｸUB" panose="020B0900000000000000" pitchFamily="50" charset="-128"/>
            </a:rPr>
            <a:t>水色網掛けをしている項目に入力してください</a:t>
          </a:r>
          <a:endParaRPr kumimoji="1" lang="en-US" altLang="ja-JP" sz="1800" b="1">
            <a:solidFill>
              <a:srgbClr val="FF0000"/>
            </a:solidFill>
            <a:latin typeface="HGS創英角ｺﾞｼｯｸUB" panose="020B0900000000000000" pitchFamily="50" charset="-128"/>
            <a:ea typeface="HGS創英角ｺﾞｼｯｸUB" panose="020B09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44825</xdr:rowOff>
    </xdr:from>
    <xdr:to>
      <xdr:col>15</xdr:col>
      <xdr:colOff>515471</xdr:colOff>
      <xdr:row>9</xdr:row>
      <xdr:rowOff>123265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639735" y="44825"/>
          <a:ext cx="5300383" cy="2700616"/>
        </a:xfrm>
        <a:prstGeom prst="rect">
          <a:avLst/>
        </a:prstGeom>
        <a:solidFill>
          <a:schemeClr val="bg1"/>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ＭＳ Ｐゴシック" panose="020B0600070205080204" pitchFamily="50" charset="-128"/>
              <a:ea typeface="ＭＳ Ｐゴシック" panose="020B0600070205080204" pitchFamily="50" charset="-128"/>
            </a:rPr>
            <a:t>　</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必ずお読みください</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en-US"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u="sng">
              <a:solidFill>
                <a:srgbClr val="FF0000"/>
              </a:solidFill>
              <a:latin typeface="ＭＳ Ｐゴシック" panose="020B0600070205080204" pitchFamily="50" charset="-128"/>
              <a:ea typeface="ＭＳ Ｐゴシック" panose="020B0600070205080204" pitchFamily="50" charset="-128"/>
              <a:cs typeface="+mn-cs"/>
            </a:rPr>
            <a:t>事業の</a:t>
          </a:r>
          <a:r>
            <a:rPr kumimoji="1" lang="ja-JP" altLang="en-US" sz="1200" b="1" u="sng">
              <a:solidFill>
                <a:srgbClr val="FF0000"/>
              </a:solidFill>
              <a:latin typeface="ＭＳ Ｐゴシック" panose="020B0600070205080204" pitchFamily="50" charset="-128"/>
              <a:ea typeface="ＭＳ Ｐゴシック" panose="020B0600070205080204" pitchFamily="50" charset="-128"/>
              <a:cs typeface="+mn-cs"/>
            </a:rPr>
            <a:t>実施</a:t>
          </a:r>
          <a:r>
            <a:rPr kumimoji="1" lang="ja-JP" altLang="ja-JP" sz="1200" b="1" u="sng">
              <a:solidFill>
                <a:srgbClr val="FF0000"/>
              </a:solidFill>
              <a:latin typeface="ＭＳ Ｐゴシック" panose="020B0600070205080204" pitchFamily="50" charset="-128"/>
              <a:ea typeface="ＭＳ Ｐゴシック" panose="020B0600070205080204" pitchFamily="50" charset="-128"/>
              <a:cs typeface="+mn-cs"/>
            </a:rPr>
            <a:t>時期ごと（陽性者の発生時期ごと）に分けて記載</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u="sng">
              <a:solidFill>
                <a:srgbClr val="FF0000"/>
              </a:solidFill>
              <a:latin typeface="ＭＳ Ｐゴシック" panose="020B0600070205080204" pitchFamily="50" charset="-128"/>
              <a:ea typeface="ＭＳ Ｐゴシック" panose="020B0600070205080204" pitchFamily="50" charset="-128"/>
              <a:cs typeface="+mn-cs"/>
            </a:rPr>
            <a:t>添付書類</a:t>
          </a:r>
          <a:r>
            <a:rPr kumimoji="1" lang="ja-JP" altLang="ja-JP" sz="1200" b="1" u="sng">
              <a:solidFill>
                <a:srgbClr val="FF0000"/>
              </a:solidFill>
              <a:latin typeface="ＭＳ Ｐゴシック" panose="020B0600070205080204" pitchFamily="50" charset="-128"/>
              <a:ea typeface="ＭＳ Ｐゴシック" panose="020B0600070205080204" pitchFamily="50" charset="-128"/>
              <a:cs typeface="+mn-cs"/>
            </a:rPr>
            <a:t>の右上に、「資料番号（①、②など）」を記載してください</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。記載した</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「資料番号」を当該様式の「資料番号」欄に入力してください。</a:t>
          </a:r>
        </a:p>
        <a:p>
          <a:pPr eaLnBrk="1" fontAlgn="auto" latinLnBrk="0" hangingPunct="1"/>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また、</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添付書類</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の物品名、金額、納品日にマーカーを引いてください。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「緊急時の職員確保を行う事業」は、陽性者等の療養期間（代替期間）が</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補助対象です。</a:t>
          </a:r>
          <a:r>
            <a:rPr kumimoji="1" lang="ja-JP" altLang="en-US" sz="1200" b="1" u="sng">
              <a:solidFill>
                <a:srgbClr val="FF0000"/>
              </a:solidFill>
              <a:latin typeface="ＭＳ Ｐゴシック" panose="020B0600070205080204" pitchFamily="50" charset="-128"/>
              <a:ea typeface="ＭＳ Ｐゴシック" panose="020B0600070205080204" pitchFamily="50" charset="-128"/>
              <a:cs typeface="+mn-cs"/>
            </a:rPr>
            <a:t>添付書類の中の、どの金額が代替期間分か</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分かるように、</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該当箇所にマーカーを引くか、代替期間分を補記するように</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以上、</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書類審査への御協力いただきますようよろしくお願いいたします</a:t>
          </a:r>
        </a:p>
        <a:p>
          <a:pPr algn="l"/>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56026</xdr:colOff>
      <xdr:row>0</xdr:row>
      <xdr:rowOff>56028</xdr:rowOff>
    </xdr:from>
    <xdr:to>
      <xdr:col>18</xdr:col>
      <xdr:colOff>280147</xdr:colOff>
      <xdr:row>14</xdr:row>
      <xdr:rowOff>235324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844114" y="56028"/>
          <a:ext cx="5692592" cy="44487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必ずお読みください</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対象者区分</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職員・園児の別を入力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感</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区</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分</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陽性者・接触者（感染者と接触があった者）の別を入力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対象者種別</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職員の場合は職種を、園児の場合は歳児を入力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氏</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名</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対象者の氏名を入力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罹患等判明日</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施設が職員等の感染等の事実を把握した日を入力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療養期間等</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新型コロナに係る療養期間（待機期間）を入力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記載の省略</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代替者確保や消毒清掃用物品購入の要因となった陽性者等が複数いる場合でも、代替期間や購入時期の適正性が確認できる最小限の記載で構いません。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（例）</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ケース１：職員①（療養期間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）、職員②（療養期間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代替者（代替期間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→職員①</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or</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②の記載省略可</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ケース</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２</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③</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（療養期間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11/6</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11/9</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④</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（療養期間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11/7</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11/10</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p>
        <a:p>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代替者（代替期間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11/6</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11/10</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p>
        <a:p>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記載省略不可（職員③・④両方記載してください）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どちらか一方では、代替者の期間が適切か確認できないため</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3</xdr:col>
          <xdr:colOff>66675</xdr:colOff>
          <xdr:row>26</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19050</xdr:rowOff>
        </xdr:from>
        <xdr:to>
          <xdr:col>3</xdr:col>
          <xdr:colOff>66675</xdr:colOff>
          <xdr:row>27</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19050</xdr:rowOff>
        </xdr:from>
        <xdr:to>
          <xdr:col>3</xdr:col>
          <xdr:colOff>66675</xdr:colOff>
          <xdr:row>28</xdr:row>
          <xdr:rowOff>276225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19050</xdr:rowOff>
        </xdr:from>
        <xdr:to>
          <xdr:col>3</xdr:col>
          <xdr:colOff>66675</xdr:colOff>
          <xdr:row>29</xdr:row>
          <xdr:rowOff>276225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134471</xdr:colOff>
      <xdr:row>0</xdr:row>
      <xdr:rowOff>56031</xdr:rowOff>
    </xdr:from>
    <xdr:to>
      <xdr:col>48</xdr:col>
      <xdr:colOff>235322</xdr:colOff>
      <xdr:row>3</xdr:row>
      <xdr:rowOff>89649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964021" y="56031"/>
          <a:ext cx="4215651" cy="948018"/>
        </a:xfrm>
        <a:prstGeom prst="rect">
          <a:avLst/>
        </a:prstGeom>
        <a:solidFill>
          <a:srgbClr val="8DF0FD"/>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HGS創英角ｺﾞｼｯｸUB" panose="020B0900000000000000" pitchFamily="50" charset="-128"/>
              <a:ea typeface="HGS創英角ｺﾞｼｯｸUB" panose="020B0900000000000000" pitchFamily="50" charset="-128"/>
            </a:rPr>
            <a:t>水色網掛けをしている項目に入力してください</a:t>
          </a:r>
          <a:endParaRPr kumimoji="1" lang="en-US" altLang="ja-JP" sz="1800" b="1">
            <a:solidFill>
              <a:srgbClr val="FF0000"/>
            </a:solidFill>
            <a:latin typeface="HGS創英角ｺﾞｼｯｸUB" panose="020B0900000000000000" pitchFamily="50" charset="-128"/>
            <a:ea typeface="HGS創英角ｺﾞｼｯｸUB" panose="020B09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0</xdr:row>
      <xdr:rowOff>44825</xdr:rowOff>
    </xdr:from>
    <xdr:to>
      <xdr:col>15</xdr:col>
      <xdr:colOff>515471</xdr:colOff>
      <xdr:row>9</xdr:row>
      <xdr:rowOff>123265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629650" y="44825"/>
          <a:ext cx="5316071" cy="2697815"/>
        </a:xfrm>
        <a:prstGeom prst="rect">
          <a:avLst/>
        </a:prstGeom>
        <a:solidFill>
          <a:schemeClr val="bg1"/>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ＭＳ Ｐゴシック" panose="020B0600070205080204" pitchFamily="50" charset="-128"/>
              <a:ea typeface="ＭＳ Ｐゴシック" panose="020B0600070205080204" pitchFamily="50" charset="-128"/>
            </a:rPr>
            <a:t>　</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必ずお読みください</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en-US"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u="sng">
              <a:solidFill>
                <a:srgbClr val="FF0000"/>
              </a:solidFill>
              <a:latin typeface="ＭＳ Ｐゴシック" panose="020B0600070205080204" pitchFamily="50" charset="-128"/>
              <a:ea typeface="ＭＳ Ｐゴシック" panose="020B0600070205080204" pitchFamily="50" charset="-128"/>
              <a:cs typeface="+mn-cs"/>
            </a:rPr>
            <a:t>事業の</a:t>
          </a:r>
          <a:r>
            <a:rPr kumimoji="1" lang="ja-JP" altLang="en-US" sz="1200" b="1" u="sng">
              <a:solidFill>
                <a:srgbClr val="FF0000"/>
              </a:solidFill>
              <a:latin typeface="ＭＳ Ｐゴシック" panose="020B0600070205080204" pitchFamily="50" charset="-128"/>
              <a:ea typeface="ＭＳ Ｐゴシック" panose="020B0600070205080204" pitchFamily="50" charset="-128"/>
              <a:cs typeface="+mn-cs"/>
            </a:rPr>
            <a:t>実施</a:t>
          </a:r>
          <a:r>
            <a:rPr kumimoji="1" lang="ja-JP" altLang="ja-JP" sz="1200" b="1" u="sng">
              <a:solidFill>
                <a:srgbClr val="FF0000"/>
              </a:solidFill>
              <a:latin typeface="ＭＳ Ｐゴシック" panose="020B0600070205080204" pitchFamily="50" charset="-128"/>
              <a:ea typeface="ＭＳ Ｐゴシック" panose="020B0600070205080204" pitchFamily="50" charset="-128"/>
              <a:cs typeface="+mn-cs"/>
            </a:rPr>
            <a:t>時期ごと（陽性者の発生時期ごと）に分けて記載</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u="sng">
              <a:solidFill>
                <a:srgbClr val="FF0000"/>
              </a:solidFill>
              <a:latin typeface="ＭＳ Ｐゴシック" panose="020B0600070205080204" pitchFamily="50" charset="-128"/>
              <a:ea typeface="ＭＳ Ｐゴシック" panose="020B0600070205080204" pitchFamily="50" charset="-128"/>
              <a:cs typeface="+mn-cs"/>
            </a:rPr>
            <a:t>添付書類</a:t>
          </a:r>
          <a:r>
            <a:rPr kumimoji="1" lang="ja-JP" altLang="ja-JP" sz="1200" b="1" u="sng">
              <a:solidFill>
                <a:srgbClr val="FF0000"/>
              </a:solidFill>
              <a:latin typeface="ＭＳ Ｐゴシック" panose="020B0600070205080204" pitchFamily="50" charset="-128"/>
              <a:ea typeface="ＭＳ Ｐゴシック" panose="020B0600070205080204" pitchFamily="50" charset="-128"/>
              <a:cs typeface="+mn-cs"/>
            </a:rPr>
            <a:t>の右上に、「資料番号（①、②など）」を記載してください</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。記載した</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「資料番号」を当該様式の「資料番号」欄に入力してください。</a:t>
          </a:r>
        </a:p>
        <a:p>
          <a:pPr eaLnBrk="1" fontAlgn="auto" latinLnBrk="0" hangingPunct="1"/>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また、</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添付書類</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の物品名、金額、納品日にマーカーを引いてください。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「緊急時の職員確保を行う事業」は、陽性者等の療養期間（代替期間）が</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補助対象です。</a:t>
          </a:r>
          <a:r>
            <a:rPr kumimoji="1" lang="ja-JP" altLang="en-US" sz="1200" b="1" u="sng">
              <a:solidFill>
                <a:srgbClr val="FF0000"/>
              </a:solidFill>
              <a:latin typeface="ＭＳ Ｐゴシック" panose="020B0600070205080204" pitchFamily="50" charset="-128"/>
              <a:ea typeface="ＭＳ Ｐゴシック" panose="020B0600070205080204" pitchFamily="50" charset="-128"/>
              <a:cs typeface="+mn-cs"/>
            </a:rPr>
            <a:t>添付書類の中の、どの金額が代替期間分か</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分かるように、</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該当箇所にマーカーを引くか、代替期間分を補記するように</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a:solidFill>
              <a:srgbClr val="FF0000"/>
            </a:solidFill>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以上、</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書類審査への御協力いただきますようよろしくお願いいたします</a:t>
          </a:r>
        </a:p>
        <a:p>
          <a:pPr algn="l"/>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56026</xdr:colOff>
      <xdr:row>0</xdr:row>
      <xdr:rowOff>56028</xdr:rowOff>
    </xdr:from>
    <xdr:to>
      <xdr:col>18</xdr:col>
      <xdr:colOff>280147</xdr:colOff>
      <xdr:row>14</xdr:row>
      <xdr:rowOff>235324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47476" y="56028"/>
          <a:ext cx="5710521" cy="446554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必ずお読みください</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対象者区分</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職員・園児の別を入力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感</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区</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分</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陽性者・接触者（感染者と接触があった者）の別を入力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対象者種別</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職員の場合は職種を、園児の場合は歳児を入力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氏</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名</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baseline="0">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対象者の氏名を入力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罹患等判明日</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施設が職員等の感染等の事実を把握した日を入力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療養期間等</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新型コロナに係る療養期間（待機期間）を入力</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してください。</a:t>
          </a:r>
          <a:endPar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記載の省略</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代替者確保や消毒清掃用物品購入の要因となった陽性者等が複数いる場合でも、代替期間や購入時期の適正性が確認できる最小限の記載で構いません。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（例）</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ケース１：職員①（療養期間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）、職員②（療養期間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代替者（代替期間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→職員①</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or</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②の記載省略可</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ケース</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２</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③</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（療養期間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11/6</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11/9</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）、職員</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④</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（療養期間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11/7</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11/10</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p>
        <a:p>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代替者（代替期間</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 11/6</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11/10</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p>
        <a:p>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記載省略不可（職員③・④両方記載してください）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　　　　　　　　　</a:t>
          </a:r>
          <a:r>
            <a:rPr kumimoji="1" lang="en-US" altLang="ja-JP" sz="1200" b="1">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cs typeface="+mn-cs"/>
            </a:rPr>
            <a:t>どちらか一方では、代替者の期間が適切か確認できないため</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3548-B27D-49A0-855A-9168A96C428E}">
  <sheetPr>
    <pageSetUpPr fitToPage="1"/>
  </sheetPr>
  <dimension ref="A1:AX34"/>
  <sheetViews>
    <sheetView showGridLines="0" view="pageBreakPreview" zoomScale="85" zoomScaleNormal="100" zoomScaleSheetLayoutView="85" workbookViewId="0">
      <selection activeCell="AS10" sqref="AS10"/>
    </sheetView>
  </sheetViews>
  <sheetFormatPr defaultRowHeight="19.5"/>
  <cols>
    <col min="1" max="1" width="1.875" style="1" customWidth="1"/>
    <col min="2" max="2" width="2.5" style="1" customWidth="1"/>
    <col min="3" max="3" width="1.5" style="1" customWidth="1"/>
    <col min="4" max="41" width="2.5" style="1" customWidth="1"/>
    <col min="42" max="42" width="1.875" style="1" customWidth="1"/>
    <col min="50" max="50" width="13.875" hidden="1" customWidth="1"/>
  </cols>
  <sheetData>
    <row r="1" spans="1:50" ht="17.25" customHeight="1">
      <c r="A1" s="16"/>
      <c r="B1" s="16" t="s">
        <v>36</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50" ht="17.2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50" ht="37.5" customHeight="1">
      <c r="A3" s="16"/>
      <c r="B3" s="209" t="s">
        <v>48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17"/>
    </row>
    <row r="4" spans="1:50" ht="19.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50" ht="27" customHeight="1">
      <c r="A5" s="16"/>
      <c r="B5" s="224" t="s">
        <v>134</v>
      </c>
      <c r="C5" s="225"/>
      <c r="D5" s="225"/>
      <c r="E5" s="225"/>
      <c r="F5" s="225"/>
      <c r="G5" s="225"/>
      <c r="H5" s="225"/>
      <c r="I5" s="225"/>
      <c r="J5" s="225"/>
      <c r="K5" s="225"/>
      <c r="L5" s="225"/>
      <c r="M5" s="225"/>
      <c r="N5" s="225"/>
      <c r="O5" s="225"/>
      <c r="P5" s="225"/>
      <c r="Q5" s="225"/>
      <c r="R5" s="225"/>
      <c r="S5" s="225"/>
      <c r="T5" s="225"/>
      <c r="U5" s="226"/>
      <c r="V5" s="101"/>
      <c r="W5" s="102"/>
      <c r="X5" s="102"/>
      <c r="Y5" s="102"/>
      <c r="Z5" s="227" t="s">
        <v>0</v>
      </c>
      <c r="AA5" s="227"/>
      <c r="AB5" s="227"/>
      <c r="AC5" s="227"/>
      <c r="AD5" s="228" t="str">
        <f>IF(AH5="","",IF(AH5&gt;3,5,6))</f>
        <v/>
      </c>
      <c r="AE5" s="228"/>
      <c r="AF5" s="166" t="s">
        <v>1</v>
      </c>
      <c r="AG5" s="166"/>
      <c r="AH5" s="207"/>
      <c r="AI5" s="207"/>
      <c r="AJ5" s="166" t="s">
        <v>2</v>
      </c>
      <c r="AK5" s="166"/>
      <c r="AL5" s="207"/>
      <c r="AM5" s="207"/>
      <c r="AN5" s="166" t="s">
        <v>3</v>
      </c>
      <c r="AO5" s="167"/>
      <c r="AP5" s="16"/>
      <c r="AX5" t="str">
        <f>Z5&amp;AD5&amp;AF5&amp;AH5&amp;AJ5&amp;AL5&amp;AN5</f>
        <v>令和年月日</v>
      </c>
    </row>
    <row r="6" spans="1:50" ht="23.25" customHeight="1">
      <c r="A6" s="16"/>
      <c r="B6" s="210" t="s">
        <v>50</v>
      </c>
      <c r="C6" s="211"/>
      <c r="D6" s="211"/>
      <c r="E6" s="211"/>
      <c r="F6" s="211"/>
      <c r="G6" s="211"/>
      <c r="H6" s="211"/>
      <c r="I6" s="211"/>
      <c r="J6" s="211"/>
      <c r="K6" s="211"/>
      <c r="L6" s="211"/>
      <c r="M6" s="211"/>
      <c r="N6" s="211"/>
      <c r="O6" s="211"/>
      <c r="P6" s="211"/>
      <c r="Q6" s="211"/>
      <c r="R6" s="211"/>
      <c r="S6" s="211"/>
      <c r="T6" s="211"/>
      <c r="U6" s="212"/>
      <c r="V6" s="210" t="s">
        <v>51</v>
      </c>
      <c r="W6" s="211"/>
      <c r="X6" s="211"/>
      <c r="Y6" s="211"/>
      <c r="Z6" s="211"/>
      <c r="AA6" s="211"/>
      <c r="AB6" s="211"/>
      <c r="AC6" s="211"/>
      <c r="AD6" s="211"/>
      <c r="AE6" s="211"/>
      <c r="AF6" s="211"/>
      <c r="AG6" s="211"/>
      <c r="AH6" s="211"/>
      <c r="AI6" s="211"/>
      <c r="AJ6" s="211"/>
      <c r="AK6" s="211"/>
      <c r="AL6" s="211"/>
      <c r="AM6" s="211"/>
      <c r="AN6" s="211"/>
      <c r="AO6" s="212"/>
      <c r="AP6" s="16"/>
    </row>
    <row r="7" spans="1:50" ht="14.25">
      <c r="A7" s="16"/>
      <c r="B7" s="213"/>
      <c r="C7" s="214"/>
      <c r="D7" s="214"/>
      <c r="E7" s="214"/>
      <c r="F7" s="214"/>
      <c r="G7" s="214"/>
      <c r="H7" s="214"/>
      <c r="I7" s="214"/>
      <c r="J7" s="214"/>
      <c r="K7" s="214"/>
      <c r="L7" s="214"/>
      <c r="M7" s="214"/>
      <c r="N7" s="214"/>
      <c r="O7" s="214"/>
      <c r="P7" s="214"/>
      <c r="Q7" s="214"/>
      <c r="R7" s="214"/>
      <c r="S7" s="214"/>
      <c r="T7" s="214"/>
      <c r="U7" s="215"/>
      <c r="V7" s="213"/>
      <c r="W7" s="214"/>
      <c r="X7" s="214"/>
      <c r="Y7" s="214"/>
      <c r="Z7" s="214"/>
      <c r="AA7" s="214"/>
      <c r="AB7" s="214"/>
      <c r="AC7" s="214"/>
      <c r="AD7" s="214"/>
      <c r="AE7" s="214"/>
      <c r="AF7" s="214"/>
      <c r="AG7" s="214"/>
      <c r="AH7" s="214"/>
      <c r="AI7" s="214"/>
      <c r="AJ7" s="214"/>
      <c r="AK7" s="214"/>
      <c r="AL7" s="214"/>
      <c r="AM7" s="214"/>
      <c r="AN7" s="214"/>
      <c r="AO7" s="215"/>
      <c r="AP7" s="16"/>
    </row>
    <row r="8" spans="1:50" ht="43.5" customHeight="1">
      <c r="A8" s="16"/>
      <c r="B8" s="216"/>
      <c r="C8" s="217"/>
      <c r="D8" s="217"/>
      <c r="E8" s="217"/>
      <c r="F8" s="217"/>
      <c r="G8" s="217"/>
      <c r="H8" s="217"/>
      <c r="I8" s="217"/>
      <c r="J8" s="217"/>
      <c r="K8" s="217"/>
      <c r="L8" s="217"/>
      <c r="M8" s="217"/>
      <c r="N8" s="217"/>
      <c r="O8" s="217"/>
      <c r="P8" s="217"/>
      <c r="Q8" s="217"/>
      <c r="R8" s="217"/>
      <c r="S8" s="217"/>
      <c r="T8" s="217"/>
      <c r="U8" s="218"/>
      <c r="V8" s="216"/>
      <c r="W8" s="217"/>
      <c r="X8" s="217"/>
      <c r="Y8" s="217"/>
      <c r="Z8" s="217"/>
      <c r="AA8" s="217"/>
      <c r="AB8" s="217"/>
      <c r="AC8" s="217"/>
      <c r="AD8" s="217"/>
      <c r="AE8" s="217"/>
      <c r="AF8" s="217"/>
      <c r="AG8" s="217"/>
      <c r="AH8" s="217"/>
      <c r="AI8" s="217"/>
      <c r="AJ8" s="217"/>
      <c r="AK8" s="217"/>
      <c r="AL8" s="217"/>
      <c r="AM8" s="217"/>
      <c r="AN8" s="217"/>
      <c r="AO8" s="218"/>
      <c r="AP8" s="16"/>
      <c r="AX8" t="str">
        <f>IF(B7="","",B7)</f>
        <v/>
      </c>
    </row>
    <row r="9" spans="1:50" ht="26.25" customHeight="1">
      <c r="A9" s="16"/>
      <c r="B9" s="219"/>
      <c r="C9" s="220"/>
      <c r="D9" s="220"/>
      <c r="E9" s="220"/>
      <c r="F9" s="220"/>
      <c r="G9" s="220"/>
      <c r="H9" s="220"/>
      <c r="I9" s="220"/>
      <c r="J9" s="220"/>
      <c r="K9" s="220"/>
      <c r="L9" s="220"/>
      <c r="M9" s="220"/>
      <c r="N9" s="220"/>
      <c r="O9" s="220"/>
      <c r="P9" s="220"/>
      <c r="Q9" s="220"/>
      <c r="R9" s="220"/>
      <c r="S9" s="220"/>
      <c r="T9" s="220"/>
      <c r="U9" s="221"/>
      <c r="V9" s="18"/>
      <c r="W9" s="19"/>
      <c r="X9" s="19"/>
      <c r="Y9" s="192" t="s">
        <v>4</v>
      </c>
      <c r="Z9" s="192"/>
      <c r="AA9" s="192"/>
      <c r="AB9" s="192"/>
      <c r="AC9" s="222"/>
      <c r="AD9" s="222"/>
      <c r="AE9" s="222"/>
      <c r="AF9" s="222"/>
      <c r="AG9" s="222"/>
      <c r="AH9" s="222"/>
      <c r="AI9" s="222"/>
      <c r="AJ9" s="222"/>
      <c r="AK9" s="222"/>
      <c r="AL9" s="222"/>
      <c r="AM9" s="222"/>
      <c r="AN9" s="222"/>
      <c r="AO9" s="223"/>
      <c r="AP9" s="16"/>
      <c r="AX9" t="str">
        <f>IF(V7="","",V7)</f>
        <v/>
      </c>
    </row>
    <row r="10" spans="1:50" ht="22.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50" ht="51" customHeight="1">
      <c r="A11" s="16"/>
      <c r="B11" s="197" t="s">
        <v>37</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9"/>
      <c r="AP11" s="16"/>
    </row>
    <row r="12" spans="1:50" ht="39.75" customHeight="1">
      <c r="A12" s="16"/>
      <c r="B12" s="165" t="s">
        <v>5</v>
      </c>
      <c r="C12" s="166"/>
      <c r="D12" s="166"/>
      <c r="E12" s="166"/>
      <c r="F12" s="166"/>
      <c r="G12" s="166"/>
      <c r="H12" s="167"/>
      <c r="I12" s="200"/>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2"/>
      <c r="AP12" s="16"/>
      <c r="AX12" t="str">
        <f>IF(I12="","",I12)</f>
        <v/>
      </c>
    </row>
    <row r="13" spans="1:50" ht="39.75" customHeight="1">
      <c r="A13" s="16"/>
      <c r="B13" s="203" t="s">
        <v>47</v>
      </c>
      <c r="C13" s="204"/>
      <c r="D13" s="204"/>
      <c r="E13" s="204"/>
      <c r="F13" s="204"/>
      <c r="G13" s="204"/>
      <c r="H13" s="205"/>
      <c r="I13" s="206"/>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8"/>
      <c r="AP13" s="16"/>
      <c r="AX13" t="str">
        <f>IF(I13="","",I13)</f>
        <v/>
      </c>
    </row>
    <row r="14" spans="1:50" ht="39.75" customHeight="1">
      <c r="A14" s="16"/>
      <c r="B14" s="203" t="s">
        <v>46</v>
      </c>
      <c r="C14" s="204"/>
      <c r="D14" s="204"/>
      <c r="E14" s="204"/>
      <c r="F14" s="204"/>
      <c r="G14" s="204"/>
      <c r="H14" s="205"/>
      <c r="I14" s="206"/>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8"/>
      <c r="AP14"/>
      <c r="AX14" t="str">
        <f>IF(I14="","",I14)</f>
        <v/>
      </c>
    </row>
    <row r="15" spans="1:50" ht="39.75" customHeight="1">
      <c r="A15" s="16"/>
      <c r="B15" s="165" t="s">
        <v>6</v>
      </c>
      <c r="C15" s="166"/>
      <c r="D15" s="166"/>
      <c r="E15" s="166"/>
      <c r="F15" s="166"/>
      <c r="G15" s="166"/>
      <c r="H15" s="167"/>
      <c r="I15" s="168">
        <f>MIN('2号'!F8:G8,'2号'!F9:G9)</f>
        <v>0</v>
      </c>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70"/>
      <c r="AP15" s="16"/>
      <c r="AX15" s="41">
        <f>I15</f>
        <v>0</v>
      </c>
    </row>
    <row r="16" spans="1:50" ht="39.75" customHeight="1">
      <c r="A16" s="16"/>
      <c r="B16" s="177" t="s">
        <v>38</v>
      </c>
      <c r="C16" s="166"/>
      <c r="D16" s="166"/>
      <c r="E16" s="166"/>
      <c r="F16" s="166"/>
      <c r="G16" s="166"/>
      <c r="H16" s="167"/>
      <c r="I16" s="178" t="s">
        <v>42</v>
      </c>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80"/>
      <c r="AP16" s="16"/>
    </row>
    <row r="17" spans="1:42" ht="39.75" customHeight="1">
      <c r="A17" s="16"/>
      <c r="B17" s="181" t="s">
        <v>43</v>
      </c>
      <c r="C17" s="182"/>
      <c r="D17" s="182"/>
      <c r="E17" s="182"/>
      <c r="F17" s="182"/>
      <c r="G17" s="182"/>
      <c r="H17" s="183"/>
      <c r="I17" s="184" t="s">
        <v>41</v>
      </c>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6"/>
      <c r="AP17" s="16"/>
    </row>
    <row r="18" spans="1:42" ht="4.5" customHeight="1">
      <c r="A18" s="16"/>
      <c r="B18" s="187" t="s">
        <v>7</v>
      </c>
      <c r="C18" s="182"/>
      <c r="D18" s="182"/>
      <c r="E18" s="182"/>
      <c r="F18" s="182"/>
      <c r="G18" s="182"/>
      <c r="H18" s="183"/>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6"/>
      <c r="AP18" s="16"/>
    </row>
    <row r="19" spans="1:42" ht="22.5" customHeight="1">
      <c r="A19" s="16"/>
      <c r="B19" s="188"/>
      <c r="C19" s="189"/>
      <c r="D19" s="189"/>
      <c r="E19" s="189"/>
      <c r="F19" s="189"/>
      <c r="G19" s="189"/>
      <c r="H19" s="190"/>
      <c r="I19" s="171" t="s">
        <v>44</v>
      </c>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2"/>
      <c r="AP19" s="16"/>
    </row>
    <row r="20" spans="1:42" ht="22.5" customHeight="1">
      <c r="A20" s="16"/>
      <c r="B20" s="188"/>
      <c r="C20" s="189"/>
      <c r="D20" s="189"/>
      <c r="E20" s="189"/>
      <c r="F20" s="189"/>
      <c r="G20" s="189"/>
      <c r="H20" s="190"/>
      <c r="I20" s="171" t="s">
        <v>135</v>
      </c>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2"/>
      <c r="AP20" s="16"/>
    </row>
    <row r="21" spans="1:42" ht="22.5" customHeight="1">
      <c r="A21" s="16"/>
      <c r="B21" s="188"/>
      <c r="C21" s="189"/>
      <c r="D21" s="189"/>
      <c r="E21" s="189"/>
      <c r="F21" s="189"/>
      <c r="G21" s="189"/>
      <c r="H21" s="190"/>
      <c r="I21" s="171" t="s">
        <v>162</v>
      </c>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2"/>
      <c r="AP21" s="16"/>
    </row>
    <row r="22" spans="1:42" s="66" customFormat="1" ht="18.75" customHeight="1">
      <c r="A22" s="65"/>
      <c r="B22" s="188"/>
      <c r="C22" s="189"/>
      <c r="D22" s="189"/>
      <c r="E22" s="189"/>
      <c r="F22" s="189"/>
      <c r="G22" s="189"/>
      <c r="H22" s="190"/>
      <c r="I22" s="173" t="s">
        <v>163</v>
      </c>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4"/>
      <c r="AP22" s="65"/>
    </row>
    <row r="23" spans="1:42" ht="4.5" customHeight="1">
      <c r="A23" s="16"/>
      <c r="B23" s="191"/>
      <c r="C23" s="192"/>
      <c r="D23" s="192"/>
      <c r="E23" s="192"/>
      <c r="F23" s="192"/>
      <c r="G23" s="192"/>
      <c r="H23" s="193"/>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5"/>
      <c r="AP23" s="16"/>
    </row>
    <row r="24" spans="1:42" ht="16.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ht="18" customHeight="1">
      <c r="A25" s="16"/>
      <c r="B25" s="196" t="s">
        <v>39</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6"/>
    </row>
    <row r="26" spans="1:42" ht="7.5" customHeight="1">
      <c r="A26" s="16"/>
      <c r="B26" s="20"/>
      <c r="C26" s="21"/>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6"/>
      <c r="AP26" s="16"/>
    </row>
    <row r="27" spans="1:42" ht="26.25" customHeight="1">
      <c r="A27" s="16"/>
      <c r="B27" s="161"/>
      <c r="C27" s="162"/>
      <c r="D27" s="163" t="s">
        <v>8</v>
      </c>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4"/>
      <c r="AP27" s="16"/>
    </row>
    <row r="28" spans="1:42" ht="26.25" customHeight="1">
      <c r="A28" s="16"/>
      <c r="B28" s="161"/>
      <c r="C28" s="162"/>
      <c r="D28" s="163" t="s">
        <v>9</v>
      </c>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4"/>
      <c r="AP28" s="16"/>
    </row>
    <row r="29" spans="1:42" ht="26.25" customHeight="1">
      <c r="A29" s="16"/>
      <c r="B29" s="161"/>
      <c r="C29" s="162"/>
      <c r="D29" s="163" t="s">
        <v>10</v>
      </c>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4"/>
      <c r="AP29" s="16"/>
    </row>
    <row r="30" spans="1:42" ht="26.25" customHeight="1">
      <c r="A30" s="16"/>
      <c r="B30" s="161"/>
      <c r="C30" s="162"/>
      <c r="D30" s="163" t="s">
        <v>11</v>
      </c>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4"/>
      <c r="AP30" s="16"/>
    </row>
    <row r="31" spans="1:42" ht="7.5" customHeight="1">
      <c r="A31" s="16"/>
      <c r="B31" s="22"/>
      <c r="C31" s="25"/>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4"/>
      <c r="AP31" s="16"/>
    </row>
    <row r="32" spans="1:42" ht="3" customHeight="1">
      <c r="A32" s="16"/>
      <c r="B32" s="42"/>
      <c r="C32" s="42"/>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16"/>
    </row>
    <row r="33" spans="1:42" ht="18.75" customHeight="1">
      <c r="A33" s="16"/>
      <c r="B33" s="163" t="s">
        <v>40</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
    </row>
    <row r="34" spans="1:42" ht="18.75" customHeight="1">
      <c r="A34" s="16"/>
      <c r="B34" s="163" t="s">
        <v>140</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
    </row>
  </sheetData>
  <sheetProtection algorithmName="SHA-512" hashValue="zu8Mq1BsrBfqiOPp/x/UTbAefpDIfexXKroF3IaK2MsvJeQhHy58SNoQSdjzSxhZ5t5AaH1fPoNPRjmQyPgb5A==" saltValue="RcX4blsFtfkDwg0jG0bJog==" spinCount="100000" sheet="1" objects="1" scenarios="1"/>
  <mergeCells count="47">
    <mergeCell ref="B34:AO34"/>
    <mergeCell ref="B3:AO3"/>
    <mergeCell ref="B6:U6"/>
    <mergeCell ref="V6:AO6"/>
    <mergeCell ref="B7:U9"/>
    <mergeCell ref="V7:AO8"/>
    <mergeCell ref="Y9:AB9"/>
    <mergeCell ref="AC9:AO9"/>
    <mergeCell ref="B5:U5"/>
    <mergeCell ref="Z5:AC5"/>
    <mergeCell ref="AD5:AE5"/>
    <mergeCell ref="AF5:AG5"/>
    <mergeCell ref="AH5:AI5"/>
    <mergeCell ref="AJ5:AK5"/>
    <mergeCell ref="AL5:AM5"/>
    <mergeCell ref="AN5:AO5"/>
    <mergeCell ref="B11:AO11"/>
    <mergeCell ref="B12:H12"/>
    <mergeCell ref="I12:AO12"/>
    <mergeCell ref="B13:H13"/>
    <mergeCell ref="I14:AO14"/>
    <mergeCell ref="I13:AO13"/>
    <mergeCell ref="B14:H14"/>
    <mergeCell ref="D26:AO26"/>
    <mergeCell ref="B16:H16"/>
    <mergeCell ref="I16:AO16"/>
    <mergeCell ref="B17:H17"/>
    <mergeCell ref="I17:AO17"/>
    <mergeCell ref="B18:H23"/>
    <mergeCell ref="I18:AO18"/>
    <mergeCell ref="I23:AO23"/>
    <mergeCell ref="B25:AO25"/>
    <mergeCell ref="I21:AO21"/>
    <mergeCell ref="B15:H15"/>
    <mergeCell ref="I15:AO15"/>
    <mergeCell ref="I19:AO19"/>
    <mergeCell ref="I22:AO22"/>
    <mergeCell ref="I20:AO20"/>
    <mergeCell ref="B27:C27"/>
    <mergeCell ref="D27:AO27"/>
    <mergeCell ref="B28:C28"/>
    <mergeCell ref="D28:AO28"/>
    <mergeCell ref="B33:AO33"/>
    <mergeCell ref="B30:C30"/>
    <mergeCell ref="D30:AO30"/>
    <mergeCell ref="B29:C29"/>
    <mergeCell ref="D29:AO29"/>
  </mergeCells>
  <phoneticPr fontId="3"/>
  <dataValidations count="2">
    <dataValidation type="list" allowBlank="1" showInputMessage="1" showErrorMessage="1" sqref="I13" xr:uid="{BC3E27CF-CADC-4FE9-8CB0-65FA2865631C}">
      <formula1>"保育所,認定こども園,地域型保育事業所,病児・病後児保育施設,認可外保育施設,居宅訪問型保育事業者"</formula1>
    </dataValidation>
    <dataValidation type="list" allowBlank="1" showInputMessage="1" showErrorMessage="1" sqref="I14" xr:uid="{99111B50-FA00-4C68-A737-64F79E0D4268}">
      <formula1>"１９人以下,２０人以上５９人以下,６０人以上,―"</formula1>
    </dataValidation>
  </dataValidations>
  <pageMargins left="0.858854166666666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66675</xdr:colOff>
                    <xdr:row>26</xdr:row>
                    <xdr:rowOff>19050</xdr:rowOff>
                  </from>
                  <to>
                    <xdr:col>3</xdr:col>
                    <xdr:colOff>66675</xdr:colOff>
                    <xdr:row>26</xdr:row>
                    <xdr:rowOff>276225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66675</xdr:colOff>
                    <xdr:row>27</xdr:row>
                    <xdr:rowOff>19050</xdr:rowOff>
                  </from>
                  <to>
                    <xdr:col>3</xdr:col>
                    <xdr:colOff>66675</xdr:colOff>
                    <xdr:row>27</xdr:row>
                    <xdr:rowOff>276225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xdr:col>
                    <xdr:colOff>66675</xdr:colOff>
                    <xdr:row>28</xdr:row>
                    <xdr:rowOff>19050</xdr:rowOff>
                  </from>
                  <to>
                    <xdr:col>3</xdr:col>
                    <xdr:colOff>66675</xdr:colOff>
                    <xdr:row>28</xdr:row>
                    <xdr:rowOff>276225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xdr:col>
                    <xdr:colOff>66675</xdr:colOff>
                    <xdr:row>29</xdr:row>
                    <xdr:rowOff>19050</xdr:rowOff>
                  </from>
                  <to>
                    <xdr:col>3</xdr:col>
                    <xdr:colOff>66675</xdr:colOff>
                    <xdr:row>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8C34-804D-4CD8-84A0-CADAC072CB0C}">
  <sheetPr>
    <pageSetUpPr fitToPage="1"/>
  </sheetPr>
  <dimension ref="A1:AD90"/>
  <sheetViews>
    <sheetView tabSelected="1" view="pageBreakPreview" zoomScale="85" zoomScaleNormal="100" zoomScaleSheetLayoutView="85" workbookViewId="0">
      <selection activeCell="D5" sqref="D5:G5"/>
    </sheetView>
  </sheetViews>
  <sheetFormatPr defaultRowHeight="18.75"/>
  <cols>
    <col min="1" max="1" width="1.125" style="2" customWidth="1"/>
    <col min="2" max="2" width="31.375" style="2" customWidth="1"/>
    <col min="3" max="3" width="19.75" style="2" customWidth="1"/>
    <col min="4" max="4" width="12" style="2" customWidth="1"/>
    <col min="5" max="6" width="16.875" style="2" customWidth="1"/>
    <col min="7" max="7" width="14.125" style="2" customWidth="1"/>
    <col min="8" max="8" width="1.125" style="2" customWidth="1"/>
    <col min="17" max="17" width="4.125" customWidth="1"/>
    <col min="18" max="19" width="0" hidden="1" customWidth="1"/>
    <col min="20" max="20" width="21" hidden="1" customWidth="1"/>
    <col min="21" max="21" width="18.375" hidden="1" customWidth="1"/>
    <col min="22" max="22" width="10.875" hidden="1" customWidth="1"/>
    <col min="24" max="26" width="10.75" style="70" customWidth="1"/>
    <col min="27" max="30" width="9" style="70"/>
  </cols>
  <sheetData>
    <row r="1" spans="1:30" ht="15" customHeight="1">
      <c r="B1" s="8" t="s">
        <v>45</v>
      </c>
      <c r="C1" s="8"/>
      <c r="D1" s="8"/>
      <c r="E1" s="8"/>
      <c r="F1" s="8"/>
      <c r="G1" s="8"/>
      <c r="H1" s="4"/>
      <c r="I1" s="5"/>
    </row>
    <row r="2" spans="1:30" ht="15" customHeight="1">
      <c r="A2" s="8"/>
      <c r="B2" s="9"/>
      <c r="C2" s="8"/>
      <c r="D2" s="8"/>
      <c r="E2" s="8"/>
      <c r="F2" s="8"/>
      <c r="G2" s="8"/>
      <c r="H2" s="4"/>
      <c r="I2" s="5"/>
    </row>
    <row r="3" spans="1:30" ht="48" customHeight="1" thickBot="1">
      <c r="B3" s="243" t="s">
        <v>49</v>
      </c>
      <c r="C3" s="244"/>
      <c r="D3" s="244"/>
      <c r="E3" s="244"/>
      <c r="F3" s="244"/>
      <c r="G3" s="244"/>
      <c r="H3" s="6"/>
      <c r="I3" s="5"/>
      <c r="T3" s="68" t="s">
        <v>165</v>
      </c>
      <c r="U3" s="68" t="s">
        <v>166</v>
      </c>
      <c r="V3" s="69">
        <v>300000</v>
      </c>
      <c r="X3" s="71" t="s">
        <v>181</v>
      </c>
    </row>
    <row r="4" spans="1:30" ht="19.5" customHeight="1">
      <c r="A4" s="7"/>
      <c r="B4" s="7"/>
      <c r="C4" s="7"/>
      <c r="D4" s="7"/>
      <c r="E4" s="7"/>
      <c r="F4" s="7"/>
      <c r="G4" s="7"/>
      <c r="H4" s="6"/>
      <c r="I4" s="5"/>
      <c r="T4" s="68" t="s">
        <v>165</v>
      </c>
      <c r="U4" s="68" t="s">
        <v>167</v>
      </c>
      <c r="V4" s="69">
        <v>400000</v>
      </c>
      <c r="X4" s="72" t="s">
        <v>183</v>
      </c>
      <c r="Y4" s="73" t="s">
        <v>184</v>
      </c>
      <c r="Z4" s="74" t="s">
        <v>185</v>
      </c>
      <c r="AA4" s="73" t="s">
        <v>186</v>
      </c>
      <c r="AB4" s="75" t="s">
        <v>187</v>
      </c>
      <c r="AC4" s="73" t="s">
        <v>188</v>
      </c>
      <c r="AD4" s="76" t="s">
        <v>189</v>
      </c>
    </row>
    <row r="5" spans="1:30" ht="21" customHeight="1" thickBot="1">
      <c r="A5" s="7"/>
      <c r="B5" s="7"/>
      <c r="C5" s="45" t="s">
        <v>32</v>
      </c>
      <c r="D5" s="245" t="str">
        <f>IF('1号'!AX12="","",'1号'!AX12)</f>
        <v/>
      </c>
      <c r="E5" s="245"/>
      <c r="F5" s="245"/>
      <c r="G5" s="245"/>
      <c r="H5" s="6"/>
      <c r="I5" s="52"/>
      <c r="T5" s="68" t="s">
        <v>165</v>
      </c>
      <c r="U5" s="68" t="s">
        <v>168</v>
      </c>
      <c r="V5" s="69">
        <v>500000</v>
      </c>
      <c r="X5" s="77">
        <f>X21+X62</f>
        <v>0</v>
      </c>
      <c r="Y5" s="78">
        <f t="shared" ref="Y5:AD5" si="0">Y21+Y62</f>
        <v>0</v>
      </c>
      <c r="Z5" s="78">
        <f t="shared" si="0"/>
        <v>0</v>
      </c>
      <c r="AA5" s="78">
        <f t="shared" si="0"/>
        <v>0</v>
      </c>
      <c r="AB5" s="78">
        <f t="shared" si="0"/>
        <v>0</v>
      </c>
      <c r="AC5" s="78">
        <f>AC21+AC62</f>
        <v>0</v>
      </c>
      <c r="AD5" s="79">
        <f t="shared" si="0"/>
        <v>0</v>
      </c>
    </row>
    <row r="6" spans="1:30" ht="11.25" customHeight="1" thickBot="1">
      <c r="A6" s="7"/>
      <c r="B6" s="7"/>
      <c r="C6"/>
      <c r="D6"/>
      <c r="E6"/>
      <c r="F6"/>
      <c r="G6"/>
      <c r="H6"/>
      <c r="T6" s="68" t="s">
        <v>169</v>
      </c>
      <c r="U6" s="68" t="s">
        <v>166</v>
      </c>
      <c r="V6" s="69">
        <v>300000</v>
      </c>
      <c r="X6" s="70" t="s">
        <v>182</v>
      </c>
    </row>
    <row r="7" spans="1:30" ht="25.5" customHeight="1">
      <c r="A7" s="7"/>
      <c r="B7" s="7"/>
      <c r="D7" s="247" t="s">
        <v>33</v>
      </c>
      <c r="E7" s="247"/>
      <c r="F7" s="246"/>
      <c r="G7" s="246"/>
      <c r="H7" s="6"/>
      <c r="I7" s="5"/>
      <c r="T7" s="68" t="s">
        <v>169</v>
      </c>
      <c r="U7" s="68" t="s">
        <v>167</v>
      </c>
      <c r="V7" s="69">
        <v>400000</v>
      </c>
      <c r="X7" s="72" t="s">
        <v>178</v>
      </c>
      <c r="Y7" s="76" t="s">
        <v>179</v>
      </c>
    </row>
    <row r="8" spans="1:30" ht="25.5" customHeight="1" thickBot="1">
      <c r="A8" s="7"/>
      <c r="B8" s="15"/>
      <c r="D8" s="247" t="s">
        <v>34</v>
      </c>
      <c r="E8" s="247"/>
      <c r="F8" s="248">
        <f>IF(F7=12,SUMIFS(V3:V16,T3:T16,'1号'!AX13,'2号'!U3:U16,'1号'!AX14),ROUNDDOWN((SUMIFS('2号'!V3:V16,'2号'!T3:T16,'1号'!AX13,U3:U16,'1号'!AX14))*F7/12,-3))</f>
        <v>0</v>
      </c>
      <c r="G8" s="249"/>
      <c r="H8" s="6"/>
      <c r="I8" s="5"/>
      <c r="R8" s="41">
        <f>F8</f>
        <v>0</v>
      </c>
      <c r="T8" s="68" t="s">
        <v>169</v>
      </c>
      <c r="U8" s="68" t="s">
        <v>168</v>
      </c>
      <c r="V8" s="69">
        <v>500000</v>
      </c>
      <c r="X8" s="77">
        <f>X43+X89</f>
        <v>0</v>
      </c>
      <c r="Y8" s="79">
        <f>Y43+Y89</f>
        <v>0</v>
      </c>
    </row>
    <row r="9" spans="1:30" ht="25.5" customHeight="1">
      <c r="A9" s="7"/>
      <c r="B9" s="7"/>
      <c r="D9" s="247" t="s">
        <v>12</v>
      </c>
      <c r="E9" s="247"/>
      <c r="F9" s="248">
        <f>ROUNDDOWN(G21+G43+G62+G89,-3)</f>
        <v>0</v>
      </c>
      <c r="G9" s="249"/>
      <c r="H9" s="6"/>
      <c r="I9" s="5"/>
      <c r="R9" s="41">
        <f>F9</f>
        <v>0</v>
      </c>
      <c r="T9" s="68" t="s">
        <v>170</v>
      </c>
      <c r="U9" s="68" t="s">
        <v>166</v>
      </c>
      <c r="V9" s="69">
        <v>300000</v>
      </c>
    </row>
    <row r="10" spans="1:30" ht="15" customHeight="1">
      <c r="A10" s="7"/>
      <c r="B10" s="7"/>
      <c r="C10" s="7"/>
      <c r="D10" s="10"/>
      <c r="E10" s="10"/>
      <c r="F10" s="11"/>
      <c r="G10" s="11"/>
      <c r="H10" s="6"/>
      <c r="I10" s="5"/>
      <c r="T10" s="68" t="s">
        <v>170</v>
      </c>
      <c r="U10" s="68" t="s">
        <v>167</v>
      </c>
      <c r="V10" s="69">
        <v>400000</v>
      </c>
    </row>
    <row r="11" spans="1:30" ht="24" customHeight="1" thickBot="1">
      <c r="A11" s="9"/>
      <c r="B11" s="46" t="s">
        <v>20</v>
      </c>
      <c r="C11" s="9"/>
      <c r="D11" s="9"/>
      <c r="E11" s="9"/>
      <c r="F11" s="9"/>
      <c r="G11" s="9"/>
      <c r="H11" s="4"/>
      <c r="I11" s="5"/>
      <c r="T11" s="68" t="s">
        <v>170</v>
      </c>
      <c r="U11" s="68" t="s">
        <v>168</v>
      </c>
      <c r="V11" s="69">
        <v>500000</v>
      </c>
    </row>
    <row r="12" spans="1:30" ht="24" customHeight="1">
      <c r="A12" s="9"/>
      <c r="B12" s="43" t="s">
        <v>13</v>
      </c>
      <c r="C12" s="234" t="s">
        <v>24</v>
      </c>
      <c r="D12" s="235"/>
      <c r="E12" s="43" t="s">
        <v>23</v>
      </c>
      <c r="F12" s="44" t="s">
        <v>14</v>
      </c>
      <c r="G12" s="43" t="s">
        <v>15</v>
      </c>
      <c r="H12" s="4"/>
      <c r="I12" s="5"/>
      <c r="T12" s="68" t="s">
        <v>171</v>
      </c>
      <c r="U12" s="68" t="s">
        <v>172</v>
      </c>
      <c r="V12" s="69">
        <v>300000</v>
      </c>
      <c r="X12" s="72" t="s">
        <v>183</v>
      </c>
      <c r="Y12" s="73" t="s">
        <v>184</v>
      </c>
      <c r="Z12" s="74" t="s">
        <v>185</v>
      </c>
      <c r="AA12" s="73" t="s">
        <v>186</v>
      </c>
      <c r="AB12" s="75" t="s">
        <v>187</v>
      </c>
      <c r="AC12" s="73" t="s">
        <v>188</v>
      </c>
      <c r="AD12" s="76" t="s">
        <v>189</v>
      </c>
    </row>
    <row r="13" spans="1:30" ht="24" customHeight="1">
      <c r="A13" s="9"/>
      <c r="B13" s="31"/>
      <c r="C13" s="236"/>
      <c r="D13" s="237"/>
      <c r="E13" s="28"/>
      <c r="F13" s="28"/>
      <c r="G13" s="32"/>
      <c r="H13" s="4"/>
      <c r="I13" s="5"/>
      <c r="T13" s="68" t="s">
        <v>173</v>
      </c>
      <c r="U13" s="68" t="s">
        <v>166</v>
      </c>
      <c r="V13" s="69">
        <v>300000</v>
      </c>
      <c r="X13" s="80">
        <f>IF(B13="①代替者の人件費",G13,0)</f>
        <v>0</v>
      </c>
      <c r="Y13" s="81">
        <f>IF(B13="②派遣会社への手数料",G13,0)</f>
        <v>0</v>
      </c>
      <c r="Z13" s="82">
        <f>IF(B13="③紹介業者への手数料",G13,0)</f>
        <v>0</v>
      </c>
      <c r="AA13" s="83">
        <f>IF(B13="④休日勤務手当",G13,0)</f>
        <v>0</v>
      </c>
      <c r="AB13" s="83">
        <f>IF(B13="⑤ＰＣＲ検査費用",G13,0)</f>
        <v>0</v>
      </c>
      <c r="AC13" s="82">
        <f>IF(B13="⑥抗原検査キット購入費用",G13,0)</f>
        <v>0</v>
      </c>
      <c r="AD13" s="84">
        <f>IF(B13="⑦その他",G13,0)</f>
        <v>0</v>
      </c>
    </row>
    <row r="14" spans="1:30" ht="24" customHeight="1">
      <c r="A14" s="9"/>
      <c r="B14" s="31"/>
      <c r="C14" s="236"/>
      <c r="D14" s="237"/>
      <c r="E14" s="28"/>
      <c r="F14" s="28"/>
      <c r="G14" s="32"/>
      <c r="H14" s="4"/>
      <c r="I14" s="5"/>
      <c r="T14" s="68" t="s">
        <v>173</v>
      </c>
      <c r="U14" s="68" t="s">
        <v>167</v>
      </c>
      <c r="V14" s="69">
        <v>400000</v>
      </c>
      <c r="X14" s="80">
        <f t="shared" ref="X14:X20" si="1">IF(B14="①代替者の人件費",G14,0)</f>
        <v>0</v>
      </c>
      <c r="Y14" s="81">
        <f t="shared" ref="Y14:Y20" si="2">IF(B14="②派遣会社への手数料",G14,0)</f>
        <v>0</v>
      </c>
      <c r="Z14" s="82">
        <f t="shared" ref="Z14:Z20" si="3">IF(B14="③紹介業者への手数料",G14,0)</f>
        <v>0</v>
      </c>
      <c r="AA14" s="83">
        <f t="shared" ref="AA14:AA20" si="4">IF(B14="④休日勤務手当",G14,0)</f>
        <v>0</v>
      </c>
      <c r="AB14" s="83">
        <f t="shared" ref="AB14:AB20" si="5">IF(B14="⑤ＰＣＲ検査費用",G14,0)</f>
        <v>0</v>
      </c>
      <c r="AC14" s="82">
        <f t="shared" ref="AC14:AC20" si="6">IF(B14="⑥抗原検査キット購入費用",G14,0)</f>
        <v>0</v>
      </c>
      <c r="AD14" s="84">
        <f t="shared" ref="AD14:AD20" si="7">IF(B14="⑦その他",G14,0)</f>
        <v>0</v>
      </c>
    </row>
    <row r="15" spans="1:30" ht="24" customHeight="1">
      <c r="A15" s="9"/>
      <c r="B15" s="31"/>
      <c r="C15" s="236"/>
      <c r="D15" s="237"/>
      <c r="E15" s="28"/>
      <c r="F15" s="28"/>
      <c r="G15" s="32"/>
      <c r="H15" s="4"/>
      <c r="I15" s="5"/>
      <c r="T15" s="68" t="s">
        <v>173</v>
      </c>
      <c r="U15" s="68" t="s">
        <v>168</v>
      </c>
      <c r="V15" s="69">
        <v>500000</v>
      </c>
      <c r="X15" s="80">
        <f t="shared" si="1"/>
        <v>0</v>
      </c>
      <c r="Y15" s="81">
        <f t="shared" si="2"/>
        <v>0</v>
      </c>
      <c r="Z15" s="82">
        <f t="shared" si="3"/>
        <v>0</v>
      </c>
      <c r="AA15" s="83">
        <f t="shared" si="4"/>
        <v>0</v>
      </c>
      <c r="AB15" s="83">
        <f t="shared" si="5"/>
        <v>0</v>
      </c>
      <c r="AC15" s="82">
        <f t="shared" si="6"/>
        <v>0</v>
      </c>
      <c r="AD15" s="84">
        <f t="shared" si="7"/>
        <v>0</v>
      </c>
    </row>
    <row r="16" spans="1:30" ht="24" customHeight="1">
      <c r="A16" s="9"/>
      <c r="B16" s="31"/>
      <c r="C16" s="236"/>
      <c r="D16" s="237"/>
      <c r="E16" s="28"/>
      <c r="F16" s="28"/>
      <c r="G16" s="32"/>
      <c r="H16" s="4"/>
      <c r="I16" s="5"/>
      <c r="T16" s="68" t="s">
        <v>174</v>
      </c>
      <c r="U16" s="68" t="s">
        <v>175</v>
      </c>
      <c r="V16" s="69">
        <v>300000</v>
      </c>
      <c r="X16" s="80">
        <f t="shared" si="1"/>
        <v>0</v>
      </c>
      <c r="Y16" s="81">
        <f t="shared" si="2"/>
        <v>0</v>
      </c>
      <c r="Z16" s="82">
        <f t="shared" si="3"/>
        <v>0</v>
      </c>
      <c r="AA16" s="83">
        <f t="shared" si="4"/>
        <v>0</v>
      </c>
      <c r="AB16" s="83">
        <f t="shared" si="5"/>
        <v>0</v>
      </c>
      <c r="AC16" s="82">
        <f t="shared" si="6"/>
        <v>0</v>
      </c>
      <c r="AD16" s="84">
        <f t="shared" si="7"/>
        <v>0</v>
      </c>
    </row>
    <row r="17" spans="1:30" ht="24" customHeight="1">
      <c r="A17" s="9"/>
      <c r="B17" s="31"/>
      <c r="C17" s="236"/>
      <c r="D17" s="237"/>
      <c r="E17" s="28"/>
      <c r="F17" s="28"/>
      <c r="G17" s="32"/>
      <c r="H17" s="4"/>
      <c r="I17" s="5"/>
      <c r="X17" s="80">
        <f t="shared" si="1"/>
        <v>0</v>
      </c>
      <c r="Y17" s="81">
        <f t="shared" si="2"/>
        <v>0</v>
      </c>
      <c r="Z17" s="82">
        <f t="shared" si="3"/>
        <v>0</v>
      </c>
      <c r="AA17" s="83">
        <f t="shared" si="4"/>
        <v>0</v>
      </c>
      <c r="AB17" s="83">
        <f t="shared" si="5"/>
        <v>0</v>
      </c>
      <c r="AC17" s="82">
        <f t="shared" si="6"/>
        <v>0</v>
      </c>
      <c r="AD17" s="84">
        <f t="shared" si="7"/>
        <v>0</v>
      </c>
    </row>
    <row r="18" spans="1:30" ht="24" customHeight="1">
      <c r="A18" s="9"/>
      <c r="B18" s="31"/>
      <c r="C18" s="236"/>
      <c r="D18" s="237"/>
      <c r="E18" s="28"/>
      <c r="F18" s="32"/>
      <c r="G18" s="32"/>
      <c r="H18" s="4"/>
      <c r="I18" s="5"/>
      <c r="X18" s="80">
        <f t="shared" si="1"/>
        <v>0</v>
      </c>
      <c r="Y18" s="81">
        <f t="shared" si="2"/>
        <v>0</v>
      </c>
      <c r="Z18" s="82">
        <f t="shared" si="3"/>
        <v>0</v>
      </c>
      <c r="AA18" s="83">
        <f t="shared" si="4"/>
        <v>0</v>
      </c>
      <c r="AB18" s="83">
        <f t="shared" si="5"/>
        <v>0</v>
      </c>
      <c r="AC18" s="82">
        <f t="shared" si="6"/>
        <v>0</v>
      </c>
      <c r="AD18" s="84">
        <f t="shared" si="7"/>
        <v>0</v>
      </c>
    </row>
    <row r="19" spans="1:30" ht="24" customHeight="1">
      <c r="A19" s="9"/>
      <c r="B19" s="31"/>
      <c r="C19" s="236"/>
      <c r="D19" s="237"/>
      <c r="E19" s="28"/>
      <c r="F19" s="32"/>
      <c r="G19" s="32"/>
      <c r="H19" s="4"/>
      <c r="I19" s="5"/>
      <c r="X19" s="80">
        <f t="shared" si="1"/>
        <v>0</v>
      </c>
      <c r="Y19" s="81">
        <f t="shared" si="2"/>
        <v>0</v>
      </c>
      <c r="Z19" s="82">
        <f t="shared" si="3"/>
        <v>0</v>
      </c>
      <c r="AA19" s="83">
        <f t="shared" si="4"/>
        <v>0</v>
      </c>
      <c r="AB19" s="83">
        <f t="shared" si="5"/>
        <v>0</v>
      </c>
      <c r="AC19" s="82">
        <f t="shared" si="6"/>
        <v>0</v>
      </c>
      <c r="AD19" s="84">
        <f t="shared" si="7"/>
        <v>0</v>
      </c>
    </row>
    <row r="20" spans="1:30" ht="24" customHeight="1" thickBot="1">
      <c r="A20" s="9"/>
      <c r="B20" s="31"/>
      <c r="C20" s="241"/>
      <c r="D20" s="242"/>
      <c r="E20" s="30"/>
      <c r="F20" s="32"/>
      <c r="G20" s="33"/>
      <c r="H20" s="4"/>
      <c r="I20" s="5"/>
      <c r="X20" s="80">
        <f t="shared" si="1"/>
        <v>0</v>
      </c>
      <c r="Y20" s="81">
        <f t="shared" si="2"/>
        <v>0</v>
      </c>
      <c r="Z20" s="82">
        <f t="shared" si="3"/>
        <v>0</v>
      </c>
      <c r="AA20" s="83">
        <f t="shared" si="4"/>
        <v>0</v>
      </c>
      <c r="AB20" s="83">
        <f t="shared" si="5"/>
        <v>0</v>
      </c>
      <c r="AC20" s="82">
        <f t="shared" si="6"/>
        <v>0</v>
      </c>
      <c r="AD20" s="84">
        <f t="shared" si="7"/>
        <v>0</v>
      </c>
    </row>
    <row r="21" spans="1:30" ht="24" customHeight="1" thickTop="1" thickBot="1">
      <c r="A21" s="9"/>
      <c r="B21" s="238" t="s">
        <v>16</v>
      </c>
      <c r="C21" s="239"/>
      <c r="D21" s="239"/>
      <c r="E21" s="239"/>
      <c r="F21" s="240"/>
      <c r="G21" s="59">
        <f>SUBTOTAL(109,G13:G20)</f>
        <v>0</v>
      </c>
      <c r="H21" s="4"/>
      <c r="I21" s="5"/>
      <c r="X21" s="85">
        <f>SUM(X13:X20)</f>
        <v>0</v>
      </c>
      <c r="Y21" s="86">
        <f t="shared" ref="Y21:AD21" si="8">SUM(Y13:Y20)</f>
        <v>0</v>
      </c>
      <c r="Z21" s="87">
        <f t="shared" si="8"/>
        <v>0</v>
      </c>
      <c r="AA21" s="87">
        <f t="shared" si="8"/>
        <v>0</v>
      </c>
      <c r="AB21" s="87">
        <f t="shared" si="8"/>
        <v>0</v>
      </c>
      <c r="AC21" s="87">
        <f t="shared" si="8"/>
        <v>0</v>
      </c>
      <c r="AD21" s="88">
        <f t="shared" si="8"/>
        <v>0</v>
      </c>
    </row>
    <row r="22" spans="1:30" ht="15" customHeight="1">
      <c r="A22" s="7"/>
      <c r="B22" s="7"/>
      <c r="C22" s="7"/>
      <c r="D22" s="10"/>
      <c r="E22" s="10"/>
      <c r="F22" s="11"/>
      <c r="G22" s="11"/>
      <c r="H22" s="6"/>
      <c r="I22" s="5"/>
    </row>
    <row r="23" spans="1:30" ht="24" customHeight="1" thickBot="1">
      <c r="A23" s="7"/>
      <c r="B23" s="46" t="s">
        <v>22</v>
      </c>
      <c r="C23" s="7"/>
      <c r="D23" s="7"/>
      <c r="E23" s="7"/>
      <c r="F23" s="7"/>
      <c r="G23" s="7"/>
      <c r="H23" s="6"/>
      <c r="I23" s="5"/>
    </row>
    <row r="24" spans="1:30" ht="24" customHeight="1">
      <c r="A24" s="9"/>
      <c r="B24" s="47" t="s">
        <v>17</v>
      </c>
      <c r="C24" s="234" t="s">
        <v>31</v>
      </c>
      <c r="D24" s="235"/>
      <c r="E24" s="43" t="s">
        <v>23</v>
      </c>
      <c r="F24" s="44" t="s">
        <v>14</v>
      </c>
      <c r="G24" s="44" t="s">
        <v>18</v>
      </c>
      <c r="H24" s="4"/>
      <c r="I24" s="5"/>
      <c r="X24" s="72" t="s">
        <v>178</v>
      </c>
      <c r="Y24" s="73" t="s">
        <v>179</v>
      </c>
      <c r="Z24" s="76" t="s">
        <v>180</v>
      </c>
    </row>
    <row r="25" spans="1:30" ht="24" customHeight="1">
      <c r="A25" s="12"/>
      <c r="B25" s="27"/>
      <c r="C25" s="229"/>
      <c r="D25" s="230"/>
      <c r="E25" s="28"/>
      <c r="F25" s="28"/>
      <c r="G25" s="29"/>
      <c r="H25" s="4"/>
      <c r="I25" s="5"/>
      <c r="X25" s="89">
        <f>IF(B25="①追加発生した手当等の経費",G25,0)</f>
        <v>0</v>
      </c>
      <c r="Y25" s="90">
        <f>IF(B25="②消毒清掃の物品経費",G25,IF(B25="③消毒清掃の委託経費",G25,0))</f>
        <v>0</v>
      </c>
      <c r="Z25" s="84" t="s">
        <v>180</v>
      </c>
    </row>
    <row r="26" spans="1:30" ht="24" customHeight="1">
      <c r="A26" s="12"/>
      <c r="B26" s="27"/>
      <c r="C26" s="229"/>
      <c r="D26" s="230"/>
      <c r="E26" s="28"/>
      <c r="F26" s="28"/>
      <c r="G26" s="29"/>
      <c r="H26" s="4"/>
      <c r="I26" s="5"/>
      <c r="X26" s="89">
        <f t="shared" ref="X26:X42" si="9">IF(B26="①追加発生した手当等の経費",G26,0)</f>
        <v>0</v>
      </c>
      <c r="Y26" s="90">
        <f t="shared" ref="Y26:Y42" si="10">IF(B26="②消毒清掃の物品経費",G26,IF(B26="③消毒清掃の委託経費",G26,0))</f>
        <v>0</v>
      </c>
      <c r="Z26" s="84" t="s">
        <v>180</v>
      </c>
    </row>
    <row r="27" spans="1:30" ht="24" customHeight="1">
      <c r="A27" s="9"/>
      <c r="B27" s="27"/>
      <c r="C27" s="229"/>
      <c r="D27" s="230"/>
      <c r="E27" s="28"/>
      <c r="F27" s="28"/>
      <c r="G27" s="29"/>
      <c r="H27" s="4"/>
      <c r="I27" s="5"/>
      <c r="X27" s="89">
        <f t="shared" si="9"/>
        <v>0</v>
      </c>
      <c r="Y27" s="90">
        <f t="shared" si="10"/>
        <v>0</v>
      </c>
      <c r="Z27" s="84" t="s">
        <v>180</v>
      </c>
    </row>
    <row r="28" spans="1:30" ht="24" customHeight="1">
      <c r="A28" s="9"/>
      <c r="B28" s="27"/>
      <c r="C28" s="229"/>
      <c r="D28" s="230"/>
      <c r="E28" s="28"/>
      <c r="F28" s="28"/>
      <c r="G28" s="29"/>
      <c r="H28" s="4"/>
      <c r="I28" s="5"/>
      <c r="X28" s="89">
        <f t="shared" si="9"/>
        <v>0</v>
      </c>
      <c r="Y28" s="90">
        <f t="shared" si="10"/>
        <v>0</v>
      </c>
      <c r="Z28" s="84" t="s">
        <v>180</v>
      </c>
    </row>
    <row r="29" spans="1:30" ht="24" customHeight="1">
      <c r="A29" s="9"/>
      <c r="B29" s="27"/>
      <c r="C29" s="229"/>
      <c r="D29" s="230"/>
      <c r="E29" s="28"/>
      <c r="F29" s="28"/>
      <c r="G29" s="29"/>
      <c r="H29" s="4"/>
      <c r="I29" s="5"/>
      <c r="X29" s="89">
        <f t="shared" si="9"/>
        <v>0</v>
      </c>
      <c r="Y29" s="90">
        <f t="shared" si="10"/>
        <v>0</v>
      </c>
      <c r="Z29" s="84" t="s">
        <v>180</v>
      </c>
    </row>
    <row r="30" spans="1:30" ht="24" customHeight="1">
      <c r="A30" s="9"/>
      <c r="B30" s="27"/>
      <c r="C30" s="229"/>
      <c r="D30" s="230"/>
      <c r="E30" s="28"/>
      <c r="F30" s="28"/>
      <c r="G30" s="29"/>
      <c r="H30" s="4"/>
      <c r="I30" s="5"/>
      <c r="X30" s="89">
        <f t="shared" si="9"/>
        <v>0</v>
      </c>
      <c r="Y30" s="90">
        <f t="shared" si="10"/>
        <v>0</v>
      </c>
      <c r="Z30" s="84" t="s">
        <v>180</v>
      </c>
    </row>
    <row r="31" spans="1:30" ht="24" customHeight="1">
      <c r="A31" s="9"/>
      <c r="B31" s="27"/>
      <c r="C31" s="229"/>
      <c r="D31" s="230"/>
      <c r="E31" s="28"/>
      <c r="F31" s="28"/>
      <c r="G31" s="29"/>
      <c r="H31" s="4"/>
      <c r="I31" s="5"/>
      <c r="X31" s="89">
        <f t="shared" si="9"/>
        <v>0</v>
      </c>
      <c r="Y31" s="90">
        <f t="shared" si="10"/>
        <v>0</v>
      </c>
      <c r="Z31" s="84" t="s">
        <v>180</v>
      </c>
    </row>
    <row r="32" spans="1:30" ht="24" customHeight="1">
      <c r="A32" s="9"/>
      <c r="B32" s="27"/>
      <c r="C32" s="229"/>
      <c r="D32" s="230"/>
      <c r="E32" s="28"/>
      <c r="F32" s="28"/>
      <c r="G32" s="29"/>
      <c r="H32" s="4"/>
      <c r="I32" s="5"/>
      <c r="X32" s="89">
        <f t="shared" si="9"/>
        <v>0</v>
      </c>
      <c r="Y32" s="90">
        <f t="shared" si="10"/>
        <v>0</v>
      </c>
      <c r="Z32" s="84" t="s">
        <v>180</v>
      </c>
    </row>
    <row r="33" spans="1:26" ht="24" customHeight="1">
      <c r="A33" s="9"/>
      <c r="B33" s="27"/>
      <c r="C33" s="229"/>
      <c r="D33" s="230"/>
      <c r="E33" s="28"/>
      <c r="F33" s="28"/>
      <c r="G33" s="29"/>
      <c r="H33" s="4"/>
      <c r="I33" s="5"/>
      <c r="X33" s="89">
        <f t="shared" si="9"/>
        <v>0</v>
      </c>
      <c r="Y33" s="90">
        <f t="shared" si="10"/>
        <v>0</v>
      </c>
      <c r="Z33" s="84" t="s">
        <v>180</v>
      </c>
    </row>
    <row r="34" spans="1:26" ht="24" customHeight="1">
      <c r="A34" s="9"/>
      <c r="B34" s="27"/>
      <c r="C34" s="229"/>
      <c r="D34" s="230"/>
      <c r="E34" s="28"/>
      <c r="F34" s="28"/>
      <c r="G34" s="29"/>
      <c r="H34" s="4"/>
      <c r="I34" s="5"/>
      <c r="X34" s="89">
        <f t="shared" si="9"/>
        <v>0</v>
      </c>
      <c r="Y34" s="90">
        <f t="shared" si="10"/>
        <v>0</v>
      </c>
      <c r="Z34" s="84" t="s">
        <v>180</v>
      </c>
    </row>
    <row r="35" spans="1:26" ht="24" customHeight="1">
      <c r="A35" s="9"/>
      <c r="B35" s="27"/>
      <c r="C35" s="229"/>
      <c r="D35" s="230"/>
      <c r="E35" s="28"/>
      <c r="F35" s="28"/>
      <c r="G35" s="29"/>
      <c r="H35" s="4"/>
      <c r="I35" s="5"/>
      <c r="X35" s="89">
        <f t="shared" si="9"/>
        <v>0</v>
      </c>
      <c r="Y35" s="90">
        <f t="shared" si="10"/>
        <v>0</v>
      </c>
      <c r="Z35" s="84" t="s">
        <v>180</v>
      </c>
    </row>
    <row r="36" spans="1:26" ht="24" customHeight="1">
      <c r="A36" s="9"/>
      <c r="B36" s="27"/>
      <c r="C36" s="229"/>
      <c r="D36" s="230"/>
      <c r="E36" s="28"/>
      <c r="F36" s="28"/>
      <c r="G36" s="29"/>
      <c r="H36" s="4"/>
      <c r="I36" s="5"/>
      <c r="X36" s="89">
        <f t="shared" si="9"/>
        <v>0</v>
      </c>
      <c r="Y36" s="90">
        <f t="shared" si="10"/>
        <v>0</v>
      </c>
      <c r="Z36" s="84" t="s">
        <v>180</v>
      </c>
    </row>
    <row r="37" spans="1:26" ht="24" customHeight="1">
      <c r="A37" s="9"/>
      <c r="B37" s="27"/>
      <c r="C37" s="229"/>
      <c r="D37" s="230"/>
      <c r="E37" s="28"/>
      <c r="F37" s="28"/>
      <c r="G37" s="29"/>
      <c r="H37" s="4"/>
      <c r="I37" s="5"/>
      <c r="X37" s="89">
        <f t="shared" si="9"/>
        <v>0</v>
      </c>
      <c r="Y37" s="90">
        <f t="shared" si="10"/>
        <v>0</v>
      </c>
      <c r="Z37" s="84" t="s">
        <v>180</v>
      </c>
    </row>
    <row r="38" spans="1:26" ht="24" customHeight="1">
      <c r="A38" s="9"/>
      <c r="B38" s="27"/>
      <c r="C38" s="229"/>
      <c r="D38" s="230"/>
      <c r="E38" s="28"/>
      <c r="F38" s="28"/>
      <c r="G38" s="29"/>
      <c r="H38" s="4"/>
      <c r="I38" s="5"/>
      <c r="X38" s="89">
        <f t="shared" si="9"/>
        <v>0</v>
      </c>
      <c r="Y38" s="90">
        <f t="shared" si="10"/>
        <v>0</v>
      </c>
      <c r="Z38" s="84" t="s">
        <v>180</v>
      </c>
    </row>
    <row r="39" spans="1:26" ht="24" customHeight="1">
      <c r="A39" s="9"/>
      <c r="B39" s="27"/>
      <c r="C39" s="229"/>
      <c r="D39" s="230"/>
      <c r="E39" s="28"/>
      <c r="F39" s="28"/>
      <c r="G39" s="29"/>
      <c r="H39" s="4"/>
      <c r="I39" s="5"/>
      <c r="X39" s="89">
        <f t="shared" si="9"/>
        <v>0</v>
      </c>
      <c r="Y39" s="90">
        <f t="shared" si="10"/>
        <v>0</v>
      </c>
      <c r="Z39" s="84" t="s">
        <v>180</v>
      </c>
    </row>
    <row r="40" spans="1:26" ht="24" customHeight="1">
      <c r="A40" s="9"/>
      <c r="B40" s="27"/>
      <c r="C40" s="229"/>
      <c r="D40" s="230"/>
      <c r="E40" s="28"/>
      <c r="F40" s="28"/>
      <c r="G40" s="29"/>
      <c r="H40" s="4"/>
      <c r="I40" s="5"/>
      <c r="X40" s="89">
        <f t="shared" si="9"/>
        <v>0</v>
      </c>
      <c r="Y40" s="90">
        <f t="shared" si="10"/>
        <v>0</v>
      </c>
      <c r="Z40" s="84" t="s">
        <v>180</v>
      </c>
    </row>
    <row r="41" spans="1:26" ht="24" customHeight="1">
      <c r="A41" s="9"/>
      <c r="B41" s="27"/>
      <c r="C41" s="229"/>
      <c r="D41" s="230"/>
      <c r="E41" s="28"/>
      <c r="F41" s="28"/>
      <c r="G41" s="29"/>
      <c r="H41" s="4"/>
      <c r="I41" s="5"/>
      <c r="X41" s="89">
        <f t="shared" si="9"/>
        <v>0</v>
      </c>
      <c r="Y41" s="90">
        <f t="shared" si="10"/>
        <v>0</v>
      </c>
      <c r="Z41" s="84" t="s">
        <v>180</v>
      </c>
    </row>
    <row r="42" spans="1:26" ht="24" customHeight="1" thickBot="1">
      <c r="A42" s="9"/>
      <c r="B42" s="27"/>
      <c r="C42" s="229"/>
      <c r="D42" s="230"/>
      <c r="E42" s="28"/>
      <c r="F42" s="28"/>
      <c r="G42" s="29"/>
      <c r="H42" s="4"/>
      <c r="I42" s="5"/>
      <c r="X42" s="89">
        <f t="shared" si="9"/>
        <v>0</v>
      </c>
      <c r="Y42" s="90">
        <f t="shared" si="10"/>
        <v>0</v>
      </c>
      <c r="Z42" s="84" t="s">
        <v>180</v>
      </c>
    </row>
    <row r="43" spans="1:26" ht="24" customHeight="1" thickTop="1" thickBot="1">
      <c r="A43" s="9"/>
      <c r="B43" s="231" t="s">
        <v>16</v>
      </c>
      <c r="C43" s="232"/>
      <c r="D43" s="232"/>
      <c r="E43" s="232"/>
      <c r="F43" s="233"/>
      <c r="G43" s="59">
        <f>SUBTOTAL(109,G25:G42)</f>
        <v>0</v>
      </c>
      <c r="H43" s="4"/>
      <c r="I43" s="5"/>
      <c r="X43" s="91">
        <f>SUM(X25:X42)</f>
        <v>0</v>
      </c>
      <c r="Y43" s="92">
        <f t="shared" ref="Y43" si="11">SUM(Y25:Y42)</f>
        <v>0</v>
      </c>
      <c r="Z43" s="88" t="s">
        <v>180</v>
      </c>
    </row>
    <row r="44" spans="1:26" ht="12" customHeight="1">
      <c r="A44" s="9"/>
      <c r="B44" s="13"/>
      <c r="C44" s="13"/>
      <c r="D44" s="13"/>
      <c r="E44" s="13"/>
      <c r="F44" s="13"/>
      <c r="G44" s="13"/>
      <c r="H44" s="3"/>
      <c r="I44" s="5"/>
    </row>
    <row r="45" spans="1:26" ht="18.75" customHeight="1">
      <c r="A45" s="9"/>
      <c r="B45" s="9" t="s">
        <v>35</v>
      </c>
      <c r="C45" s="9"/>
      <c r="D45" s="9"/>
      <c r="E45" s="9"/>
      <c r="F45" s="9"/>
      <c r="G45" s="9"/>
      <c r="H45" s="3"/>
      <c r="I45" s="5"/>
    </row>
    <row r="46" spans="1:26" ht="18.75" customHeight="1">
      <c r="A46" s="9"/>
      <c r="B46" s="9"/>
      <c r="C46" s="9"/>
      <c r="D46" s="9"/>
      <c r="E46" s="9"/>
      <c r="F46" s="9"/>
      <c r="G46" s="9"/>
      <c r="H46" s="3"/>
      <c r="I46" s="5"/>
    </row>
    <row r="47" spans="1:26" ht="18.75" customHeight="1">
      <c r="A47" s="9"/>
      <c r="B47" s="67" t="s">
        <v>164</v>
      </c>
      <c r="C47" s="9"/>
      <c r="D47" s="9"/>
      <c r="E47" s="9"/>
      <c r="F47" s="9"/>
      <c r="G47" s="9"/>
      <c r="H47" s="3"/>
      <c r="I47" s="5"/>
    </row>
    <row r="48" spans="1:26" ht="18.75" customHeight="1">
      <c r="A48" s="9"/>
      <c r="B48" s="9"/>
      <c r="C48" s="9"/>
      <c r="D48" s="9"/>
      <c r="E48" s="9"/>
      <c r="F48" s="9"/>
      <c r="G48" s="9"/>
      <c r="H48" s="3"/>
      <c r="I48" s="5"/>
    </row>
    <row r="49" spans="1:30" ht="24" customHeight="1" thickBot="1">
      <c r="A49" s="9"/>
      <c r="B49" s="46" t="s">
        <v>20</v>
      </c>
      <c r="C49" s="9"/>
      <c r="D49" s="9"/>
      <c r="E49" s="9"/>
      <c r="F49" s="9"/>
      <c r="G49" s="9"/>
      <c r="H49" s="4"/>
      <c r="I49" s="5"/>
    </row>
    <row r="50" spans="1:30" ht="24" customHeight="1">
      <c r="A50" s="9"/>
      <c r="B50" s="43" t="s">
        <v>13</v>
      </c>
      <c r="C50" s="234" t="s">
        <v>24</v>
      </c>
      <c r="D50" s="235"/>
      <c r="E50" s="43" t="s">
        <v>23</v>
      </c>
      <c r="F50" s="44" t="s">
        <v>14</v>
      </c>
      <c r="G50" s="43" t="s">
        <v>15</v>
      </c>
      <c r="H50" s="4"/>
      <c r="I50" s="5"/>
      <c r="X50" s="72" t="s">
        <v>183</v>
      </c>
      <c r="Y50" s="73" t="s">
        <v>184</v>
      </c>
      <c r="Z50" s="74" t="s">
        <v>185</v>
      </c>
      <c r="AA50" s="73" t="s">
        <v>186</v>
      </c>
      <c r="AB50" s="75" t="s">
        <v>187</v>
      </c>
      <c r="AC50" s="73" t="s">
        <v>188</v>
      </c>
      <c r="AD50" s="76" t="s">
        <v>189</v>
      </c>
    </row>
    <row r="51" spans="1:30" ht="24" customHeight="1">
      <c r="A51" s="9"/>
      <c r="B51" s="31"/>
      <c r="C51" s="236"/>
      <c r="D51" s="237"/>
      <c r="E51" s="28"/>
      <c r="F51" s="28"/>
      <c r="G51" s="32"/>
      <c r="H51" s="4"/>
      <c r="I51" s="5"/>
      <c r="X51" s="80">
        <f>IF(B51="①代替者の人件費",G51,0)</f>
        <v>0</v>
      </c>
      <c r="Y51" s="81">
        <f>IF(B51="②派遣会社への手数料",G51,0)</f>
        <v>0</v>
      </c>
      <c r="Z51" s="82">
        <f>IF(B51="③紹介業者への手数料",G51,0)</f>
        <v>0</v>
      </c>
      <c r="AA51" s="83">
        <f>IF(B51="④休日勤務手当",G51,0)</f>
        <v>0</v>
      </c>
      <c r="AB51" s="83">
        <f>IF(B51="⑤ＰＣＲ検査費用",G51,0)</f>
        <v>0</v>
      </c>
      <c r="AC51" s="82">
        <f>IF(B51="⑥抗原検査キット購入費用",G51,0)</f>
        <v>0</v>
      </c>
      <c r="AD51" s="84">
        <f>IF(B51="⑦その他",G51,0)</f>
        <v>0</v>
      </c>
    </row>
    <row r="52" spans="1:30" ht="24" customHeight="1">
      <c r="A52" s="9"/>
      <c r="B52" s="31"/>
      <c r="C52" s="236"/>
      <c r="D52" s="237"/>
      <c r="E52" s="28"/>
      <c r="F52" s="28"/>
      <c r="G52" s="32"/>
      <c r="H52" s="4"/>
      <c r="I52" s="5"/>
      <c r="X52" s="80">
        <f t="shared" ref="X52:X58" si="12">IF(B52="①代替者の人件費",G52,0)</f>
        <v>0</v>
      </c>
      <c r="Y52" s="81">
        <f t="shared" ref="Y52:Y58" si="13">IF(B52="②派遣会社への手数料",G52,0)</f>
        <v>0</v>
      </c>
      <c r="Z52" s="82">
        <f t="shared" ref="Z52:Z58" si="14">IF(B52="③紹介業者への手数料",G52,0)</f>
        <v>0</v>
      </c>
      <c r="AA52" s="83">
        <f t="shared" ref="AA52:AA58" si="15">IF(B52="④休日勤務手当",G52,0)</f>
        <v>0</v>
      </c>
      <c r="AB52" s="83">
        <f t="shared" ref="AB52:AB58" si="16">IF(B52="⑤ＰＣＲ検査費用",G52,0)</f>
        <v>0</v>
      </c>
      <c r="AC52" s="82">
        <f t="shared" ref="AC52:AC58" si="17">IF(B52="⑥抗原検査キット購入費用",G52,0)</f>
        <v>0</v>
      </c>
      <c r="AD52" s="84">
        <f t="shared" ref="AD52:AD58" si="18">IF(B52="⑦その他",G52,0)</f>
        <v>0</v>
      </c>
    </row>
    <row r="53" spans="1:30" ht="24" customHeight="1">
      <c r="A53" s="9"/>
      <c r="B53" s="31"/>
      <c r="C53" s="236"/>
      <c r="D53" s="237"/>
      <c r="E53" s="28"/>
      <c r="F53" s="28"/>
      <c r="G53" s="32"/>
      <c r="H53" s="4"/>
      <c r="I53" s="5"/>
      <c r="X53" s="80">
        <f t="shared" si="12"/>
        <v>0</v>
      </c>
      <c r="Y53" s="81">
        <f t="shared" si="13"/>
        <v>0</v>
      </c>
      <c r="Z53" s="82">
        <f t="shared" si="14"/>
        <v>0</v>
      </c>
      <c r="AA53" s="83">
        <f t="shared" si="15"/>
        <v>0</v>
      </c>
      <c r="AB53" s="83">
        <f t="shared" si="16"/>
        <v>0</v>
      </c>
      <c r="AC53" s="82">
        <f t="shared" si="17"/>
        <v>0</v>
      </c>
      <c r="AD53" s="84">
        <f t="shared" si="18"/>
        <v>0</v>
      </c>
    </row>
    <row r="54" spans="1:30" ht="24" customHeight="1">
      <c r="A54" s="9"/>
      <c r="B54" s="31"/>
      <c r="C54" s="236"/>
      <c r="D54" s="237"/>
      <c r="E54" s="28"/>
      <c r="F54" s="28"/>
      <c r="G54" s="32"/>
      <c r="H54" s="4"/>
      <c r="I54" s="5"/>
      <c r="X54" s="80">
        <f t="shared" si="12"/>
        <v>0</v>
      </c>
      <c r="Y54" s="81">
        <f t="shared" si="13"/>
        <v>0</v>
      </c>
      <c r="Z54" s="82">
        <f t="shared" si="14"/>
        <v>0</v>
      </c>
      <c r="AA54" s="83">
        <f t="shared" si="15"/>
        <v>0</v>
      </c>
      <c r="AB54" s="83">
        <f t="shared" si="16"/>
        <v>0</v>
      </c>
      <c r="AC54" s="82">
        <f t="shared" si="17"/>
        <v>0</v>
      </c>
      <c r="AD54" s="84">
        <f t="shared" si="18"/>
        <v>0</v>
      </c>
    </row>
    <row r="55" spans="1:30" ht="24" customHeight="1">
      <c r="A55" s="9"/>
      <c r="B55" s="31"/>
      <c r="C55" s="236"/>
      <c r="D55" s="237"/>
      <c r="E55" s="28"/>
      <c r="F55" s="28"/>
      <c r="G55" s="32"/>
      <c r="H55" s="4"/>
      <c r="I55" s="5"/>
      <c r="X55" s="80">
        <f t="shared" si="12"/>
        <v>0</v>
      </c>
      <c r="Y55" s="81">
        <f t="shared" si="13"/>
        <v>0</v>
      </c>
      <c r="Z55" s="82">
        <f t="shared" si="14"/>
        <v>0</v>
      </c>
      <c r="AA55" s="83">
        <f t="shared" si="15"/>
        <v>0</v>
      </c>
      <c r="AB55" s="83">
        <f t="shared" si="16"/>
        <v>0</v>
      </c>
      <c r="AC55" s="82">
        <f t="shared" si="17"/>
        <v>0</v>
      </c>
      <c r="AD55" s="84">
        <f t="shared" si="18"/>
        <v>0</v>
      </c>
    </row>
    <row r="56" spans="1:30" ht="24" customHeight="1">
      <c r="A56" s="9"/>
      <c r="B56" s="31"/>
      <c r="C56" s="236"/>
      <c r="D56" s="237"/>
      <c r="E56" s="28"/>
      <c r="F56" s="28"/>
      <c r="G56" s="32"/>
      <c r="H56" s="4"/>
      <c r="I56" s="5"/>
      <c r="X56" s="80">
        <f t="shared" si="12"/>
        <v>0</v>
      </c>
      <c r="Y56" s="81">
        <f t="shared" si="13"/>
        <v>0</v>
      </c>
      <c r="Z56" s="82">
        <f t="shared" si="14"/>
        <v>0</v>
      </c>
      <c r="AA56" s="83">
        <f t="shared" si="15"/>
        <v>0</v>
      </c>
      <c r="AB56" s="83">
        <f t="shared" si="16"/>
        <v>0</v>
      </c>
      <c r="AC56" s="82">
        <f t="shared" si="17"/>
        <v>0</v>
      </c>
      <c r="AD56" s="84">
        <f t="shared" si="18"/>
        <v>0</v>
      </c>
    </row>
    <row r="57" spans="1:30" ht="24" customHeight="1">
      <c r="A57" s="9"/>
      <c r="B57" s="31"/>
      <c r="C57" s="236"/>
      <c r="D57" s="237"/>
      <c r="E57" s="28"/>
      <c r="F57" s="28"/>
      <c r="G57" s="32"/>
      <c r="H57" s="4"/>
      <c r="I57" s="5"/>
      <c r="X57" s="80">
        <f t="shared" si="12"/>
        <v>0</v>
      </c>
      <c r="Y57" s="81">
        <f t="shared" si="13"/>
        <v>0</v>
      </c>
      <c r="Z57" s="82">
        <f t="shared" si="14"/>
        <v>0</v>
      </c>
      <c r="AA57" s="83">
        <f t="shared" si="15"/>
        <v>0</v>
      </c>
      <c r="AB57" s="83">
        <f t="shared" si="16"/>
        <v>0</v>
      </c>
      <c r="AC57" s="82">
        <f t="shared" si="17"/>
        <v>0</v>
      </c>
      <c r="AD57" s="84">
        <f t="shared" si="18"/>
        <v>0</v>
      </c>
    </row>
    <row r="58" spans="1:30" ht="24" customHeight="1">
      <c r="A58" s="9"/>
      <c r="B58" s="31"/>
      <c r="C58" s="236"/>
      <c r="D58" s="237"/>
      <c r="E58" s="28"/>
      <c r="F58" s="28"/>
      <c r="G58" s="32"/>
      <c r="H58" s="4"/>
      <c r="I58" s="5"/>
      <c r="X58" s="80">
        <f t="shared" si="12"/>
        <v>0</v>
      </c>
      <c r="Y58" s="81">
        <f t="shared" si="13"/>
        <v>0</v>
      </c>
      <c r="Z58" s="82">
        <f t="shared" si="14"/>
        <v>0</v>
      </c>
      <c r="AA58" s="83">
        <f t="shared" si="15"/>
        <v>0</v>
      </c>
      <c r="AB58" s="83">
        <f t="shared" si="16"/>
        <v>0</v>
      </c>
      <c r="AC58" s="82">
        <f t="shared" si="17"/>
        <v>0</v>
      </c>
      <c r="AD58" s="84">
        <f t="shared" si="18"/>
        <v>0</v>
      </c>
    </row>
    <row r="59" spans="1:30" ht="24" customHeight="1">
      <c r="A59" s="9"/>
      <c r="B59" s="31"/>
      <c r="C59" s="236"/>
      <c r="D59" s="237"/>
      <c r="E59" s="28"/>
      <c r="F59" s="28"/>
      <c r="G59" s="32"/>
      <c r="H59" s="4"/>
      <c r="I59" s="5"/>
      <c r="X59" s="80">
        <f t="shared" ref="X59:X61" si="19">IF(B59="①代替者の人件費",G59,0)</f>
        <v>0</v>
      </c>
      <c r="Y59" s="81">
        <f t="shared" ref="Y59:Y61" si="20">IF(B59="②派遣会社への手数料",G59,0)</f>
        <v>0</v>
      </c>
      <c r="Z59" s="82">
        <f t="shared" ref="Z59:Z61" si="21">IF(B59="③紹介業者への手数料",G59,0)</f>
        <v>0</v>
      </c>
      <c r="AA59" s="83">
        <f t="shared" ref="AA59:AA61" si="22">IF(B59="④休日勤務手当",G59,0)</f>
        <v>0</v>
      </c>
      <c r="AB59" s="83">
        <f t="shared" ref="AB59:AB61" si="23">IF(B59="⑤ＰＣＲ検査費用",G59,0)</f>
        <v>0</v>
      </c>
      <c r="AC59" s="82">
        <f t="shared" ref="AC59:AC61" si="24">IF(B59="⑥抗原検査キット購入費用",G59,0)</f>
        <v>0</v>
      </c>
      <c r="AD59" s="84">
        <f t="shared" ref="AD59:AD61" si="25">IF(B59="⑦その他",G59,0)</f>
        <v>0</v>
      </c>
    </row>
    <row r="60" spans="1:30" ht="24" customHeight="1">
      <c r="A60" s="9"/>
      <c r="B60" s="31"/>
      <c r="C60" s="236"/>
      <c r="D60" s="237"/>
      <c r="E60" s="28"/>
      <c r="F60" s="32"/>
      <c r="G60" s="32"/>
      <c r="H60" s="4"/>
      <c r="I60" s="5"/>
      <c r="X60" s="80">
        <f t="shared" si="19"/>
        <v>0</v>
      </c>
      <c r="Y60" s="81">
        <f t="shared" si="20"/>
        <v>0</v>
      </c>
      <c r="Z60" s="82">
        <f t="shared" si="21"/>
        <v>0</v>
      </c>
      <c r="AA60" s="83">
        <f t="shared" si="22"/>
        <v>0</v>
      </c>
      <c r="AB60" s="83">
        <f t="shared" si="23"/>
        <v>0</v>
      </c>
      <c r="AC60" s="82">
        <f t="shared" si="24"/>
        <v>0</v>
      </c>
      <c r="AD60" s="84">
        <f t="shared" si="25"/>
        <v>0</v>
      </c>
    </row>
    <row r="61" spans="1:30" ht="24" customHeight="1" thickBot="1">
      <c r="A61" s="9"/>
      <c r="B61" s="31"/>
      <c r="C61" s="241"/>
      <c r="D61" s="242"/>
      <c r="E61" s="30"/>
      <c r="F61" s="32"/>
      <c r="G61" s="33"/>
      <c r="H61" s="4"/>
      <c r="I61" s="5"/>
      <c r="X61" s="93">
        <f t="shared" si="19"/>
        <v>0</v>
      </c>
      <c r="Y61" s="94">
        <f t="shared" si="20"/>
        <v>0</v>
      </c>
      <c r="Z61" s="95">
        <f t="shared" si="21"/>
        <v>0</v>
      </c>
      <c r="AA61" s="96">
        <f t="shared" si="22"/>
        <v>0</v>
      </c>
      <c r="AB61" s="96">
        <f t="shared" si="23"/>
        <v>0</v>
      </c>
      <c r="AC61" s="95">
        <f t="shared" si="24"/>
        <v>0</v>
      </c>
      <c r="AD61" s="97">
        <f t="shared" si="25"/>
        <v>0</v>
      </c>
    </row>
    <row r="62" spans="1:30" ht="24" customHeight="1" thickTop="1" thickBot="1">
      <c r="A62" s="9"/>
      <c r="B62" s="238" t="s">
        <v>16</v>
      </c>
      <c r="C62" s="239"/>
      <c r="D62" s="239"/>
      <c r="E62" s="239"/>
      <c r="F62" s="240"/>
      <c r="G62" s="59">
        <f>SUBTOTAL(109,G51:G61)</f>
        <v>0</v>
      </c>
      <c r="H62" s="4"/>
      <c r="I62" s="5"/>
      <c r="X62" s="91">
        <f>SUM(X51:X61)</f>
        <v>0</v>
      </c>
      <c r="Y62" s="92">
        <f t="shared" ref="Y62:AD62" si="26">SUM(Y51:Y61)</f>
        <v>0</v>
      </c>
      <c r="Z62" s="92">
        <f t="shared" si="26"/>
        <v>0</v>
      </c>
      <c r="AA62" s="92">
        <f t="shared" si="26"/>
        <v>0</v>
      </c>
      <c r="AB62" s="92">
        <f t="shared" si="26"/>
        <v>0</v>
      </c>
      <c r="AC62" s="92">
        <f t="shared" si="26"/>
        <v>0</v>
      </c>
      <c r="AD62" s="98">
        <f t="shared" si="26"/>
        <v>0</v>
      </c>
    </row>
    <row r="63" spans="1:30" ht="15" customHeight="1">
      <c r="A63" s="7"/>
      <c r="B63" s="7"/>
      <c r="C63" s="7"/>
      <c r="D63" s="10"/>
      <c r="E63" s="10"/>
      <c r="F63" s="11"/>
      <c r="G63" s="11"/>
      <c r="H63" s="6"/>
      <c r="I63" s="5"/>
    </row>
    <row r="64" spans="1:30" ht="24" customHeight="1" thickBot="1">
      <c r="A64" s="7"/>
      <c r="B64" s="46" t="s">
        <v>22</v>
      </c>
      <c r="C64" s="7"/>
      <c r="D64" s="7"/>
      <c r="E64" s="7"/>
      <c r="F64" s="7"/>
      <c r="G64" s="7"/>
      <c r="H64" s="6"/>
      <c r="I64" s="5"/>
    </row>
    <row r="65" spans="1:26" ht="24" customHeight="1">
      <c r="A65" s="9"/>
      <c r="B65" s="47" t="s">
        <v>17</v>
      </c>
      <c r="C65" s="234" t="s">
        <v>31</v>
      </c>
      <c r="D65" s="235"/>
      <c r="E65" s="43" t="s">
        <v>23</v>
      </c>
      <c r="F65" s="44" t="s">
        <v>14</v>
      </c>
      <c r="G65" s="44" t="s">
        <v>18</v>
      </c>
      <c r="H65" s="4"/>
      <c r="I65" s="5"/>
      <c r="X65" s="72" t="s">
        <v>178</v>
      </c>
      <c r="Y65" s="73" t="s">
        <v>179</v>
      </c>
      <c r="Z65" s="76" t="s">
        <v>180</v>
      </c>
    </row>
    <row r="66" spans="1:26" ht="24" customHeight="1">
      <c r="A66" s="12"/>
      <c r="B66" s="27"/>
      <c r="C66" s="229"/>
      <c r="D66" s="230"/>
      <c r="E66" s="28"/>
      <c r="F66" s="28"/>
      <c r="G66" s="29"/>
      <c r="H66" s="4"/>
      <c r="I66" s="5"/>
      <c r="X66" s="89">
        <f>IF(B66="①追加発生した手当等の経費",G66,0)</f>
        <v>0</v>
      </c>
      <c r="Y66" s="90">
        <f>IF(B66="②消毒清掃の物品経費",G66,IF(B66="③消毒清掃の委託経費",G66,0))</f>
        <v>0</v>
      </c>
      <c r="Z66" s="84" t="s">
        <v>180</v>
      </c>
    </row>
    <row r="67" spans="1:26" ht="24" customHeight="1">
      <c r="A67" s="12"/>
      <c r="B67" s="27"/>
      <c r="C67" s="229"/>
      <c r="D67" s="230"/>
      <c r="E67" s="28"/>
      <c r="F67" s="28"/>
      <c r="G67" s="29"/>
      <c r="H67" s="4"/>
      <c r="I67" s="5"/>
      <c r="X67" s="89">
        <f t="shared" ref="X67:X88" si="27">IF(B67="①追加発生した手当等の経費",G67,0)</f>
        <v>0</v>
      </c>
      <c r="Y67" s="90">
        <f t="shared" ref="Y67:Y88" si="28">IF(B67="②消毒清掃の物品経費",G67,IF(B67="③消毒清掃の委託経費",G67,0))</f>
        <v>0</v>
      </c>
      <c r="Z67" s="84" t="s">
        <v>180</v>
      </c>
    </row>
    <row r="68" spans="1:26" ht="24" customHeight="1">
      <c r="A68" s="9"/>
      <c r="B68" s="27"/>
      <c r="C68" s="229"/>
      <c r="D68" s="230"/>
      <c r="E68" s="28"/>
      <c r="F68" s="28"/>
      <c r="G68" s="29"/>
      <c r="H68" s="4"/>
      <c r="I68" s="5"/>
      <c r="X68" s="89">
        <f t="shared" si="27"/>
        <v>0</v>
      </c>
      <c r="Y68" s="90">
        <f t="shared" si="28"/>
        <v>0</v>
      </c>
      <c r="Z68" s="84" t="s">
        <v>180</v>
      </c>
    </row>
    <row r="69" spans="1:26" ht="24" customHeight="1">
      <c r="A69" s="9"/>
      <c r="B69" s="27"/>
      <c r="C69" s="229"/>
      <c r="D69" s="230"/>
      <c r="E69" s="28"/>
      <c r="F69" s="28"/>
      <c r="G69" s="29"/>
      <c r="H69" s="4"/>
      <c r="I69" s="5"/>
      <c r="X69" s="89">
        <f t="shared" si="27"/>
        <v>0</v>
      </c>
      <c r="Y69" s="90">
        <f t="shared" si="28"/>
        <v>0</v>
      </c>
      <c r="Z69" s="84" t="s">
        <v>180</v>
      </c>
    </row>
    <row r="70" spans="1:26" ht="24" customHeight="1">
      <c r="A70" s="9"/>
      <c r="B70" s="27"/>
      <c r="C70" s="229"/>
      <c r="D70" s="230"/>
      <c r="E70" s="28"/>
      <c r="F70" s="28"/>
      <c r="G70" s="29"/>
      <c r="H70" s="4"/>
      <c r="I70" s="5"/>
      <c r="X70" s="89">
        <f t="shared" si="27"/>
        <v>0</v>
      </c>
      <c r="Y70" s="90">
        <f t="shared" si="28"/>
        <v>0</v>
      </c>
      <c r="Z70" s="84" t="s">
        <v>180</v>
      </c>
    </row>
    <row r="71" spans="1:26" ht="24" customHeight="1">
      <c r="A71" s="9"/>
      <c r="B71" s="27"/>
      <c r="C71" s="229"/>
      <c r="D71" s="230"/>
      <c r="E71" s="28"/>
      <c r="F71" s="28"/>
      <c r="G71" s="29"/>
      <c r="H71" s="4"/>
      <c r="I71" s="5"/>
      <c r="X71" s="89">
        <f t="shared" si="27"/>
        <v>0</v>
      </c>
      <c r="Y71" s="90">
        <f t="shared" si="28"/>
        <v>0</v>
      </c>
      <c r="Z71" s="84" t="s">
        <v>180</v>
      </c>
    </row>
    <row r="72" spans="1:26" ht="24" customHeight="1">
      <c r="A72" s="9"/>
      <c r="B72" s="27"/>
      <c r="C72" s="229"/>
      <c r="D72" s="230"/>
      <c r="E72" s="28"/>
      <c r="F72" s="28"/>
      <c r="G72" s="29"/>
      <c r="H72" s="4"/>
      <c r="I72" s="5"/>
      <c r="X72" s="89">
        <f t="shared" si="27"/>
        <v>0</v>
      </c>
      <c r="Y72" s="90">
        <f t="shared" si="28"/>
        <v>0</v>
      </c>
      <c r="Z72" s="84" t="s">
        <v>180</v>
      </c>
    </row>
    <row r="73" spans="1:26" ht="24" customHeight="1">
      <c r="A73" s="9"/>
      <c r="B73" s="27"/>
      <c r="C73" s="229"/>
      <c r="D73" s="230"/>
      <c r="E73" s="28"/>
      <c r="F73" s="28"/>
      <c r="G73" s="29"/>
      <c r="H73" s="4"/>
      <c r="I73" s="5"/>
      <c r="X73" s="89">
        <f t="shared" si="27"/>
        <v>0</v>
      </c>
      <c r="Y73" s="90">
        <f t="shared" si="28"/>
        <v>0</v>
      </c>
      <c r="Z73" s="84" t="s">
        <v>180</v>
      </c>
    </row>
    <row r="74" spans="1:26" ht="24" customHeight="1">
      <c r="A74" s="9"/>
      <c r="B74" s="27"/>
      <c r="C74" s="229"/>
      <c r="D74" s="230"/>
      <c r="E74" s="28"/>
      <c r="F74" s="28"/>
      <c r="G74" s="29"/>
      <c r="H74" s="4"/>
      <c r="I74" s="5"/>
      <c r="X74" s="89">
        <f t="shared" si="27"/>
        <v>0</v>
      </c>
      <c r="Y74" s="90">
        <f t="shared" si="28"/>
        <v>0</v>
      </c>
      <c r="Z74" s="84" t="s">
        <v>180</v>
      </c>
    </row>
    <row r="75" spans="1:26" ht="24" customHeight="1">
      <c r="A75" s="9"/>
      <c r="B75" s="27"/>
      <c r="C75" s="229"/>
      <c r="D75" s="230"/>
      <c r="E75" s="28"/>
      <c r="F75" s="28"/>
      <c r="G75" s="29"/>
      <c r="H75" s="4"/>
      <c r="I75" s="5"/>
      <c r="X75" s="89">
        <f t="shared" si="27"/>
        <v>0</v>
      </c>
      <c r="Y75" s="90">
        <f t="shared" si="28"/>
        <v>0</v>
      </c>
      <c r="Z75" s="84" t="s">
        <v>180</v>
      </c>
    </row>
    <row r="76" spans="1:26" ht="24" customHeight="1">
      <c r="A76" s="9"/>
      <c r="B76" s="27"/>
      <c r="C76" s="229"/>
      <c r="D76" s="230"/>
      <c r="E76" s="28"/>
      <c r="F76" s="28"/>
      <c r="G76" s="29"/>
      <c r="H76" s="4"/>
      <c r="I76" s="5"/>
      <c r="X76" s="89">
        <f t="shared" si="27"/>
        <v>0</v>
      </c>
      <c r="Y76" s="90">
        <f t="shared" si="28"/>
        <v>0</v>
      </c>
      <c r="Z76" s="84" t="s">
        <v>180</v>
      </c>
    </row>
    <row r="77" spans="1:26" ht="24" customHeight="1">
      <c r="A77" s="9"/>
      <c r="B77" s="27"/>
      <c r="C77" s="229"/>
      <c r="D77" s="230"/>
      <c r="E77" s="28"/>
      <c r="F77" s="28"/>
      <c r="G77" s="29"/>
      <c r="H77" s="4"/>
      <c r="I77" s="5"/>
      <c r="X77" s="89">
        <f t="shared" si="27"/>
        <v>0</v>
      </c>
      <c r="Y77" s="90">
        <f t="shared" si="28"/>
        <v>0</v>
      </c>
      <c r="Z77" s="84" t="s">
        <v>180</v>
      </c>
    </row>
    <row r="78" spans="1:26" ht="24" customHeight="1">
      <c r="A78" s="9"/>
      <c r="B78" s="27"/>
      <c r="C78" s="229"/>
      <c r="D78" s="230"/>
      <c r="E78" s="28"/>
      <c r="F78" s="28"/>
      <c r="G78" s="29"/>
      <c r="H78" s="4"/>
      <c r="I78" s="5"/>
      <c r="X78" s="89">
        <f t="shared" si="27"/>
        <v>0</v>
      </c>
      <c r="Y78" s="90">
        <f t="shared" si="28"/>
        <v>0</v>
      </c>
      <c r="Z78" s="84" t="s">
        <v>180</v>
      </c>
    </row>
    <row r="79" spans="1:26" ht="24" customHeight="1">
      <c r="A79" s="9"/>
      <c r="B79" s="27"/>
      <c r="C79" s="229"/>
      <c r="D79" s="230"/>
      <c r="E79" s="28"/>
      <c r="F79" s="28"/>
      <c r="G79" s="29"/>
      <c r="H79" s="4"/>
      <c r="I79" s="5"/>
      <c r="X79" s="89">
        <f t="shared" si="27"/>
        <v>0</v>
      </c>
      <c r="Y79" s="90">
        <f t="shared" si="28"/>
        <v>0</v>
      </c>
      <c r="Z79" s="84" t="s">
        <v>180</v>
      </c>
    </row>
    <row r="80" spans="1:26" ht="24" customHeight="1">
      <c r="A80" s="9"/>
      <c r="B80" s="27"/>
      <c r="C80" s="229"/>
      <c r="D80" s="230"/>
      <c r="E80" s="28"/>
      <c r="F80" s="28"/>
      <c r="G80" s="29"/>
      <c r="H80" s="4"/>
      <c r="I80" s="5"/>
      <c r="X80" s="89">
        <f t="shared" si="27"/>
        <v>0</v>
      </c>
      <c r="Y80" s="90">
        <f t="shared" si="28"/>
        <v>0</v>
      </c>
      <c r="Z80" s="84" t="s">
        <v>180</v>
      </c>
    </row>
    <row r="81" spans="1:26" ht="24" customHeight="1">
      <c r="A81" s="9"/>
      <c r="B81" s="27"/>
      <c r="C81" s="229"/>
      <c r="D81" s="230"/>
      <c r="E81" s="28"/>
      <c r="F81" s="28"/>
      <c r="G81" s="29"/>
      <c r="H81" s="4"/>
      <c r="I81" s="5"/>
      <c r="X81" s="89">
        <f t="shared" si="27"/>
        <v>0</v>
      </c>
      <c r="Y81" s="90">
        <f t="shared" si="28"/>
        <v>0</v>
      </c>
      <c r="Z81" s="84" t="s">
        <v>180</v>
      </c>
    </row>
    <row r="82" spans="1:26" ht="24" customHeight="1">
      <c r="A82" s="9"/>
      <c r="B82" s="27"/>
      <c r="C82" s="229"/>
      <c r="D82" s="230"/>
      <c r="E82" s="28"/>
      <c r="F82" s="28"/>
      <c r="G82" s="29"/>
      <c r="H82" s="4"/>
      <c r="I82" s="5"/>
      <c r="X82" s="89">
        <f t="shared" si="27"/>
        <v>0</v>
      </c>
      <c r="Y82" s="90">
        <f t="shared" si="28"/>
        <v>0</v>
      </c>
      <c r="Z82" s="84" t="s">
        <v>180</v>
      </c>
    </row>
    <row r="83" spans="1:26" ht="24" customHeight="1">
      <c r="A83" s="9"/>
      <c r="B83" s="27"/>
      <c r="C83" s="229"/>
      <c r="D83" s="230"/>
      <c r="E83" s="28"/>
      <c r="F83" s="28"/>
      <c r="G83" s="29"/>
      <c r="H83" s="4"/>
      <c r="I83" s="5"/>
      <c r="X83" s="89">
        <f t="shared" si="27"/>
        <v>0</v>
      </c>
      <c r="Y83" s="90">
        <f t="shared" si="28"/>
        <v>0</v>
      </c>
      <c r="Z83" s="84" t="s">
        <v>180</v>
      </c>
    </row>
    <row r="84" spans="1:26" ht="24" customHeight="1">
      <c r="A84" s="9"/>
      <c r="B84" s="27"/>
      <c r="C84" s="229"/>
      <c r="D84" s="230"/>
      <c r="E84" s="28"/>
      <c r="F84" s="28"/>
      <c r="G84" s="29"/>
      <c r="H84" s="4"/>
      <c r="I84" s="5"/>
      <c r="X84" s="89">
        <f t="shared" si="27"/>
        <v>0</v>
      </c>
      <c r="Y84" s="90">
        <f t="shared" si="28"/>
        <v>0</v>
      </c>
      <c r="Z84" s="84" t="s">
        <v>180</v>
      </c>
    </row>
    <row r="85" spans="1:26" ht="24" customHeight="1">
      <c r="A85" s="9"/>
      <c r="B85" s="27"/>
      <c r="C85" s="229"/>
      <c r="D85" s="230"/>
      <c r="E85" s="28"/>
      <c r="F85" s="28"/>
      <c r="G85" s="29"/>
      <c r="H85" s="4"/>
      <c r="I85" s="5"/>
      <c r="X85" s="89">
        <f t="shared" si="27"/>
        <v>0</v>
      </c>
      <c r="Y85" s="90">
        <f t="shared" si="28"/>
        <v>0</v>
      </c>
      <c r="Z85" s="84" t="s">
        <v>180</v>
      </c>
    </row>
    <row r="86" spans="1:26" ht="24" customHeight="1">
      <c r="A86" s="9"/>
      <c r="B86" s="27"/>
      <c r="C86" s="229"/>
      <c r="D86" s="230"/>
      <c r="E86" s="28"/>
      <c r="F86" s="28"/>
      <c r="G86" s="29"/>
      <c r="H86" s="4"/>
      <c r="I86" s="5"/>
      <c r="X86" s="89">
        <f t="shared" si="27"/>
        <v>0</v>
      </c>
      <c r="Y86" s="90">
        <f t="shared" si="28"/>
        <v>0</v>
      </c>
      <c r="Z86" s="84" t="s">
        <v>180</v>
      </c>
    </row>
    <row r="87" spans="1:26" ht="24" customHeight="1">
      <c r="A87" s="9"/>
      <c r="B87" s="27"/>
      <c r="C87" s="229"/>
      <c r="D87" s="230"/>
      <c r="E87" s="28"/>
      <c r="F87" s="28"/>
      <c r="G87" s="29"/>
      <c r="H87" s="4"/>
      <c r="I87" s="5"/>
      <c r="X87" s="89">
        <f t="shared" si="27"/>
        <v>0</v>
      </c>
      <c r="Y87" s="90">
        <f t="shared" si="28"/>
        <v>0</v>
      </c>
      <c r="Z87" s="84" t="s">
        <v>180</v>
      </c>
    </row>
    <row r="88" spans="1:26" ht="24" customHeight="1" thickBot="1">
      <c r="A88" s="9"/>
      <c r="B88" s="27"/>
      <c r="C88" s="229"/>
      <c r="D88" s="230"/>
      <c r="E88" s="28"/>
      <c r="F88" s="28"/>
      <c r="G88" s="29"/>
      <c r="H88" s="4"/>
      <c r="I88" s="5"/>
      <c r="X88" s="99">
        <f t="shared" si="27"/>
        <v>0</v>
      </c>
      <c r="Y88" s="100">
        <f t="shared" si="28"/>
        <v>0</v>
      </c>
      <c r="Z88" s="97" t="s">
        <v>180</v>
      </c>
    </row>
    <row r="89" spans="1:26" ht="24" customHeight="1" thickTop="1" thickBot="1">
      <c r="A89" s="9"/>
      <c r="B89" s="231" t="s">
        <v>16</v>
      </c>
      <c r="C89" s="232"/>
      <c r="D89" s="232"/>
      <c r="E89" s="232"/>
      <c r="F89" s="233"/>
      <c r="G89" s="59">
        <f>SUBTOTAL(109,G66:G88)</f>
        <v>0</v>
      </c>
      <c r="H89" s="4"/>
      <c r="I89" s="5"/>
      <c r="X89" s="91">
        <f>SUM(X66:X88)</f>
        <v>0</v>
      </c>
      <c r="Y89" s="92">
        <f>SUM(Y66:Y88)</f>
        <v>0</v>
      </c>
      <c r="Z89" s="88" t="s">
        <v>180</v>
      </c>
    </row>
    <row r="90" spans="1:26" ht="19.5">
      <c r="A90" s="14"/>
      <c r="B90" s="14"/>
      <c r="C90" s="14"/>
      <c r="D90" s="14"/>
      <c r="E90" s="14"/>
      <c r="F90" s="14"/>
      <c r="G90" s="14"/>
    </row>
  </sheetData>
  <sheetProtection algorithmName="SHA-512" hashValue="iTmQheG54kauIn4pDzaNREhs1bFkHis8bsqXMbbIxhZNBZfoLIJWmh/SS4wBXY6ZQ78P/the4Mw1seQ6SBRcCg==" saltValue="sVEJ7uGALe64ntCj8LS9BA==" spinCount="100000" sheet="1" objects="1" scenarios="1"/>
  <mergeCells count="76">
    <mergeCell ref="C59:D59"/>
    <mergeCell ref="C58:D58"/>
    <mergeCell ref="C54:D54"/>
    <mergeCell ref="C55:D55"/>
    <mergeCell ref="C75:D75"/>
    <mergeCell ref="C76:D76"/>
    <mergeCell ref="C60:D60"/>
    <mergeCell ref="C61:D61"/>
    <mergeCell ref="B62:F62"/>
    <mergeCell ref="C65:D65"/>
    <mergeCell ref="C66:D66"/>
    <mergeCell ref="C67:D67"/>
    <mergeCell ref="C68:D68"/>
    <mergeCell ref="C69:D69"/>
    <mergeCell ref="C70:D70"/>
    <mergeCell ref="C71:D71"/>
    <mergeCell ref="C72:D72"/>
    <mergeCell ref="C73:D73"/>
    <mergeCell ref="C74:D74"/>
    <mergeCell ref="C35:D35"/>
    <mergeCell ref="B3:G3"/>
    <mergeCell ref="C28:D28"/>
    <mergeCell ref="C29:D29"/>
    <mergeCell ref="C30:D30"/>
    <mergeCell ref="D5:G5"/>
    <mergeCell ref="F7:G7"/>
    <mergeCell ref="D9:E9"/>
    <mergeCell ref="D8:E8"/>
    <mergeCell ref="D7:E7"/>
    <mergeCell ref="C24:D24"/>
    <mergeCell ref="F8:G8"/>
    <mergeCell ref="F9:G9"/>
    <mergeCell ref="C12:D12"/>
    <mergeCell ref="C14:D14"/>
    <mergeCell ref="C15:D15"/>
    <mergeCell ref="C16:D16"/>
    <mergeCell ref="C13:D13"/>
    <mergeCell ref="C18:D18"/>
    <mergeCell ref="C19:D19"/>
    <mergeCell ref="C20:D20"/>
    <mergeCell ref="C17:D17"/>
    <mergeCell ref="B21:F21"/>
    <mergeCell ref="C42:D42"/>
    <mergeCell ref="B43:F43"/>
    <mergeCell ref="C25:D25"/>
    <mergeCell ref="C26:D26"/>
    <mergeCell ref="C27:D27"/>
    <mergeCell ref="C39:D39"/>
    <mergeCell ref="C40:D40"/>
    <mergeCell ref="C41:D41"/>
    <mergeCell ref="C38:D38"/>
    <mergeCell ref="C31:D31"/>
    <mergeCell ref="C32:D32"/>
    <mergeCell ref="C36:D36"/>
    <mergeCell ref="C37:D37"/>
    <mergeCell ref="C33:D33"/>
    <mergeCell ref="C34:D34"/>
    <mergeCell ref="C50:D50"/>
    <mergeCell ref="C51:D51"/>
    <mergeCell ref="C52:D52"/>
    <mergeCell ref="C53:D53"/>
    <mergeCell ref="C57:D57"/>
    <mergeCell ref="C56:D56"/>
    <mergeCell ref="C80:D80"/>
    <mergeCell ref="C77:D77"/>
    <mergeCell ref="C78:D78"/>
    <mergeCell ref="C79:D79"/>
    <mergeCell ref="C86:D86"/>
    <mergeCell ref="C87:D87"/>
    <mergeCell ref="C88:D88"/>
    <mergeCell ref="B89:F89"/>
    <mergeCell ref="C81:D81"/>
    <mergeCell ref="C82:D82"/>
    <mergeCell ref="C83:D83"/>
    <mergeCell ref="C84:D84"/>
    <mergeCell ref="C85:D85"/>
  </mergeCells>
  <phoneticPr fontId="3"/>
  <dataValidations count="4">
    <dataValidation type="whole" allowBlank="1" showInputMessage="1" showErrorMessage="1" error="1～12のいずれかの数字を入力してください。" sqref="F7" xr:uid="{72FF7992-77BA-40C7-A532-ED006CCF84A3}">
      <formula1>1</formula1>
      <formula2>12</formula2>
    </dataValidation>
    <dataValidation type="whole" allowBlank="1" showInputMessage="1" showErrorMessage="1" sqref="G13:G21 F18:F20 G25:G43 F60:F61 G51:G62 G66:G89" xr:uid="{2D13E311-78A6-43A1-9007-1D5213B0C63B}">
      <formula1>0</formula1>
      <formula2>9999999999</formula2>
    </dataValidation>
    <dataValidation type="list" allowBlank="1" showInputMessage="1" showErrorMessage="1" sqref="B13:B20 B51:B61" xr:uid="{CAFF8859-5854-423E-A616-39E88196A216}">
      <formula1>"①代替者の人件費,②派遣会社への手数料,③紹介業者への手数料,④休日勤務手当,⑤ＰＣＲ検査費用,⑥抗原検査キット購入費用,⑦その他"</formula1>
    </dataValidation>
    <dataValidation type="list" allowBlank="1" showInputMessage="1" showErrorMessage="1" sqref="B25:B42 B66:B88" xr:uid="{28522587-608C-4F54-8409-03180784A5BA}">
      <formula1>"①追加発生した手当等の経費,②消毒清掃の物品経費,③消毒清掃の委託経費"</formula1>
    </dataValidation>
  </dataValidations>
  <pageMargins left="0.78333333333333333" right="0.734375" top="0.75" bottom="0.75" header="0.3" footer="0.3"/>
  <pageSetup paperSize="9" scale="7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C76F-1F71-41BC-9572-A8D9370BAF7A}">
  <dimension ref="A1:I76"/>
  <sheetViews>
    <sheetView view="pageBreakPreview" zoomScale="85" zoomScaleNormal="90" zoomScaleSheetLayoutView="85" workbookViewId="0">
      <selection activeCell="C4" sqref="C4"/>
    </sheetView>
  </sheetViews>
  <sheetFormatPr defaultRowHeight="18.75"/>
  <cols>
    <col min="1" max="1" width="5" style="35" customWidth="1"/>
    <col min="2" max="2" width="13.25" style="35" bestFit="1" customWidth="1"/>
    <col min="3" max="3" width="10.75" style="35" bestFit="1" customWidth="1"/>
    <col min="4" max="4" width="13.25" style="35" customWidth="1"/>
    <col min="5" max="5" width="16.375" style="35" customWidth="1"/>
    <col min="6" max="6" width="15.875" style="36" bestFit="1" customWidth="1"/>
    <col min="7" max="7" width="11.625" style="35" customWidth="1"/>
    <col min="8" max="8" width="3.375" style="36" bestFit="1" customWidth="1"/>
    <col min="9" max="9" width="11.625" style="35" customWidth="1"/>
    <col min="10" max="10" width="1.125" style="34" customWidth="1"/>
    <col min="11" max="16384" width="9" style="34"/>
  </cols>
  <sheetData>
    <row r="1" spans="1:9">
      <c r="A1" s="39" t="s">
        <v>131</v>
      </c>
    </row>
    <row r="3" spans="1:9" ht="42" customHeight="1">
      <c r="A3" s="250" t="s">
        <v>132</v>
      </c>
      <c r="B3" s="251"/>
      <c r="C3" s="251"/>
      <c r="D3" s="251"/>
      <c r="E3" s="251"/>
      <c r="F3" s="251"/>
      <c r="G3" s="251"/>
      <c r="H3" s="251"/>
      <c r="I3" s="251"/>
    </row>
    <row r="4" spans="1:9" ht="19.5">
      <c r="A4" s="37"/>
      <c r="B4" s="37"/>
      <c r="C4" s="37"/>
      <c r="D4" s="37"/>
      <c r="E4" s="38"/>
      <c r="F4" s="38"/>
      <c r="G4" s="38"/>
      <c r="H4" s="38"/>
      <c r="I4" s="37"/>
    </row>
    <row r="5" spans="1:9" ht="25.5" customHeight="1">
      <c r="A5" s="39"/>
      <c r="B5" s="39"/>
      <c r="C5" s="37"/>
      <c r="D5" s="45" t="s">
        <v>32</v>
      </c>
      <c r="E5" s="245" t="str">
        <f>IF('1号'!AX12="","",'1号'!AX12)</f>
        <v/>
      </c>
      <c r="F5" s="245"/>
      <c r="G5" s="245"/>
      <c r="H5" s="245"/>
      <c r="I5" s="245"/>
    </row>
    <row r="6" spans="1:9">
      <c r="A6" s="39"/>
      <c r="B6" s="39"/>
      <c r="C6" s="39"/>
      <c r="D6" s="39"/>
      <c r="E6" s="39"/>
      <c r="F6" s="38"/>
      <c r="G6" s="39"/>
      <c r="H6" s="38"/>
      <c r="I6" s="39"/>
    </row>
    <row r="7" spans="1:9" ht="23.25" customHeight="1">
      <c r="A7" s="48" t="s">
        <v>133</v>
      </c>
      <c r="B7" s="39"/>
      <c r="C7" s="39"/>
      <c r="D7" s="39"/>
      <c r="E7" s="39"/>
      <c r="F7" s="38"/>
      <c r="G7" s="39"/>
      <c r="H7" s="38"/>
      <c r="I7" s="39"/>
    </row>
    <row r="8" spans="1:9" ht="27" customHeight="1">
      <c r="A8" s="49"/>
      <c r="B8" s="50" t="s">
        <v>52</v>
      </c>
      <c r="C8" s="51" t="s">
        <v>53</v>
      </c>
      <c r="D8" s="51" t="s">
        <v>54</v>
      </c>
      <c r="E8" s="51" t="s">
        <v>55</v>
      </c>
      <c r="F8" s="50" t="s">
        <v>56</v>
      </c>
      <c r="G8" s="252" t="s">
        <v>110</v>
      </c>
      <c r="H8" s="253"/>
      <c r="I8" s="254"/>
    </row>
    <row r="9" spans="1:9" ht="24.6" customHeight="1">
      <c r="A9" s="40" t="s">
        <v>25</v>
      </c>
      <c r="B9" s="103"/>
      <c r="C9" s="104"/>
      <c r="D9" s="103"/>
      <c r="E9" s="103"/>
      <c r="F9" s="105" t="s">
        <v>62</v>
      </c>
      <c r="G9" s="106" t="s">
        <v>62</v>
      </c>
      <c r="H9" s="107" t="s">
        <v>60</v>
      </c>
      <c r="I9" s="108" t="s">
        <v>62</v>
      </c>
    </row>
    <row r="10" spans="1:9" ht="24.6" customHeight="1">
      <c r="A10" s="40" t="s">
        <v>63</v>
      </c>
      <c r="B10" s="103"/>
      <c r="C10" s="104"/>
      <c r="D10" s="103"/>
      <c r="E10" s="103"/>
      <c r="F10" s="105" t="s">
        <v>62</v>
      </c>
      <c r="G10" s="106" t="s">
        <v>62</v>
      </c>
      <c r="H10" s="107" t="s">
        <v>60</v>
      </c>
      <c r="I10" s="108" t="s">
        <v>62</v>
      </c>
    </row>
    <row r="11" spans="1:9" ht="24.6" customHeight="1">
      <c r="A11" s="40" t="s">
        <v>28</v>
      </c>
      <c r="B11" s="103"/>
      <c r="C11" s="104"/>
      <c r="D11" s="103"/>
      <c r="E11" s="103"/>
      <c r="F11" s="105" t="s">
        <v>62</v>
      </c>
      <c r="G11" s="106" t="s">
        <v>62</v>
      </c>
      <c r="H11" s="107" t="s">
        <v>60</v>
      </c>
      <c r="I11" s="108" t="s">
        <v>62</v>
      </c>
    </row>
    <row r="12" spans="1:9" ht="24.6" customHeight="1">
      <c r="A12" s="40" t="s">
        <v>26</v>
      </c>
      <c r="B12" s="103"/>
      <c r="C12" s="104"/>
      <c r="D12" s="103"/>
      <c r="E12" s="103"/>
      <c r="F12" s="105" t="s">
        <v>62</v>
      </c>
      <c r="G12" s="106" t="s">
        <v>62</v>
      </c>
      <c r="H12" s="107" t="s">
        <v>60</v>
      </c>
      <c r="I12" s="108" t="s">
        <v>62</v>
      </c>
    </row>
    <row r="13" spans="1:9" ht="24.6" customHeight="1">
      <c r="A13" s="40" t="s">
        <v>64</v>
      </c>
      <c r="B13" s="103"/>
      <c r="C13" s="104"/>
      <c r="D13" s="103"/>
      <c r="E13" s="103"/>
      <c r="F13" s="105" t="s">
        <v>62</v>
      </c>
      <c r="G13" s="106" t="s">
        <v>62</v>
      </c>
      <c r="H13" s="107" t="s">
        <v>60</v>
      </c>
      <c r="I13" s="108" t="s">
        <v>62</v>
      </c>
    </row>
    <row r="14" spans="1:9" ht="24.6" customHeight="1">
      <c r="A14" s="40" t="s">
        <v>65</v>
      </c>
      <c r="B14" s="103"/>
      <c r="C14" s="104"/>
      <c r="D14" s="103"/>
      <c r="E14" s="103"/>
      <c r="F14" s="105" t="s">
        <v>62</v>
      </c>
      <c r="G14" s="106" t="s">
        <v>62</v>
      </c>
      <c r="H14" s="107" t="s">
        <v>60</v>
      </c>
      <c r="I14" s="108" t="s">
        <v>62</v>
      </c>
    </row>
    <row r="15" spans="1:9" ht="24.6" customHeight="1">
      <c r="A15" s="40" t="s">
        <v>66</v>
      </c>
      <c r="B15" s="103"/>
      <c r="C15" s="104"/>
      <c r="D15" s="103"/>
      <c r="E15" s="103"/>
      <c r="F15" s="105" t="s">
        <v>62</v>
      </c>
      <c r="G15" s="106" t="s">
        <v>62</v>
      </c>
      <c r="H15" s="107" t="s">
        <v>60</v>
      </c>
      <c r="I15" s="108" t="s">
        <v>62</v>
      </c>
    </row>
    <row r="16" spans="1:9" ht="24.6" customHeight="1">
      <c r="A16" s="40" t="s">
        <v>67</v>
      </c>
      <c r="B16" s="103"/>
      <c r="C16" s="104"/>
      <c r="D16" s="103"/>
      <c r="E16" s="103"/>
      <c r="F16" s="105" t="s">
        <v>62</v>
      </c>
      <c r="G16" s="106" t="s">
        <v>62</v>
      </c>
      <c r="H16" s="107" t="s">
        <v>60</v>
      </c>
      <c r="I16" s="108" t="s">
        <v>62</v>
      </c>
    </row>
    <row r="17" spans="1:9" ht="24.6" customHeight="1">
      <c r="A17" s="40" t="s">
        <v>68</v>
      </c>
      <c r="B17" s="103"/>
      <c r="C17" s="104"/>
      <c r="D17" s="103"/>
      <c r="E17" s="103"/>
      <c r="F17" s="105" t="s">
        <v>62</v>
      </c>
      <c r="G17" s="106" t="s">
        <v>62</v>
      </c>
      <c r="H17" s="107" t="s">
        <v>60</v>
      </c>
      <c r="I17" s="108" t="s">
        <v>62</v>
      </c>
    </row>
    <row r="18" spans="1:9" ht="24.6" customHeight="1">
      <c r="A18" s="40" t="s">
        <v>69</v>
      </c>
      <c r="B18" s="103"/>
      <c r="C18" s="104"/>
      <c r="D18" s="103"/>
      <c r="E18" s="103"/>
      <c r="F18" s="105" t="s">
        <v>62</v>
      </c>
      <c r="G18" s="106" t="s">
        <v>62</v>
      </c>
      <c r="H18" s="107" t="s">
        <v>60</v>
      </c>
      <c r="I18" s="108" t="s">
        <v>62</v>
      </c>
    </row>
    <row r="19" spans="1:9" ht="24.6" customHeight="1">
      <c r="A19" s="40" t="s">
        <v>71</v>
      </c>
      <c r="B19" s="103"/>
      <c r="C19" s="104"/>
      <c r="D19" s="103"/>
      <c r="E19" s="103"/>
      <c r="F19" s="105" t="s">
        <v>62</v>
      </c>
      <c r="G19" s="106" t="s">
        <v>62</v>
      </c>
      <c r="H19" s="107" t="s">
        <v>60</v>
      </c>
      <c r="I19" s="108" t="s">
        <v>62</v>
      </c>
    </row>
    <row r="20" spans="1:9" ht="24.6" customHeight="1">
      <c r="A20" s="40" t="s">
        <v>70</v>
      </c>
      <c r="B20" s="103"/>
      <c r="C20" s="104"/>
      <c r="D20" s="103"/>
      <c r="E20" s="103"/>
      <c r="F20" s="105" t="s">
        <v>62</v>
      </c>
      <c r="G20" s="106" t="s">
        <v>62</v>
      </c>
      <c r="H20" s="107" t="s">
        <v>60</v>
      </c>
      <c r="I20" s="108" t="s">
        <v>62</v>
      </c>
    </row>
    <row r="21" spans="1:9" ht="24.6" customHeight="1">
      <c r="A21" s="40" t="s">
        <v>72</v>
      </c>
      <c r="B21" s="103"/>
      <c r="C21" s="104"/>
      <c r="D21" s="103"/>
      <c r="E21" s="103"/>
      <c r="F21" s="105" t="s">
        <v>62</v>
      </c>
      <c r="G21" s="106" t="s">
        <v>62</v>
      </c>
      <c r="H21" s="107" t="s">
        <v>60</v>
      </c>
      <c r="I21" s="108" t="s">
        <v>62</v>
      </c>
    </row>
    <row r="22" spans="1:9" ht="24.6" customHeight="1">
      <c r="A22" s="40" t="s">
        <v>73</v>
      </c>
      <c r="B22" s="103"/>
      <c r="C22" s="104"/>
      <c r="D22" s="103"/>
      <c r="E22" s="103"/>
      <c r="F22" s="105" t="s">
        <v>62</v>
      </c>
      <c r="G22" s="106" t="s">
        <v>62</v>
      </c>
      <c r="H22" s="107" t="s">
        <v>60</v>
      </c>
      <c r="I22" s="108" t="s">
        <v>62</v>
      </c>
    </row>
    <row r="23" spans="1:9" ht="24.6" customHeight="1">
      <c r="A23" s="40" t="s">
        <v>74</v>
      </c>
      <c r="B23" s="103"/>
      <c r="C23" s="104"/>
      <c r="D23" s="103"/>
      <c r="E23" s="103"/>
      <c r="F23" s="105" t="s">
        <v>62</v>
      </c>
      <c r="G23" s="106" t="s">
        <v>62</v>
      </c>
      <c r="H23" s="107" t="s">
        <v>60</v>
      </c>
      <c r="I23" s="108" t="s">
        <v>62</v>
      </c>
    </row>
    <row r="24" spans="1:9" ht="24.6" customHeight="1">
      <c r="A24" s="40" t="s">
        <v>75</v>
      </c>
      <c r="B24" s="103"/>
      <c r="C24" s="104"/>
      <c r="D24" s="103"/>
      <c r="E24" s="103"/>
      <c r="F24" s="105" t="s">
        <v>62</v>
      </c>
      <c r="G24" s="106" t="s">
        <v>62</v>
      </c>
      <c r="H24" s="107" t="s">
        <v>60</v>
      </c>
      <c r="I24" s="108" t="s">
        <v>62</v>
      </c>
    </row>
    <row r="25" spans="1:9" ht="24.6" customHeight="1">
      <c r="A25" s="40" t="s">
        <v>76</v>
      </c>
      <c r="B25" s="103"/>
      <c r="C25" s="104"/>
      <c r="D25" s="103"/>
      <c r="E25" s="103"/>
      <c r="F25" s="105" t="s">
        <v>62</v>
      </c>
      <c r="G25" s="106" t="s">
        <v>62</v>
      </c>
      <c r="H25" s="107" t="s">
        <v>60</v>
      </c>
      <c r="I25" s="108" t="s">
        <v>62</v>
      </c>
    </row>
    <row r="26" spans="1:9" ht="24.6" customHeight="1">
      <c r="A26" s="40" t="s">
        <v>77</v>
      </c>
      <c r="B26" s="103"/>
      <c r="C26" s="104"/>
      <c r="D26" s="103"/>
      <c r="E26" s="103"/>
      <c r="F26" s="105" t="s">
        <v>62</v>
      </c>
      <c r="G26" s="106" t="s">
        <v>62</v>
      </c>
      <c r="H26" s="107" t="s">
        <v>60</v>
      </c>
      <c r="I26" s="108" t="s">
        <v>62</v>
      </c>
    </row>
    <row r="27" spans="1:9" ht="24.6" customHeight="1">
      <c r="A27" s="40" t="s">
        <v>78</v>
      </c>
      <c r="B27" s="103"/>
      <c r="C27" s="104"/>
      <c r="D27" s="103"/>
      <c r="E27" s="103"/>
      <c r="F27" s="105" t="s">
        <v>62</v>
      </c>
      <c r="G27" s="106" t="s">
        <v>62</v>
      </c>
      <c r="H27" s="107" t="s">
        <v>60</v>
      </c>
      <c r="I27" s="108" t="s">
        <v>62</v>
      </c>
    </row>
    <row r="28" spans="1:9" ht="24.6" customHeight="1">
      <c r="A28" s="40" t="s">
        <v>79</v>
      </c>
      <c r="B28" s="103"/>
      <c r="C28" s="104"/>
      <c r="D28" s="103"/>
      <c r="E28" s="103"/>
      <c r="F28" s="105" t="s">
        <v>62</v>
      </c>
      <c r="G28" s="106" t="s">
        <v>62</v>
      </c>
      <c r="H28" s="107" t="s">
        <v>60</v>
      </c>
      <c r="I28" s="108" t="s">
        <v>62</v>
      </c>
    </row>
    <row r="29" spans="1:9" ht="24.6" customHeight="1">
      <c r="A29" s="40" t="s">
        <v>80</v>
      </c>
      <c r="B29" s="103"/>
      <c r="C29" s="104"/>
      <c r="D29" s="103"/>
      <c r="E29" s="103"/>
      <c r="F29" s="105" t="s">
        <v>62</v>
      </c>
      <c r="G29" s="106" t="s">
        <v>62</v>
      </c>
      <c r="H29" s="107" t="s">
        <v>60</v>
      </c>
      <c r="I29" s="108" t="s">
        <v>62</v>
      </c>
    </row>
    <row r="30" spans="1:9" ht="24.6" customHeight="1">
      <c r="A30" s="40" t="s">
        <v>81</v>
      </c>
      <c r="B30" s="103"/>
      <c r="C30" s="104"/>
      <c r="D30" s="103"/>
      <c r="E30" s="103"/>
      <c r="F30" s="105" t="s">
        <v>62</v>
      </c>
      <c r="G30" s="106" t="s">
        <v>62</v>
      </c>
      <c r="H30" s="107" t="s">
        <v>60</v>
      </c>
      <c r="I30" s="108" t="s">
        <v>62</v>
      </c>
    </row>
    <row r="31" spans="1:9" ht="24.6" customHeight="1">
      <c r="A31" s="40" t="s">
        <v>82</v>
      </c>
      <c r="B31" s="103"/>
      <c r="C31" s="104"/>
      <c r="D31" s="103"/>
      <c r="E31" s="103"/>
      <c r="F31" s="105" t="s">
        <v>62</v>
      </c>
      <c r="G31" s="106" t="s">
        <v>62</v>
      </c>
      <c r="H31" s="107" t="s">
        <v>60</v>
      </c>
      <c r="I31" s="108" t="s">
        <v>62</v>
      </c>
    </row>
    <row r="32" spans="1:9" ht="24.6" customHeight="1">
      <c r="A32" s="40" t="s">
        <v>83</v>
      </c>
      <c r="B32" s="103"/>
      <c r="C32" s="104"/>
      <c r="D32" s="103"/>
      <c r="E32" s="103"/>
      <c r="F32" s="105" t="s">
        <v>62</v>
      </c>
      <c r="G32" s="106" t="s">
        <v>62</v>
      </c>
      <c r="H32" s="107" t="s">
        <v>60</v>
      </c>
      <c r="I32" s="108" t="s">
        <v>62</v>
      </c>
    </row>
    <row r="33" spans="1:9" ht="24.6" customHeight="1">
      <c r="A33" s="40" t="s">
        <v>84</v>
      </c>
      <c r="B33" s="103"/>
      <c r="C33" s="104"/>
      <c r="D33" s="103"/>
      <c r="E33" s="103"/>
      <c r="F33" s="105" t="s">
        <v>62</v>
      </c>
      <c r="G33" s="106" t="s">
        <v>62</v>
      </c>
      <c r="H33" s="107" t="s">
        <v>60</v>
      </c>
      <c r="I33" s="108" t="s">
        <v>62</v>
      </c>
    </row>
    <row r="34" spans="1:9" ht="24.6" customHeight="1">
      <c r="A34" s="40" t="s">
        <v>85</v>
      </c>
      <c r="B34" s="103"/>
      <c r="C34" s="104"/>
      <c r="D34" s="103"/>
      <c r="E34" s="103"/>
      <c r="F34" s="105" t="s">
        <v>62</v>
      </c>
      <c r="G34" s="106" t="s">
        <v>62</v>
      </c>
      <c r="H34" s="107" t="s">
        <v>60</v>
      </c>
      <c r="I34" s="108" t="s">
        <v>62</v>
      </c>
    </row>
    <row r="35" spans="1:9" ht="24.6" customHeight="1">
      <c r="A35" s="40" t="s">
        <v>86</v>
      </c>
      <c r="B35" s="103"/>
      <c r="C35" s="104"/>
      <c r="D35" s="103"/>
      <c r="E35" s="103"/>
      <c r="F35" s="105" t="s">
        <v>62</v>
      </c>
      <c r="G35" s="106" t="s">
        <v>62</v>
      </c>
      <c r="H35" s="107" t="s">
        <v>60</v>
      </c>
      <c r="I35" s="108" t="s">
        <v>62</v>
      </c>
    </row>
    <row r="36" spans="1:9" ht="24.6" customHeight="1">
      <c r="A36" s="40" t="s">
        <v>87</v>
      </c>
      <c r="B36" s="103"/>
      <c r="C36" s="104"/>
      <c r="D36" s="103"/>
      <c r="E36" s="103"/>
      <c r="F36" s="105" t="s">
        <v>62</v>
      </c>
      <c r="G36" s="106" t="s">
        <v>62</v>
      </c>
      <c r="H36" s="107" t="s">
        <v>60</v>
      </c>
      <c r="I36" s="108" t="s">
        <v>62</v>
      </c>
    </row>
    <row r="37" spans="1:9" ht="24.6" customHeight="1">
      <c r="A37" s="40" t="s">
        <v>88</v>
      </c>
      <c r="B37" s="103"/>
      <c r="C37" s="104"/>
      <c r="D37" s="103"/>
      <c r="E37" s="103"/>
      <c r="F37" s="105" t="s">
        <v>62</v>
      </c>
      <c r="G37" s="106" t="s">
        <v>62</v>
      </c>
      <c r="H37" s="107" t="s">
        <v>60</v>
      </c>
      <c r="I37" s="108" t="s">
        <v>62</v>
      </c>
    </row>
    <row r="38" spans="1:9" ht="24.6" customHeight="1">
      <c r="A38" s="40" t="s">
        <v>89</v>
      </c>
      <c r="B38" s="103"/>
      <c r="C38" s="104"/>
      <c r="D38" s="103"/>
      <c r="E38" s="103"/>
      <c r="F38" s="105" t="s">
        <v>62</v>
      </c>
      <c r="G38" s="106" t="s">
        <v>62</v>
      </c>
      <c r="H38" s="107" t="s">
        <v>60</v>
      </c>
      <c r="I38" s="108" t="s">
        <v>62</v>
      </c>
    </row>
    <row r="39" spans="1:9" ht="24.6" customHeight="1">
      <c r="A39" s="40" t="s">
        <v>90</v>
      </c>
      <c r="B39" s="103"/>
      <c r="C39" s="104"/>
      <c r="D39" s="103"/>
      <c r="E39" s="103"/>
      <c r="F39" s="105" t="s">
        <v>62</v>
      </c>
      <c r="G39" s="106" t="s">
        <v>62</v>
      </c>
      <c r="H39" s="107" t="s">
        <v>60</v>
      </c>
      <c r="I39" s="108" t="s">
        <v>62</v>
      </c>
    </row>
    <row r="40" spans="1:9" ht="24.6" customHeight="1">
      <c r="A40" s="40" t="s">
        <v>91</v>
      </c>
      <c r="B40" s="103"/>
      <c r="C40" s="104"/>
      <c r="D40" s="103"/>
      <c r="E40" s="103"/>
      <c r="F40" s="105" t="s">
        <v>62</v>
      </c>
      <c r="G40" s="106" t="s">
        <v>62</v>
      </c>
      <c r="H40" s="107" t="s">
        <v>60</v>
      </c>
      <c r="I40" s="108" t="s">
        <v>62</v>
      </c>
    </row>
    <row r="41" spans="1:9" ht="24.6" customHeight="1">
      <c r="A41" s="40" t="s">
        <v>92</v>
      </c>
      <c r="B41" s="103"/>
      <c r="C41" s="104"/>
      <c r="D41" s="103"/>
      <c r="E41" s="103"/>
      <c r="F41" s="105" t="s">
        <v>62</v>
      </c>
      <c r="G41" s="106" t="s">
        <v>62</v>
      </c>
      <c r="H41" s="107" t="s">
        <v>60</v>
      </c>
      <c r="I41" s="108" t="s">
        <v>62</v>
      </c>
    </row>
    <row r="42" spans="1:9" ht="24.6" customHeight="1">
      <c r="A42" s="40" t="s">
        <v>93</v>
      </c>
      <c r="B42" s="103"/>
      <c r="C42" s="104"/>
      <c r="D42" s="103"/>
      <c r="E42" s="103"/>
      <c r="F42" s="105" t="s">
        <v>62</v>
      </c>
      <c r="G42" s="106" t="s">
        <v>62</v>
      </c>
      <c r="H42" s="107" t="s">
        <v>60</v>
      </c>
      <c r="I42" s="108" t="s">
        <v>62</v>
      </c>
    </row>
    <row r="43" spans="1:9" ht="24.6" customHeight="1">
      <c r="A43" s="40" t="s">
        <v>94</v>
      </c>
      <c r="B43" s="103"/>
      <c r="C43" s="104"/>
      <c r="D43" s="103"/>
      <c r="E43" s="103"/>
      <c r="F43" s="105" t="s">
        <v>62</v>
      </c>
      <c r="G43" s="106" t="s">
        <v>62</v>
      </c>
      <c r="H43" s="107" t="s">
        <v>60</v>
      </c>
      <c r="I43" s="108" t="s">
        <v>62</v>
      </c>
    </row>
    <row r="44" spans="1:9" ht="24.6" customHeight="1">
      <c r="A44" s="40" t="s">
        <v>95</v>
      </c>
      <c r="B44" s="103"/>
      <c r="C44" s="104"/>
      <c r="D44" s="103"/>
      <c r="E44" s="103"/>
      <c r="F44" s="105" t="s">
        <v>62</v>
      </c>
      <c r="G44" s="106" t="s">
        <v>62</v>
      </c>
      <c r="H44" s="107" t="s">
        <v>60</v>
      </c>
      <c r="I44" s="108" t="s">
        <v>62</v>
      </c>
    </row>
    <row r="45" spans="1:9" ht="24.6" customHeight="1">
      <c r="A45" s="40" t="s">
        <v>96</v>
      </c>
      <c r="B45" s="103"/>
      <c r="C45" s="104"/>
      <c r="D45" s="103"/>
      <c r="E45" s="103"/>
      <c r="F45" s="105" t="s">
        <v>62</v>
      </c>
      <c r="G45" s="106" t="s">
        <v>62</v>
      </c>
      <c r="H45" s="107" t="s">
        <v>60</v>
      </c>
      <c r="I45" s="108" t="s">
        <v>62</v>
      </c>
    </row>
    <row r="46" spans="1:9" ht="24.6" customHeight="1">
      <c r="A46" s="40" t="s">
        <v>97</v>
      </c>
      <c r="B46" s="103"/>
      <c r="C46" s="104"/>
      <c r="D46" s="103"/>
      <c r="E46" s="103"/>
      <c r="F46" s="105" t="s">
        <v>62</v>
      </c>
      <c r="G46" s="106" t="s">
        <v>62</v>
      </c>
      <c r="H46" s="107" t="s">
        <v>60</v>
      </c>
      <c r="I46" s="108" t="s">
        <v>62</v>
      </c>
    </row>
    <row r="47" spans="1:9" ht="24.6" customHeight="1">
      <c r="A47" s="40" t="s">
        <v>98</v>
      </c>
      <c r="B47" s="103"/>
      <c r="C47" s="104"/>
      <c r="D47" s="103"/>
      <c r="E47" s="103"/>
      <c r="F47" s="105" t="s">
        <v>62</v>
      </c>
      <c r="G47" s="106" t="s">
        <v>62</v>
      </c>
      <c r="H47" s="107" t="s">
        <v>60</v>
      </c>
      <c r="I47" s="108" t="s">
        <v>62</v>
      </c>
    </row>
    <row r="48" spans="1:9" ht="24.6" customHeight="1">
      <c r="A48" s="40" t="s">
        <v>99</v>
      </c>
      <c r="B48" s="103"/>
      <c r="C48" s="104"/>
      <c r="D48" s="103"/>
      <c r="E48" s="103"/>
      <c r="F48" s="105" t="s">
        <v>62</v>
      </c>
      <c r="G48" s="106" t="s">
        <v>62</v>
      </c>
      <c r="H48" s="107" t="s">
        <v>60</v>
      </c>
      <c r="I48" s="108" t="s">
        <v>62</v>
      </c>
    </row>
    <row r="49" spans="1:9" ht="24.6" customHeight="1">
      <c r="A49" s="40" t="s">
        <v>100</v>
      </c>
      <c r="B49" s="103"/>
      <c r="C49" s="104"/>
      <c r="D49" s="103"/>
      <c r="E49" s="103"/>
      <c r="F49" s="105" t="s">
        <v>62</v>
      </c>
      <c r="G49" s="106" t="s">
        <v>62</v>
      </c>
      <c r="H49" s="107" t="s">
        <v>60</v>
      </c>
      <c r="I49" s="108" t="s">
        <v>62</v>
      </c>
    </row>
    <row r="50" spans="1:9" ht="24.6" customHeight="1">
      <c r="A50" s="40" t="s">
        <v>101</v>
      </c>
      <c r="B50" s="103"/>
      <c r="C50" s="104"/>
      <c r="D50" s="103"/>
      <c r="E50" s="103"/>
      <c r="F50" s="105" t="s">
        <v>62</v>
      </c>
      <c r="G50" s="106" t="s">
        <v>62</v>
      </c>
      <c r="H50" s="107" t="s">
        <v>60</v>
      </c>
      <c r="I50" s="108" t="s">
        <v>62</v>
      </c>
    </row>
    <row r="51" spans="1:9" ht="24.6" customHeight="1">
      <c r="A51" s="40" t="s">
        <v>102</v>
      </c>
      <c r="B51" s="103"/>
      <c r="C51" s="104"/>
      <c r="D51" s="103"/>
      <c r="E51" s="103"/>
      <c r="F51" s="105" t="s">
        <v>62</v>
      </c>
      <c r="G51" s="106" t="s">
        <v>62</v>
      </c>
      <c r="H51" s="107" t="s">
        <v>60</v>
      </c>
      <c r="I51" s="108" t="s">
        <v>62</v>
      </c>
    </row>
    <row r="52" spans="1:9" ht="24.6" customHeight="1">
      <c r="A52" s="40" t="s">
        <v>103</v>
      </c>
      <c r="B52" s="103"/>
      <c r="C52" s="104"/>
      <c r="D52" s="103"/>
      <c r="E52" s="103"/>
      <c r="F52" s="105" t="s">
        <v>62</v>
      </c>
      <c r="G52" s="106" t="s">
        <v>62</v>
      </c>
      <c r="H52" s="107" t="s">
        <v>60</v>
      </c>
      <c r="I52" s="108" t="s">
        <v>62</v>
      </c>
    </row>
    <row r="53" spans="1:9" ht="24.6" customHeight="1">
      <c r="A53" s="40" t="s">
        <v>104</v>
      </c>
      <c r="B53" s="103"/>
      <c r="C53" s="104"/>
      <c r="D53" s="103"/>
      <c r="E53" s="103"/>
      <c r="F53" s="105" t="s">
        <v>62</v>
      </c>
      <c r="G53" s="106" t="s">
        <v>62</v>
      </c>
      <c r="H53" s="107" t="s">
        <v>60</v>
      </c>
      <c r="I53" s="108" t="s">
        <v>62</v>
      </c>
    </row>
    <row r="54" spans="1:9" ht="24.6" customHeight="1">
      <c r="A54" s="40" t="s">
        <v>105</v>
      </c>
      <c r="B54" s="103"/>
      <c r="C54" s="104"/>
      <c r="D54" s="103"/>
      <c r="E54" s="103"/>
      <c r="F54" s="105" t="s">
        <v>62</v>
      </c>
      <c r="G54" s="106" t="s">
        <v>62</v>
      </c>
      <c r="H54" s="107" t="s">
        <v>60</v>
      </c>
      <c r="I54" s="108" t="s">
        <v>62</v>
      </c>
    </row>
    <row r="55" spans="1:9" ht="24.6" customHeight="1">
      <c r="A55" s="40" t="s">
        <v>106</v>
      </c>
      <c r="B55" s="103"/>
      <c r="C55" s="104"/>
      <c r="D55" s="103"/>
      <c r="E55" s="103"/>
      <c r="F55" s="105" t="s">
        <v>62</v>
      </c>
      <c r="G55" s="106" t="s">
        <v>62</v>
      </c>
      <c r="H55" s="107" t="s">
        <v>60</v>
      </c>
      <c r="I55" s="108" t="s">
        <v>62</v>
      </c>
    </row>
    <row r="56" spans="1:9" ht="24.6" customHeight="1">
      <c r="A56" s="40" t="s">
        <v>107</v>
      </c>
      <c r="B56" s="103"/>
      <c r="C56" s="104"/>
      <c r="D56" s="103"/>
      <c r="E56" s="103"/>
      <c r="F56" s="105" t="s">
        <v>62</v>
      </c>
      <c r="G56" s="106" t="s">
        <v>62</v>
      </c>
      <c r="H56" s="107" t="s">
        <v>60</v>
      </c>
      <c r="I56" s="108" t="s">
        <v>62</v>
      </c>
    </row>
    <row r="57" spans="1:9" ht="24.6" customHeight="1">
      <c r="A57" s="40" t="s">
        <v>108</v>
      </c>
      <c r="B57" s="103"/>
      <c r="C57" s="104"/>
      <c r="D57" s="103"/>
      <c r="E57" s="103"/>
      <c r="F57" s="105" t="s">
        <v>62</v>
      </c>
      <c r="G57" s="106" t="s">
        <v>62</v>
      </c>
      <c r="H57" s="107" t="s">
        <v>60</v>
      </c>
      <c r="I57" s="108" t="s">
        <v>62</v>
      </c>
    </row>
    <row r="58" spans="1:9" ht="24.6" customHeight="1">
      <c r="A58" s="40" t="s">
        <v>109</v>
      </c>
      <c r="B58" s="103"/>
      <c r="C58" s="104"/>
      <c r="D58" s="103"/>
      <c r="E58" s="103"/>
      <c r="F58" s="105" t="s">
        <v>62</v>
      </c>
      <c r="G58" s="106" t="s">
        <v>62</v>
      </c>
      <c r="H58" s="107" t="s">
        <v>60</v>
      </c>
      <c r="I58" s="108" t="s">
        <v>62</v>
      </c>
    </row>
    <row r="59" spans="1:9" ht="24.6" customHeight="1">
      <c r="A59" s="40" t="s">
        <v>112</v>
      </c>
      <c r="B59" s="103"/>
      <c r="C59" s="104"/>
      <c r="D59" s="103"/>
      <c r="E59" s="103"/>
      <c r="F59" s="105" t="s">
        <v>62</v>
      </c>
      <c r="G59" s="106" t="s">
        <v>62</v>
      </c>
      <c r="H59" s="107" t="s">
        <v>60</v>
      </c>
      <c r="I59" s="108" t="s">
        <v>62</v>
      </c>
    </row>
    <row r="60" spans="1:9" ht="24.6" customHeight="1">
      <c r="A60" s="40" t="s">
        <v>113</v>
      </c>
      <c r="B60" s="103"/>
      <c r="C60" s="104"/>
      <c r="D60" s="103"/>
      <c r="E60" s="103"/>
      <c r="F60" s="105" t="s">
        <v>62</v>
      </c>
      <c r="G60" s="106" t="s">
        <v>62</v>
      </c>
      <c r="H60" s="107" t="s">
        <v>60</v>
      </c>
      <c r="I60" s="108" t="s">
        <v>62</v>
      </c>
    </row>
    <row r="61" spans="1:9" ht="24.6" customHeight="1">
      <c r="A61" s="40" t="s">
        <v>114</v>
      </c>
      <c r="B61" s="103"/>
      <c r="C61" s="104"/>
      <c r="D61" s="103"/>
      <c r="E61" s="103"/>
      <c r="F61" s="105" t="s">
        <v>62</v>
      </c>
      <c r="G61" s="106" t="s">
        <v>62</v>
      </c>
      <c r="H61" s="107" t="s">
        <v>60</v>
      </c>
      <c r="I61" s="108" t="s">
        <v>62</v>
      </c>
    </row>
    <row r="62" spans="1:9" ht="24.6" customHeight="1">
      <c r="A62" s="40" t="s">
        <v>115</v>
      </c>
      <c r="B62" s="103"/>
      <c r="C62" s="104"/>
      <c r="D62" s="103"/>
      <c r="E62" s="103"/>
      <c r="F62" s="105" t="s">
        <v>62</v>
      </c>
      <c r="G62" s="106" t="s">
        <v>62</v>
      </c>
      <c r="H62" s="107" t="s">
        <v>60</v>
      </c>
      <c r="I62" s="108" t="s">
        <v>62</v>
      </c>
    </row>
    <row r="63" spans="1:9" ht="24.6" customHeight="1">
      <c r="A63" s="40" t="s">
        <v>116</v>
      </c>
      <c r="B63" s="103"/>
      <c r="C63" s="104"/>
      <c r="D63" s="103"/>
      <c r="E63" s="103"/>
      <c r="F63" s="105" t="s">
        <v>62</v>
      </c>
      <c r="G63" s="106" t="s">
        <v>62</v>
      </c>
      <c r="H63" s="107" t="s">
        <v>60</v>
      </c>
      <c r="I63" s="108" t="s">
        <v>62</v>
      </c>
    </row>
    <row r="64" spans="1:9" ht="24.6" customHeight="1">
      <c r="A64" s="40" t="s">
        <v>117</v>
      </c>
      <c r="B64" s="103"/>
      <c r="C64" s="104"/>
      <c r="D64" s="103"/>
      <c r="E64" s="103"/>
      <c r="F64" s="105" t="s">
        <v>62</v>
      </c>
      <c r="G64" s="106" t="s">
        <v>62</v>
      </c>
      <c r="H64" s="107" t="s">
        <v>60</v>
      </c>
      <c r="I64" s="108" t="s">
        <v>62</v>
      </c>
    </row>
    <row r="65" spans="1:9" ht="24.6" customHeight="1">
      <c r="A65" s="40" t="s">
        <v>118</v>
      </c>
      <c r="B65" s="103"/>
      <c r="C65" s="104"/>
      <c r="D65" s="103"/>
      <c r="E65" s="103"/>
      <c r="F65" s="105" t="s">
        <v>62</v>
      </c>
      <c r="G65" s="106" t="s">
        <v>62</v>
      </c>
      <c r="H65" s="107" t="s">
        <v>60</v>
      </c>
      <c r="I65" s="108" t="s">
        <v>62</v>
      </c>
    </row>
    <row r="66" spans="1:9" ht="24.6" customHeight="1">
      <c r="A66" s="40" t="s">
        <v>119</v>
      </c>
      <c r="B66" s="103"/>
      <c r="C66" s="104"/>
      <c r="D66" s="103"/>
      <c r="E66" s="103"/>
      <c r="F66" s="105" t="s">
        <v>62</v>
      </c>
      <c r="G66" s="106" t="s">
        <v>62</v>
      </c>
      <c r="H66" s="107" t="s">
        <v>60</v>
      </c>
      <c r="I66" s="108" t="s">
        <v>62</v>
      </c>
    </row>
    <row r="67" spans="1:9" ht="24.6" customHeight="1">
      <c r="A67" s="40" t="s">
        <v>120</v>
      </c>
      <c r="B67" s="103"/>
      <c r="C67" s="104"/>
      <c r="D67" s="103"/>
      <c r="E67" s="103"/>
      <c r="F67" s="105" t="s">
        <v>62</v>
      </c>
      <c r="G67" s="106" t="s">
        <v>62</v>
      </c>
      <c r="H67" s="107" t="s">
        <v>60</v>
      </c>
      <c r="I67" s="108" t="s">
        <v>62</v>
      </c>
    </row>
    <row r="68" spans="1:9" ht="24.6" customHeight="1">
      <c r="A68" s="40" t="s">
        <v>121</v>
      </c>
      <c r="B68" s="103"/>
      <c r="C68" s="104"/>
      <c r="D68" s="103"/>
      <c r="E68" s="103"/>
      <c r="F68" s="105" t="s">
        <v>62</v>
      </c>
      <c r="G68" s="106" t="s">
        <v>62</v>
      </c>
      <c r="H68" s="107" t="s">
        <v>60</v>
      </c>
      <c r="I68" s="108" t="s">
        <v>62</v>
      </c>
    </row>
    <row r="69" spans="1:9" ht="24.6" customHeight="1">
      <c r="A69" s="40" t="s">
        <v>122</v>
      </c>
      <c r="B69" s="103"/>
      <c r="C69" s="104"/>
      <c r="D69" s="103"/>
      <c r="E69" s="103"/>
      <c r="F69" s="105" t="s">
        <v>62</v>
      </c>
      <c r="G69" s="106" t="s">
        <v>62</v>
      </c>
      <c r="H69" s="107" t="s">
        <v>60</v>
      </c>
      <c r="I69" s="108" t="s">
        <v>62</v>
      </c>
    </row>
    <row r="70" spans="1:9" ht="24.6" customHeight="1">
      <c r="A70" s="40" t="s">
        <v>123</v>
      </c>
      <c r="B70" s="103"/>
      <c r="C70" s="104"/>
      <c r="D70" s="103"/>
      <c r="E70" s="103"/>
      <c r="F70" s="105" t="s">
        <v>62</v>
      </c>
      <c r="G70" s="106" t="s">
        <v>62</v>
      </c>
      <c r="H70" s="107" t="s">
        <v>60</v>
      </c>
      <c r="I70" s="108" t="s">
        <v>62</v>
      </c>
    </row>
    <row r="71" spans="1:9" ht="24.6" customHeight="1">
      <c r="A71" s="40" t="s">
        <v>124</v>
      </c>
      <c r="B71" s="103"/>
      <c r="C71" s="104"/>
      <c r="D71" s="103"/>
      <c r="E71" s="103"/>
      <c r="F71" s="105" t="s">
        <v>62</v>
      </c>
      <c r="G71" s="106" t="s">
        <v>62</v>
      </c>
      <c r="H71" s="107" t="s">
        <v>60</v>
      </c>
      <c r="I71" s="108" t="s">
        <v>62</v>
      </c>
    </row>
    <row r="72" spans="1:9" ht="24.6" customHeight="1">
      <c r="A72" s="40" t="s">
        <v>125</v>
      </c>
      <c r="B72" s="103"/>
      <c r="C72" s="104"/>
      <c r="D72" s="103"/>
      <c r="E72" s="103"/>
      <c r="F72" s="105" t="s">
        <v>62</v>
      </c>
      <c r="G72" s="106" t="s">
        <v>62</v>
      </c>
      <c r="H72" s="107" t="s">
        <v>60</v>
      </c>
      <c r="I72" s="108" t="s">
        <v>62</v>
      </c>
    </row>
    <row r="73" spans="1:9" ht="24.6" customHeight="1">
      <c r="A73" s="40" t="s">
        <v>126</v>
      </c>
      <c r="B73" s="103"/>
      <c r="C73" s="104"/>
      <c r="D73" s="103"/>
      <c r="E73" s="103"/>
      <c r="F73" s="105" t="s">
        <v>62</v>
      </c>
      <c r="G73" s="106" t="s">
        <v>62</v>
      </c>
      <c r="H73" s="107" t="s">
        <v>60</v>
      </c>
      <c r="I73" s="108" t="s">
        <v>62</v>
      </c>
    </row>
    <row r="74" spans="1:9" ht="24.6" customHeight="1">
      <c r="A74" s="40" t="s">
        <v>127</v>
      </c>
      <c r="B74" s="103"/>
      <c r="C74" s="104"/>
      <c r="D74" s="103"/>
      <c r="E74" s="103"/>
      <c r="F74" s="105" t="s">
        <v>62</v>
      </c>
      <c r="G74" s="106" t="s">
        <v>62</v>
      </c>
      <c r="H74" s="107" t="s">
        <v>60</v>
      </c>
      <c r="I74" s="108" t="s">
        <v>62</v>
      </c>
    </row>
    <row r="75" spans="1:9" ht="24.6" customHeight="1">
      <c r="A75" s="40" t="s">
        <v>128</v>
      </c>
      <c r="B75" s="103"/>
      <c r="C75" s="104"/>
      <c r="D75" s="103"/>
      <c r="E75" s="103"/>
      <c r="F75" s="105" t="s">
        <v>62</v>
      </c>
      <c r="G75" s="106" t="s">
        <v>62</v>
      </c>
      <c r="H75" s="107" t="s">
        <v>60</v>
      </c>
      <c r="I75" s="108" t="s">
        <v>62</v>
      </c>
    </row>
    <row r="76" spans="1:9" ht="24.6" customHeight="1">
      <c r="A76" s="40" t="s">
        <v>129</v>
      </c>
      <c r="B76" s="103"/>
      <c r="C76" s="104"/>
      <c r="D76" s="103"/>
      <c r="E76" s="103"/>
      <c r="F76" s="105" t="s">
        <v>62</v>
      </c>
      <c r="G76" s="106" t="s">
        <v>62</v>
      </c>
      <c r="H76" s="107" t="s">
        <v>60</v>
      </c>
      <c r="I76" s="108" t="s">
        <v>62</v>
      </c>
    </row>
  </sheetData>
  <sheetProtection algorithmName="SHA-512" hashValue="gTvFrHzbrOtIIFk56HNf3ouF4kuV9MTTBzt8A2zbiubMBCjkITe7+pFLFSIi5f8EMuZ1Bu9wBumqpCIzj80XjA==" saltValue="S6ZgHrgTmnI0vJ7rRjSeOg==" spinCount="100000" sheet="1" objects="1" scenarios="1"/>
  <mergeCells count="3">
    <mergeCell ref="A3:I3"/>
    <mergeCell ref="G8:I8"/>
    <mergeCell ref="E5:I5"/>
  </mergeCells>
  <phoneticPr fontId="3"/>
  <dataValidations count="3">
    <dataValidation type="list" allowBlank="1" showInputMessage="1" showErrorMessage="1" sqref="C9:C76" xr:uid="{5FCF033D-FCF0-45CE-8227-AF9F017E1FA1}">
      <formula1>"陽性者,接触者"</formula1>
    </dataValidation>
    <dataValidation type="list" allowBlank="1" showInputMessage="1" showErrorMessage="1" sqref="B9:B76" xr:uid="{FC196D1B-1EDB-47AE-AFC0-0EFC7AAB7388}">
      <formula1>"園児,職員"</formula1>
    </dataValidation>
    <dataValidation type="list" allowBlank="1" showInputMessage="1" showErrorMessage="1" sqref="D9:D76" xr:uid="{101184B6-A7E8-4215-B1E9-2E94800B9541}">
      <formula1>"0歳児,1歳児,2歳児,3歳児,4歳児,5歳児,園長,保育士等,調理員,事務員,その他"</formula1>
    </dataValidation>
  </dataValidations>
  <printOptions horizontalCentered="1" verticalCentered="1"/>
  <pageMargins left="0.70866141732283472" right="0.70866141732283472" top="0.51181102362204722" bottom="0.70866141732283472" header="0.31496062992125984" footer="0.31496062992125984"/>
  <pageSetup paperSize="9" scale="85" orientation="portrait" r:id="rId1"/>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EC47-59CF-43F7-A00A-E1746A210127}">
  <sheetPr>
    <pageSetUpPr fitToPage="1"/>
  </sheetPr>
  <dimension ref="A1:AX34"/>
  <sheetViews>
    <sheetView showGridLines="0" view="pageBreakPreview" zoomScale="85" zoomScaleNormal="100" zoomScaleSheetLayoutView="85" workbookViewId="0">
      <selection activeCell="B7" sqref="B7:U9"/>
    </sheetView>
  </sheetViews>
  <sheetFormatPr defaultRowHeight="19.5"/>
  <cols>
    <col min="1" max="1" width="1.875" style="126" customWidth="1"/>
    <col min="2" max="2" width="2.5" style="126" customWidth="1"/>
    <col min="3" max="3" width="1.5" style="126" customWidth="1"/>
    <col min="4" max="41" width="2.5" style="126" customWidth="1"/>
    <col min="42" max="42" width="1.875" style="126" customWidth="1"/>
    <col min="43" max="49" width="9" style="70"/>
    <col min="50" max="50" width="13.875" style="70" hidden="1" customWidth="1"/>
    <col min="51" max="16384" width="9" style="70"/>
  </cols>
  <sheetData>
    <row r="1" spans="1:50" ht="17.25" customHeight="1">
      <c r="A1" s="109"/>
      <c r="B1" s="109" t="s">
        <v>36</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row>
    <row r="2" spans="1:50" ht="17.2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row>
    <row r="3" spans="1:50" ht="37.5" customHeight="1">
      <c r="A3" s="109"/>
      <c r="B3" s="255" t="s">
        <v>48</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110"/>
    </row>
    <row r="4" spans="1:50" ht="19.5" customHeigh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row>
    <row r="5" spans="1:50" ht="27" customHeight="1">
      <c r="A5" s="109"/>
      <c r="B5" s="256" t="s">
        <v>134</v>
      </c>
      <c r="C5" s="257"/>
      <c r="D5" s="257"/>
      <c r="E5" s="257"/>
      <c r="F5" s="257"/>
      <c r="G5" s="257"/>
      <c r="H5" s="257"/>
      <c r="I5" s="257"/>
      <c r="J5" s="257"/>
      <c r="K5" s="257"/>
      <c r="L5" s="257"/>
      <c r="M5" s="257"/>
      <c r="N5" s="257"/>
      <c r="O5" s="257"/>
      <c r="P5" s="257"/>
      <c r="Q5" s="257"/>
      <c r="R5" s="257"/>
      <c r="S5" s="257"/>
      <c r="T5" s="257"/>
      <c r="U5" s="258"/>
      <c r="V5" s="111"/>
      <c r="W5" s="112"/>
      <c r="X5" s="112"/>
      <c r="Y5" s="112"/>
      <c r="Z5" s="259" t="s">
        <v>0</v>
      </c>
      <c r="AA5" s="259"/>
      <c r="AB5" s="259"/>
      <c r="AC5" s="259"/>
      <c r="AD5" s="260">
        <f>IF(AH5="","",IF(AH5&gt;3,5,6))</f>
        <v>6</v>
      </c>
      <c r="AE5" s="260"/>
      <c r="AF5" s="261" t="s">
        <v>1</v>
      </c>
      <c r="AG5" s="261"/>
      <c r="AH5" s="262">
        <v>1</v>
      </c>
      <c r="AI5" s="262"/>
      <c r="AJ5" s="261" t="s">
        <v>2</v>
      </c>
      <c r="AK5" s="261"/>
      <c r="AL5" s="262">
        <v>20</v>
      </c>
      <c r="AM5" s="262"/>
      <c r="AN5" s="261" t="s">
        <v>3</v>
      </c>
      <c r="AO5" s="263"/>
      <c r="AP5" s="109"/>
      <c r="AX5" s="70" t="str">
        <f>Z5&amp;AD5&amp;AF5&amp;AH5&amp;AJ5&amp;AL5&amp;AN5</f>
        <v>令和6年1月20日</v>
      </c>
    </row>
    <row r="6" spans="1:50" ht="23.25" customHeight="1">
      <c r="A6" s="109"/>
      <c r="B6" s="269" t="s">
        <v>50</v>
      </c>
      <c r="C6" s="270"/>
      <c r="D6" s="270"/>
      <c r="E6" s="270"/>
      <c r="F6" s="270"/>
      <c r="G6" s="270"/>
      <c r="H6" s="270"/>
      <c r="I6" s="270"/>
      <c r="J6" s="270"/>
      <c r="K6" s="270"/>
      <c r="L6" s="270"/>
      <c r="M6" s="270"/>
      <c r="N6" s="270"/>
      <c r="O6" s="270"/>
      <c r="P6" s="270"/>
      <c r="Q6" s="270"/>
      <c r="R6" s="270"/>
      <c r="S6" s="270"/>
      <c r="T6" s="270"/>
      <c r="U6" s="271"/>
      <c r="V6" s="269" t="s">
        <v>51</v>
      </c>
      <c r="W6" s="270"/>
      <c r="X6" s="270"/>
      <c r="Y6" s="270"/>
      <c r="Z6" s="270"/>
      <c r="AA6" s="270"/>
      <c r="AB6" s="270"/>
      <c r="AC6" s="270"/>
      <c r="AD6" s="270"/>
      <c r="AE6" s="270"/>
      <c r="AF6" s="270"/>
      <c r="AG6" s="270"/>
      <c r="AH6" s="270"/>
      <c r="AI6" s="270"/>
      <c r="AJ6" s="270"/>
      <c r="AK6" s="270"/>
      <c r="AL6" s="270"/>
      <c r="AM6" s="270"/>
      <c r="AN6" s="270"/>
      <c r="AO6" s="271"/>
      <c r="AP6" s="109"/>
    </row>
    <row r="7" spans="1:50" ht="14.25">
      <c r="A7" s="109"/>
      <c r="B7" s="272" t="s">
        <v>139</v>
      </c>
      <c r="C7" s="273"/>
      <c r="D7" s="273"/>
      <c r="E7" s="273"/>
      <c r="F7" s="273"/>
      <c r="G7" s="273"/>
      <c r="H7" s="273"/>
      <c r="I7" s="273"/>
      <c r="J7" s="273"/>
      <c r="K7" s="273"/>
      <c r="L7" s="273"/>
      <c r="M7" s="273"/>
      <c r="N7" s="273"/>
      <c r="O7" s="273"/>
      <c r="P7" s="273"/>
      <c r="Q7" s="273"/>
      <c r="R7" s="273"/>
      <c r="S7" s="273"/>
      <c r="T7" s="273"/>
      <c r="U7" s="274"/>
      <c r="V7" s="272" t="s">
        <v>137</v>
      </c>
      <c r="W7" s="273"/>
      <c r="X7" s="273"/>
      <c r="Y7" s="273"/>
      <c r="Z7" s="273"/>
      <c r="AA7" s="273"/>
      <c r="AB7" s="273"/>
      <c r="AC7" s="273"/>
      <c r="AD7" s="273"/>
      <c r="AE7" s="273"/>
      <c r="AF7" s="273"/>
      <c r="AG7" s="273"/>
      <c r="AH7" s="273"/>
      <c r="AI7" s="273"/>
      <c r="AJ7" s="273"/>
      <c r="AK7" s="273"/>
      <c r="AL7" s="273"/>
      <c r="AM7" s="273"/>
      <c r="AN7" s="273"/>
      <c r="AO7" s="274"/>
      <c r="AP7" s="109"/>
    </row>
    <row r="8" spans="1:50" ht="43.5" customHeight="1">
      <c r="A8" s="109"/>
      <c r="B8" s="275"/>
      <c r="C8" s="276"/>
      <c r="D8" s="276"/>
      <c r="E8" s="276"/>
      <c r="F8" s="276"/>
      <c r="G8" s="276"/>
      <c r="H8" s="276"/>
      <c r="I8" s="276"/>
      <c r="J8" s="276"/>
      <c r="K8" s="276"/>
      <c r="L8" s="276"/>
      <c r="M8" s="276"/>
      <c r="N8" s="276"/>
      <c r="O8" s="276"/>
      <c r="P8" s="276"/>
      <c r="Q8" s="276"/>
      <c r="R8" s="276"/>
      <c r="S8" s="276"/>
      <c r="T8" s="276"/>
      <c r="U8" s="277"/>
      <c r="V8" s="275"/>
      <c r="W8" s="276"/>
      <c r="X8" s="276"/>
      <c r="Y8" s="276"/>
      <c r="Z8" s="276"/>
      <c r="AA8" s="276"/>
      <c r="AB8" s="276"/>
      <c r="AC8" s="276"/>
      <c r="AD8" s="276"/>
      <c r="AE8" s="276"/>
      <c r="AF8" s="276"/>
      <c r="AG8" s="276"/>
      <c r="AH8" s="276"/>
      <c r="AI8" s="276"/>
      <c r="AJ8" s="276"/>
      <c r="AK8" s="276"/>
      <c r="AL8" s="276"/>
      <c r="AM8" s="276"/>
      <c r="AN8" s="276"/>
      <c r="AO8" s="277"/>
      <c r="AP8" s="109"/>
      <c r="AX8" s="70" t="str">
        <f>B7</f>
        <v>　京都市●●区●●●●●●町●●番地</v>
      </c>
    </row>
    <row r="9" spans="1:50" ht="26.25" customHeight="1">
      <c r="A9" s="109"/>
      <c r="B9" s="278"/>
      <c r="C9" s="279"/>
      <c r="D9" s="279"/>
      <c r="E9" s="279"/>
      <c r="F9" s="279"/>
      <c r="G9" s="279"/>
      <c r="H9" s="279"/>
      <c r="I9" s="279"/>
      <c r="J9" s="279"/>
      <c r="K9" s="279"/>
      <c r="L9" s="279"/>
      <c r="M9" s="279"/>
      <c r="N9" s="279"/>
      <c r="O9" s="279"/>
      <c r="P9" s="279"/>
      <c r="Q9" s="279"/>
      <c r="R9" s="279"/>
      <c r="S9" s="279"/>
      <c r="T9" s="279"/>
      <c r="U9" s="280"/>
      <c r="V9" s="113"/>
      <c r="W9" s="114"/>
      <c r="X9" s="114"/>
      <c r="Y9" s="281" t="s">
        <v>4</v>
      </c>
      <c r="Z9" s="281"/>
      <c r="AA9" s="281"/>
      <c r="AB9" s="281"/>
      <c r="AC9" s="282" t="s">
        <v>130</v>
      </c>
      <c r="AD9" s="282"/>
      <c r="AE9" s="282"/>
      <c r="AF9" s="282"/>
      <c r="AG9" s="282"/>
      <c r="AH9" s="282"/>
      <c r="AI9" s="282"/>
      <c r="AJ9" s="282"/>
      <c r="AK9" s="282"/>
      <c r="AL9" s="282"/>
      <c r="AM9" s="282"/>
      <c r="AN9" s="282"/>
      <c r="AO9" s="283"/>
      <c r="AP9" s="109"/>
      <c r="AX9" s="70" t="str">
        <f>V7</f>
        <v>　社会福祉法人　●●●●●●●
　　　　理事長　●●　●●</v>
      </c>
    </row>
    <row r="10" spans="1:50" ht="22.5" customHeight="1">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row>
    <row r="11" spans="1:50" ht="51" customHeight="1">
      <c r="A11" s="109"/>
      <c r="B11" s="284" t="s">
        <v>37</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6"/>
      <c r="AP11" s="109"/>
    </row>
    <row r="12" spans="1:50" ht="39.75" customHeight="1">
      <c r="A12" s="109"/>
      <c r="B12" s="287" t="s">
        <v>5</v>
      </c>
      <c r="C12" s="261"/>
      <c r="D12" s="261"/>
      <c r="E12" s="261"/>
      <c r="F12" s="261"/>
      <c r="G12" s="261"/>
      <c r="H12" s="263"/>
      <c r="I12" s="288" t="s">
        <v>138</v>
      </c>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90"/>
      <c r="AP12" s="109"/>
      <c r="AX12" s="70" t="str">
        <f>I12</f>
        <v>●●●●保育園</v>
      </c>
    </row>
    <row r="13" spans="1:50" ht="39.75" customHeight="1">
      <c r="A13" s="109"/>
      <c r="B13" s="264" t="s">
        <v>47</v>
      </c>
      <c r="C13" s="265"/>
      <c r="D13" s="265"/>
      <c r="E13" s="265"/>
      <c r="F13" s="265"/>
      <c r="G13" s="265"/>
      <c r="H13" s="266"/>
      <c r="I13" s="267" t="s">
        <v>176</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8"/>
      <c r="AP13" s="109"/>
      <c r="AX13" s="70" t="str">
        <f>I13</f>
        <v>保育所</v>
      </c>
    </row>
    <row r="14" spans="1:50" ht="39.75" customHeight="1">
      <c r="A14" s="109"/>
      <c r="B14" s="264" t="s">
        <v>46</v>
      </c>
      <c r="C14" s="265"/>
      <c r="D14" s="265"/>
      <c r="E14" s="265"/>
      <c r="F14" s="265"/>
      <c r="G14" s="265"/>
      <c r="H14" s="266"/>
      <c r="I14" s="267" t="s">
        <v>177</v>
      </c>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8"/>
      <c r="AP14" s="70"/>
      <c r="AX14" s="70" t="str">
        <f>I14</f>
        <v>６０人以上</v>
      </c>
    </row>
    <row r="15" spans="1:50" ht="39.75" customHeight="1">
      <c r="A15" s="109"/>
      <c r="B15" s="287" t="s">
        <v>6</v>
      </c>
      <c r="C15" s="261"/>
      <c r="D15" s="261"/>
      <c r="E15" s="261"/>
      <c r="F15" s="261"/>
      <c r="G15" s="261"/>
      <c r="H15" s="263"/>
      <c r="I15" s="168">
        <f>MIN('2号(記入例)'!F8:G8,'2号(記入例)'!F9:G9)</f>
        <v>118000</v>
      </c>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70"/>
      <c r="AP15" s="109"/>
      <c r="AX15" s="115">
        <f>I15</f>
        <v>118000</v>
      </c>
    </row>
    <row r="16" spans="1:50" ht="39.75" customHeight="1">
      <c r="A16" s="109"/>
      <c r="B16" s="291" t="s">
        <v>38</v>
      </c>
      <c r="C16" s="261"/>
      <c r="D16" s="261"/>
      <c r="E16" s="261"/>
      <c r="F16" s="261"/>
      <c r="G16" s="261"/>
      <c r="H16" s="263"/>
      <c r="I16" s="287" t="s">
        <v>42</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3"/>
      <c r="AP16" s="109"/>
    </row>
    <row r="17" spans="1:42" ht="39.75" customHeight="1">
      <c r="A17" s="109"/>
      <c r="B17" s="292" t="s">
        <v>43</v>
      </c>
      <c r="C17" s="293"/>
      <c r="D17" s="293"/>
      <c r="E17" s="293"/>
      <c r="F17" s="293"/>
      <c r="G17" s="293"/>
      <c r="H17" s="294"/>
      <c r="I17" s="295" t="s">
        <v>41</v>
      </c>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4"/>
      <c r="AP17" s="109"/>
    </row>
    <row r="18" spans="1:42" ht="4.5" customHeight="1">
      <c r="A18" s="109"/>
      <c r="B18" s="295" t="s">
        <v>7</v>
      </c>
      <c r="C18" s="293"/>
      <c r="D18" s="293"/>
      <c r="E18" s="293"/>
      <c r="F18" s="293"/>
      <c r="G18" s="293"/>
      <c r="H18" s="294"/>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4"/>
      <c r="AP18" s="109"/>
    </row>
    <row r="19" spans="1:42" ht="22.5" customHeight="1">
      <c r="A19" s="109"/>
      <c r="B19" s="296"/>
      <c r="C19" s="297"/>
      <c r="D19" s="297"/>
      <c r="E19" s="297"/>
      <c r="F19" s="297"/>
      <c r="G19" s="297"/>
      <c r="H19" s="298"/>
      <c r="I19" s="301" t="s">
        <v>44</v>
      </c>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2"/>
      <c r="AP19" s="109"/>
    </row>
    <row r="20" spans="1:42" ht="22.5" customHeight="1">
      <c r="A20" s="109"/>
      <c r="B20" s="296"/>
      <c r="C20" s="297"/>
      <c r="D20" s="297"/>
      <c r="E20" s="297"/>
      <c r="F20" s="297"/>
      <c r="G20" s="297"/>
      <c r="H20" s="298"/>
      <c r="I20" s="301" t="s">
        <v>135</v>
      </c>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2"/>
      <c r="AP20" s="109"/>
    </row>
    <row r="21" spans="1:42" ht="22.5" customHeight="1">
      <c r="A21" s="109"/>
      <c r="B21" s="296"/>
      <c r="C21" s="297"/>
      <c r="D21" s="297"/>
      <c r="E21" s="297"/>
      <c r="F21" s="297"/>
      <c r="G21" s="297"/>
      <c r="H21" s="298"/>
      <c r="I21" s="301" t="s">
        <v>162</v>
      </c>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2"/>
      <c r="AP21" s="109"/>
    </row>
    <row r="22" spans="1:42" s="117" customFormat="1" ht="18.75" customHeight="1">
      <c r="A22" s="116"/>
      <c r="B22" s="296"/>
      <c r="C22" s="297"/>
      <c r="D22" s="297"/>
      <c r="E22" s="297"/>
      <c r="F22" s="297"/>
      <c r="G22" s="297"/>
      <c r="H22" s="298"/>
      <c r="I22" s="303" t="s">
        <v>163</v>
      </c>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4"/>
      <c r="AP22" s="116"/>
    </row>
    <row r="23" spans="1:42" ht="4.5" customHeight="1">
      <c r="A23" s="109"/>
      <c r="B23" s="299"/>
      <c r="C23" s="281"/>
      <c r="D23" s="281"/>
      <c r="E23" s="281"/>
      <c r="F23" s="281"/>
      <c r="G23" s="281"/>
      <c r="H23" s="300"/>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6"/>
      <c r="AP23" s="109"/>
    </row>
    <row r="24" spans="1:42" ht="16.5" customHeigh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row>
    <row r="25" spans="1:42" ht="18" customHeight="1">
      <c r="A25" s="109"/>
      <c r="B25" s="308" t="s">
        <v>39</v>
      </c>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109"/>
    </row>
    <row r="26" spans="1:42" ht="7.5" customHeight="1">
      <c r="A26" s="109"/>
      <c r="B26" s="118"/>
      <c r="C26" s="11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10"/>
      <c r="AP26" s="109"/>
    </row>
    <row r="27" spans="1:42" ht="26.25" customHeight="1">
      <c r="A27" s="109"/>
      <c r="B27" s="311"/>
      <c r="C27" s="312"/>
      <c r="D27" s="307" t="s">
        <v>8</v>
      </c>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13"/>
      <c r="AP27" s="109"/>
    </row>
    <row r="28" spans="1:42" ht="26.25" customHeight="1">
      <c r="A28" s="109"/>
      <c r="B28" s="311"/>
      <c r="C28" s="312"/>
      <c r="D28" s="307" t="s">
        <v>9</v>
      </c>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13"/>
      <c r="AP28" s="109"/>
    </row>
    <row r="29" spans="1:42" ht="26.25" customHeight="1">
      <c r="A29" s="109"/>
      <c r="B29" s="311"/>
      <c r="C29" s="312"/>
      <c r="D29" s="307" t="s">
        <v>10</v>
      </c>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13"/>
      <c r="AP29" s="109"/>
    </row>
    <row r="30" spans="1:42" ht="26.25" customHeight="1">
      <c r="A30" s="109"/>
      <c r="B30" s="311"/>
      <c r="C30" s="312"/>
      <c r="D30" s="307" t="s">
        <v>11</v>
      </c>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13"/>
      <c r="AP30" s="109"/>
    </row>
    <row r="31" spans="1:42" ht="7.5" customHeight="1">
      <c r="A31" s="109"/>
      <c r="B31" s="120"/>
      <c r="C31" s="121"/>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c r="AP31" s="109"/>
    </row>
    <row r="32" spans="1:42" ht="3" customHeight="1">
      <c r="A32" s="109"/>
      <c r="B32" s="124"/>
      <c r="C32" s="124"/>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09"/>
    </row>
    <row r="33" spans="1:42" ht="18.75" customHeight="1">
      <c r="A33" s="109"/>
      <c r="B33" s="307" t="s">
        <v>40</v>
      </c>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109"/>
    </row>
    <row r="34" spans="1:42" ht="18.75" customHeight="1">
      <c r="A34" s="109"/>
      <c r="B34" s="307" t="s">
        <v>140</v>
      </c>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109"/>
    </row>
  </sheetData>
  <sheetProtection algorithmName="SHA-512" hashValue="dDXTbDKnP7wRPxNiP3jN308MpDPFpUeky/Oy0E2E0h1iCCW46SzpQK+4LeZRm7q0KIlrGehlimyi06fC9/h3mA==" saltValue="Q5op/k/DGmDBeKrYaIpibQ==" spinCount="100000" sheet="1" objects="1" scenarios="1"/>
  <mergeCells count="47">
    <mergeCell ref="B34:AO34"/>
    <mergeCell ref="B25:AO25"/>
    <mergeCell ref="D26:AO26"/>
    <mergeCell ref="B27:C27"/>
    <mergeCell ref="D27:AO27"/>
    <mergeCell ref="B28:C28"/>
    <mergeCell ref="D28:AO28"/>
    <mergeCell ref="B29:C29"/>
    <mergeCell ref="D29:AO29"/>
    <mergeCell ref="B30:C30"/>
    <mergeCell ref="D30:AO30"/>
    <mergeCell ref="B33:AO33"/>
    <mergeCell ref="B18:H23"/>
    <mergeCell ref="I18:AO18"/>
    <mergeCell ref="I19:AO19"/>
    <mergeCell ref="I20:AO20"/>
    <mergeCell ref="I21:AO21"/>
    <mergeCell ref="I22:AO22"/>
    <mergeCell ref="I23:AO23"/>
    <mergeCell ref="B15:H15"/>
    <mergeCell ref="I15:AO15"/>
    <mergeCell ref="B16:H16"/>
    <mergeCell ref="I16:AO16"/>
    <mergeCell ref="B17:H17"/>
    <mergeCell ref="I17:AO17"/>
    <mergeCell ref="B14:H14"/>
    <mergeCell ref="I14:AO14"/>
    <mergeCell ref="B6:U6"/>
    <mergeCell ref="V6:AO6"/>
    <mergeCell ref="B7:U9"/>
    <mergeCell ref="V7:AO8"/>
    <mergeCell ref="Y9:AB9"/>
    <mergeCell ref="AC9:AO9"/>
    <mergeCell ref="B11:AO11"/>
    <mergeCell ref="B12:H12"/>
    <mergeCell ref="I12:AO12"/>
    <mergeCell ref="B13:H13"/>
    <mergeCell ref="I13:AO13"/>
    <mergeCell ref="B3:AO3"/>
    <mergeCell ref="B5:U5"/>
    <mergeCell ref="Z5:AC5"/>
    <mergeCell ref="AD5:AE5"/>
    <mergeCell ref="AF5:AG5"/>
    <mergeCell ref="AH5:AI5"/>
    <mergeCell ref="AJ5:AK5"/>
    <mergeCell ref="AL5:AM5"/>
    <mergeCell ref="AN5:AO5"/>
  </mergeCells>
  <phoneticPr fontId="3"/>
  <dataValidations count="2">
    <dataValidation type="list" allowBlank="1" showInputMessage="1" showErrorMessage="1" sqref="I14" xr:uid="{41EE923F-A280-4946-AFF9-E8AD817C3106}">
      <formula1>"１９人以下,２０人以上５９人以下,６０人以上,―"</formula1>
    </dataValidation>
    <dataValidation type="list" allowBlank="1" showInputMessage="1" showErrorMessage="1" sqref="I13" xr:uid="{49E31AEC-2EE4-4E63-A534-731AB357EED8}">
      <formula1>"保育所,認定こども園,地域型保育事業所,病児・病後児保育施設,認可外保育施設,居宅訪問型保育事業者"</formula1>
    </dataValidation>
  </dataValidations>
  <pageMargins left="0.858854166666666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66675</xdr:colOff>
                    <xdr:row>26</xdr:row>
                    <xdr:rowOff>19050</xdr:rowOff>
                  </from>
                  <to>
                    <xdr:col>3</xdr:col>
                    <xdr:colOff>66675</xdr:colOff>
                    <xdr:row>26</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66675</xdr:colOff>
                    <xdr:row>27</xdr:row>
                    <xdr:rowOff>19050</xdr:rowOff>
                  </from>
                  <to>
                    <xdr:col>3</xdr:col>
                    <xdr:colOff>66675</xdr:colOff>
                    <xdr:row>27</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66675</xdr:colOff>
                    <xdr:row>28</xdr:row>
                    <xdr:rowOff>19050</xdr:rowOff>
                  </from>
                  <to>
                    <xdr:col>3</xdr:col>
                    <xdr:colOff>66675</xdr:colOff>
                    <xdr:row>28</xdr:row>
                    <xdr:rowOff>276225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66675</xdr:colOff>
                    <xdr:row>29</xdr:row>
                    <xdr:rowOff>19050</xdr:rowOff>
                  </from>
                  <to>
                    <xdr:col>3</xdr:col>
                    <xdr:colOff>66675</xdr:colOff>
                    <xdr:row>29</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D04D-82EF-43A7-A5F9-AD75711A267D}">
  <sheetPr>
    <pageSetUpPr fitToPage="1"/>
  </sheetPr>
  <dimension ref="A1:V90"/>
  <sheetViews>
    <sheetView view="pageBreakPreview" zoomScale="85" zoomScaleNormal="100" zoomScaleSheetLayoutView="85" workbookViewId="0">
      <selection activeCell="B4" sqref="B4"/>
    </sheetView>
  </sheetViews>
  <sheetFormatPr defaultRowHeight="18.75"/>
  <cols>
    <col min="1" max="1" width="1.125" style="127" customWidth="1"/>
    <col min="2" max="2" width="31.375" style="127" customWidth="1"/>
    <col min="3" max="3" width="19.75" style="127" customWidth="1"/>
    <col min="4" max="4" width="12" style="127" customWidth="1"/>
    <col min="5" max="6" width="16.875" style="127" customWidth="1"/>
    <col min="7" max="7" width="14.125" style="127" customWidth="1"/>
    <col min="8" max="8" width="1.125" style="127" customWidth="1"/>
    <col min="9" max="16" width="9" style="70"/>
    <col min="17" max="17" width="4.125" style="70" customWidth="1"/>
    <col min="18" max="19" width="0" style="70" hidden="1" customWidth="1"/>
    <col min="20" max="20" width="21" style="70" hidden="1" customWidth="1"/>
    <col min="21" max="21" width="18.375" style="70" hidden="1" customWidth="1"/>
    <col min="22" max="22" width="10.875" style="70" hidden="1" customWidth="1"/>
    <col min="23" max="16384" width="9" style="70"/>
  </cols>
  <sheetData>
    <row r="1" spans="1:22" ht="15" customHeight="1">
      <c r="B1" s="128" t="s">
        <v>45</v>
      </c>
      <c r="C1" s="128"/>
      <c r="D1" s="128"/>
      <c r="E1" s="128"/>
      <c r="F1" s="128"/>
      <c r="G1" s="128"/>
      <c r="H1" s="129"/>
      <c r="I1" s="130"/>
    </row>
    <row r="2" spans="1:22" ht="15" customHeight="1">
      <c r="A2" s="128"/>
      <c r="B2" s="131"/>
      <c r="C2" s="128"/>
      <c r="D2" s="128"/>
      <c r="E2" s="128"/>
      <c r="F2" s="128"/>
      <c r="G2" s="128"/>
      <c r="H2" s="129"/>
      <c r="I2" s="130"/>
    </row>
    <row r="3" spans="1:22" ht="48" customHeight="1">
      <c r="B3" s="316" t="s">
        <v>49</v>
      </c>
      <c r="C3" s="317"/>
      <c r="D3" s="317"/>
      <c r="E3" s="317"/>
      <c r="F3" s="317"/>
      <c r="G3" s="317"/>
      <c r="H3" s="132"/>
      <c r="I3" s="130"/>
      <c r="T3" s="133" t="s">
        <v>165</v>
      </c>
      <c r="U3" s="133" t="s">
        <v>166</v>
      </c>
      <c r="V3" s="69">
        <v>300000</v>
      </c>
    </row>
    <row r="4" spans="1:22" ht="19.5" customHeight="1">
      <c r="A4" s="134"/>
      <c r="B4" s="134"/>
      <c r="C4" s="134"/>
      <c r="D4" s="134"/>
      <c r="E4" s="134"/>
      <c r="F4" s="134"/>
      <c r="G4" s="134"/>
      <c r="H4" s="132"/>
      <c r="I4" s="130"/>
      <c r="T4" s="133" t="s">
        <v>165</v>
      </c>
      <c r="U4" s="133" t="s">
        <v>167</v>
      </c>
      <c r="V4" s="69">
        <v>400000</v>
      </c>
    </row>
    <row r="5" spans="1:22" ht="21" customHeight="1">
      <c r="A5" s="134"/>
      <c r="B5" s="134"/>
      <c r="C5" s="135" t="s">
        <v>32</v>
      </c>
      <c r="D5" s="318" t="str">
        <f>IF('1号(記入例)'!AX12="","",'1号(記入例)'!AX12)</f>
        <v>●●●●保育園</v>
      </c>
      <c r="E5" s="318"/>
      <c r="F5" s="318"/>
      <c r="G5" s="318"/>
      <c r="H5" s="132"/>
      <c r="I5" s="136"/>
      <c r="T5" s="133" t="s">
        <v>165</v>
      </c>
      <c r="U5" s="133" t="s">
        <v>168</v>
      </c>
      <c r="V5" s="69">
        <v>500000</v>
      </c>
    </row>
    <row r="6" spans="1:22" ht="11.25" customHeight="1">
      <c r="A6" s="134"/>
      <c r="B6" s="134"/>
      <c r="C6" s="70"/>
      <c r="D6" s="70"/>
      <c r="E6" s="70"/>
      <c r="F6" s="70"/>
      <c r="G6" s="70"/>
      <c r="H6" s="70"/>
      <c r="T6" s="133" t="s">
        <v>169</v>
      </c>
      <c r="U6" s="133" t="s">
        <v>166</v>
      </c>
      <c r="V6" s="69">
        <v>300000</v>
      </c>
    </row>
    <row r="7" spans="1:22" ht="25.5" customHeight="1">
      <c r="A7" s="134"/>
      <c r="B7" s="134"/>
      <c r="D7" s="319" t="s">
        <v>33</v>
      </c>
      <c r="E7" s="319"/>
      <c r="F7" s="320">
        <v>12</v>
      </c>
      <c r="G7" s="320"/>
      <c r="H7" s="132"/>
      <c r="I7" s="130"/>
      <c r="T7" s="133" t="s">
        <v>169</v>
      </c>
      <c r="U7" s="133" t="s">
        <v>167</v>
      </c>
      <c r="V7" s="69">
        <v>400000</v>
      </c>
    </row>
    <row r="8" spans="1:22" ht="25.5" customHeight="1">
      <c r="A8" s="134"/>
      <c r="B8" s="137"/>
      <c r="D8" s="319" t="s">
        <v>34</v>
      </c>
      <c r="E8" s="319"/>
      <c r="F8" s="248" cm="1">
        <f t="array" ref="F8">IF(F7=12,SUMIFS(V3:V16,T3:T16,'1号(記入例)'!AX13,'2号(記入例)'!U3:U16,'1号(記入例)'!AX14),ROUNDDOWN((SUMIFS('2号(記入例)'!V3:V16,'2号(記入例)'!T3:T16,'1号(記入例)'!AX13,U3:U16,'1号(記入例)'!I14:AO14))*E6/12,-3))</f>
        <v>500000</v>
      </c>
      <c r="G8" s="249"/>
      <c r="H8" s="132"/>
      <c r="I8" s="130"/>
      <c r="R8" s="115">
        <f>F8</f>
        <v>500000</v>
      </c>
      <c r="T8" s="133" t="s">
        <v>169</v>
      </c>
      <c r="U8" s="133" t="s">
        <v>168</v>
      </c>
      <c r="V8" s="69">
        <v>500000</v>
      </c>
    </row>
    <row r="9" spans="1:22" ht="25.5" customHeight="1">
      <c r="A9" s="134"/>
      <c r="B9" s="134"/>
      <c r="D9" s="319" t="s">
        <v>12</v>
      </c>
      <c r="E9" s="319"/>
      <c r="F9" s="248">
        <f>ROUNDDOWN(G21+G43+G62+G89,-3)</f>
        <v>118000</v>
      </c>
      <c r="G9" s="249"/>
      <c r="H9" s="132"/>
      <c r="I9" s="130"/>
      <c r="R9" s="115">
        <f>F9</f>
        <v>118000</v>
      </c>
      <c r="T9" s="133" t="s">
        <v>170</v>
      </c>
      <c r="U9" s="133" t="s">
        <v>166</v>
      </c>
      <c r="V9" s="69">
        <v>300000</v>
      </c>
    </row>
    <row r="10" spans="1:22" ht="15" customHeight="1">
      <c r="A10" s="134"/>
      <c r="B10" s="134"/>
      <c r="C10" s="134"/>
      <c r="D10" s="138"/>
      <c r="E10" s="138"/>
      <c r="F10" s="139"/>
      <c r="G10" s="139"/>
      <c r="H10" s="132"/>
      <c r="I10" s="130"/>
      <c r="T10" s="133" t="s">
        <v>170</v>
      </c>
      <c r="U10" s="133" t="s">
        <v>167</v>
      </c>
      <c r="V10" s="69">
        <v>400000</v>
      </c>
    </row>
    <row r="11" spans="1:22" ht="24" customHeight="1">
      <c r="A11" s="131"/>
      <c r="B11" s="140" t="s">
        <v>20</v>
      </c>
      <c r="C11" s="131"/>
      <c r="D11" s="131"/>
      <c r="E11" s="131"/>
      <c r="F11" s="131"/>
      <c r="G11" s="131"/>
      <c r="H11" s="129"/>
      <c r="I11" s="130"/>
      <c r="T11" s="133" t="s">
        <v>170</v>
      </c>
      <c r="U11" s="133" t="s">
        <v>168</v>
      </c>
      <c r="V11" s="69">
        <v>500000</v>
      </c>
    </row>
    <row r="12" spans="1:22" ht="24" customHeight="1">
      <c r="A12" s="131"/>
      <c r="B12" s="141" t="s">
        <v>13</v>
      </c>
      <c r="C12" s="321" t="s">
        <v>24</v>
      </c>
      <c r="D12" s="322"/>
      <c r="E12" s="141" t="s">
        <v>23</v>
      </c>
      <c r="F12" s="142" t="s">
        <v>14</v>
      </c>
      <c r="G12" s="141" t="s">
        <v>15</v>
      </c>
      <c r="H12" s="129"/>
      <c r="I12" s="130"/>
      <c r="T12" s="133" t="s">
        <v>171</v>
      </c>
      <c r="U12" s="133" t="s">
        <v>172</v>
      </c>
      <c r="V12" s="69">
        <v>300000</v>
      </c>
    </row>
    <row r="13" spans="1:22" ht="24" customHeight="1">
      <c r="A13" s="131"/>
      <c r="B13" s="143" t="s">
        <v>19</v>
      </c>
      <c r="C13" s="314" t="s">
        <v>152</v>
      </c>
      <c r="D13" s="315"/>
      <c r="E13" s="144" t="s">
        <v>151</v>
      </c>
      <c r="F13" s="144" t="s">
        <v>136</v>
      </c>
      <c r="G13" s="145">
        <v>42000</v>
      </c>
      <c r="H13" s="129"/>
      <c r="I13" s="130"/>
      <c r="T13" s="133" t="s">
        <v>173</v>
      </c>
      <c r="U13" s="133" t="s">
        <v>166</v>
      </c>
      <c r="V13" s="69">
        <v>300000</v>
      </c>
    </row>
    <row r="14" spans="1:22" ht="24" customHeight="1">
      <c r="A14" s="131"/>
      <c r="B14" s="143" t="s">
        <v>19</v>
      </c>
      <c r="C14" s="314" t="s">
        <v>142</v>
      </c>
      <c r="D14" s="315"/>
      <c r="E14" s="144" t="s">
        <v>26</v>
      </c>
      <c r="F14" s="144" t="s">
        <v>146</v>
      </c>
      <c r="G14" s="145">
        <v>23000</v>
      </c>
      <c r="H14" s="129"/>
      <c r="I14" s="130"/>
      <c r="T14" s="133" t="s">
        <v>173</v>
      </c>
      <c r="U14" s="133" t="s">
        <v>167</v>
      </c>
      <c r="V14" s="69">
        <v>400000</v>
      </c>
    </row>
    <row r="15" spans="1:22" ht="24" customHeight="1">
      <c r="A15" s="131"/>
      <c r="B15" s="143" t="s">
        <v>21</v>
      </c>
      <c r="C15" s="314" t="s">
        <v>27</v>
      </c>
      <c r="D15" s="315"/>
      <c r="E15" s="144" t="s">
        <v>64</v>
      </c>
      <c r="F15" s="144" t="s">
        <v>145</v>
      </c>
      <c r="G15" s="145">
        <v>6600</v>
      </c>
      <c r="H15" s="129"/>
      <c r="I15" s="130"/>
      <c r="T15" s="133" t="s">
        <v>173</v>
      </c>
      <c r="U15" s="133" t="s">
        <v>168</v>
      </c>
      <c r="V15" s="69">
        <v>500000</v>
      </c>
    </row>
    <row r="16" spans="1:22" ht="24" customHeight="1">
      <c r="A16" s="131"/>
      <c r="B16" s="146"/>
      <c r="C16" s="325"/>
      <c r="D16" s="326"/>
      <c r="E16" s="147"/>
      <c r="F16" s="147"/>
      <c r="G16" s="148"/>
      <c r="H16" s="129"/>
      <c r="I16" s="130"/>
      <c r="T16" s="133" t="s">
        <v>174</v>
      </c>
      <c r="U16" s="133" t="s">
        <v>175</v>
      </c>
      <c r="V16" s="69">
        <v>300000</v>
      </c>
    </row>
    <row r="17" spans="1:9" ht="24" customHeight="1">
      <c r="A17" s="131"/>
      <c r="B17" s="146"/>
      <c r="C17" s="325"/>
      <c r="D17" s="326"/>
      <c r="E17" s="147"/>
      <c r="F17" s="147"/>
      <c r="G17" s="148"/>
      <c r="H17" s="129"/>
      <c r="I17" s="130"/>
    </row>
    <row r="18" spans="1:9" ht="24" customHeight="1">
      <c r="A18" s="131"/>
      <c r="B18" s="146"/>
      <c r="C18" s="325"/>
      <c r="D18" s="326"/>
      <c r="E18" s="147"/>
      <c r="F18" s="148"/>
      <c r="G18" s="148"/>
      <c r="H18" s="129"/>
      <c r="I18" s="130"/>
    </row>
    <row r="19" spans="1:9" ht="24" customHeight="1">
      <c r="A19" s="131"/>
      <c r="B19" s="146"/>
      <c r="C19" s="325"/>
      <c r="D19" s="326"/>
      <c r="E19" s="147"/>
      <c r="F19" s="148"/>
      <c r="G19" s="148"/>
      <c r="H19" s="129"/>
      <c r="I19" s="130"/>
    </row>
    <row r="20" spans="1:9" ht="24" customHeight="1" thickBot="1">
      <c r="A20" s="131"/>
      <c r="B20" s="146"/>
      <c r="C20" s="327"/>
      <c r="D20" s="328"/>
      <c r="E20" s="149"/>
      <c r="F20" s="148"/>
      <c r="G20" s="150"/>
      <c r="H20" s="129"/>
      <c r="I20" s="130"/>
    </row>
    <row r="21" spans="1:9" ht="24" customHeight="1" thickTop="1">
      <c r="A21" s="131"/>
      <c r="B21" s="329" t="s">
        <v>16</v>
      </c>
      <c r="C21" s="330"/>
      <c r="D21" s="330"/>
      <c r="E21" s="330"/>
      <c r="F21" s="331"/>
      <c r="G21" s="59">
        <f>SUBTOTAL(109,G13:G20)</f>
        <v>71600</v>
      </c>
      <c r="H21" s="129"/>
      <c r="I21" s="130"/>
    </row>
    <row r="22" spans="1:9" ht="15" customHeight="1">
      <c r="A22" s="134"/>
      <c r="B22" s="134"/>
      <c r="C22" s="134"/>
      <c r="D22" s="138"/>
      <c r="E22" s="138"/>
      <c r="F22" s="139"/>
      <c r="G22" s="139"/>
      <c r="H22" s="132"/>
      <c r="I22" s="130"/>
    </row>
    <row r="23" spans="1:9" ht="24" customHeight="1">
      <c r="A23" s="134"/>
      <c r="B23" s="140" t="s">
        <v>22</v>
      </c>
      <c r="C23" s="134"/>
      <c r="D23" s="134"/>
      <c r="E23" s="134"/>
      <c r="F23" s="134"/>
      <c r="G23" s="134"/>
      <c r="H23" s="132"/>
      <c r="I23" s="130"/>
    </row>
    <row r="24" spans="1:9" ht="24" customHeight="1">
      <c r="A24" s="131"/>
      <c r="B24" s="151" t="s">
        <v>17</v>
      </c>
      <c r="C24" s="321" t="s">
        <v>31</v>
      </c>
      <c r="D24" s="322"/>
      <c r="E24" s="141" t="s">
        <v>23</v>
      </c>
      <c r="F24" s="142" t="s">
        <v>14</v>
      </c>
      <c r="G24" s="142" t="s">
        <v>18</v>
      </c>
      <c r="H24" s="129"/>
      <c r="I24" s="130"/>
    </row>
    <row r="25" spans="1:9" ht="24" customHeight="1">
      <c r="A25" s="152"/>
      <c r="B25" s="153" t="s">
        <v>30</v>
      </c>
      <c r="C25" s="332" t="s">
        <v>144</v>
      </c>
      <c r="D25" s="333"/>
      <c r="E25" s="144" t="s">
        <v>25</v>
      </c>
      <c r="F25" s="144" t="s">
        <v>155</v>
      </c>
      <c r="G25" s="154">
        <v>8580</v>
      </c>
      <c r="H25" s="129"/>
      <c r="I25" s="130"/>
    </row>
    <row r="26" spans="1:9" ht="24" customHeight="1">
      <c r="A26" s="152"/>
      <c r="B26" s="153" t="s">
        <v>30</v>
      </c>
      <c r="C26" s="332" t="s">
        <v>143</v>
      </c>
      <c r="D26" s="333"/>
      <c r="E26" s="144" t="s">
        <v>63</v>
      </c>
      <c r="F26" s="144" t="s">
        <v>156</v>
      </c>
      <c r="G26" s="154">
        <v>14300</v>
      </c>
      <c r="H26" s="129"/>
      <c r="I26" s="130"/>
    </row>
    <row r="27" spans="1:9" ht="24" customHeight="1">
      <c r="A27" s="131"/>
      <c r="B27" s="153" t="s">
        <v>29</v>
      </c>
      <c r="C27" s="332" t="s">
        <v>158</v>
      </c>
      <c r="D27" s="333"/>
      <c r="E27" s="144" t="s">
        <v>64</v>
      </c>
      <c r="F27" s="144" t="s">
        <v>160</v>
      </c>
      <c r="G27" s="154">
        <v>5250</v>
      </c>
      <c r="H27" s="129"/>
      <c r="I27" s="130"/>
    </row>
    <row r="28" spans="1:9" ht="24" customHeight="1">
      <c r="A28" s="131"/>
      <c r="B28" s="153" t="s">
        <v>30</v>
      </c>
      <c r="C28" s="332" t="s">
        <v>143</v>
      </c>
      <c r="D28" s="333"/>
      <c r="E28" s="144" t="s">
        <v>64</v>
      </c>
      <c r="F28" s="144" t="s">
        <v>159</v>
      </c>
      <c r="G28" s="154">
        <v>12100</v>
      </c>
      <c r="H28" s="129"/>
      <c r="I28" s="130"/>
    </row>
    <row r="29" spans="1:9" ht="24" customHeight="1">
      <c r="A29" s="131"/>
      <c r="B29" s="153" t="s">
        <v>30</v>
      </c>
      <c r="C29" s="332" t="s">
        <v>143</v>
      </c>
      <c r="D29" s="333"/>
      <c r="E29" s="144" t="s">
        <v>65</v>
      </c>
      <c r="F29" s="144" t="s">
        <v>161</v>
      </c>
      <c r="G29" s="154">
        <v>6400</v>
      </c>
      <c r="H29" s="129"/>
      <c r="I29" s="130"/>
    </row>
    <row r="30" spans="1:9" ht="24" customHeight="1">
      <c r="A30" s="131"/>
      <c r="B30" s="155"/>
      <c r="C30" s="323"/>
      <c r="D30" s="324"/>
      <c r="E30" s="147"/>
      <c r="F30" s="147"/>
      <c r="G30" s="156"/>
      <c r="H30" s="129"/>
      <c r="I30" s="130"/>
    </row>
    <row r="31" spans="1:9" ht="24" customHeight="1">
      <c r="A31" s="131"/>
      <c r="B31" s="155"/>
      <c r="C31" s="323"/>
      <c r="D31" s="324"/>
      <c r="E31" s="147"/>
      <c r="F31" s="147"/>
      <c r="G31" s="156"/>
      <c r="H31" s="129"/>
      <c r="I31" s="130"/>
    </row>
    <row r="32" spans="1:9" ht="24" customHeight="1">
      <c r="A32" s="131"/>
      <c r="B32" s="155"/>
      <c r="C32" s="323"/>
      <c r="D32" s="324"/>
      <c r="E32" s="147"/>
      <c r="F32" s="147"/>
      <c r="G32" s="156"/>
      <c r="H32" s="129"/>
      <c r="I32" s="130"/>
    </row>
    <row r="33" spans="1:9" ht="24" customHeight="1">
      <c r="A33" s="131"/>
      <c r="B33" s="155"/>
      <c r="C33" s="323"/>
      <c r="D33" s="324"/>
      <c r="E33" s="147"/>
      <c r="F33" s="147"/>
      <c r="G33" s="156"/>
      <c r="H33" s="129"/>
      <c r="I33" s="130"/>
    </row>
    <row r="34" spans="1:9" ht="24" customHeight="1">
      <c r="A34" s="131"/>
      <c r="B34" s="155"/>
      <c r="C34" s="323"/>
      <c r="D34" s="324"/>
      <c r="E34" s="147"/>
      <c r="F34" s="147"/>
      <c r="G34" s="156"/>
      <c r="H34" s="129"/>
      <c r="I34" s="130"/>
    </row>
    <row r="35" spans="1:9" ht="24" customHeight="1">
      <c r="A35" s="131"/>
      <c r="B35" s="155"/>
      <c r="C35" s="323"/>
      <c r="D35" s="324"/>
      <c r="E35" s="147"/>
      <c r="F35" s="147"/>
      <c r="G35" s="156"/>
      <c r="H35" s="129"/>
      <c r="I35" s="130"/>
    </row>
    <row r="36" spans="1:9" ht="24" customHeight="1">
      <c r="A36" s="131"/>
      <c r="B36" s="155"/>
      <c r="C36" s="323"/>
      <c r="D36" s="324"/>
      <c r="E36" s="147"/>
      <c r="F36" s="147"/>
      <c r="G36" s="156"/>
      <c r="H36" s="129"/>
      <c r="I36" s="130"/>
    </row>
    <row r="37" spans="1:9" ht="24" customHeight="1">
      <c r="A37" s="131"/>
      <c r="B37" s="155"/>
      <c r="C37" s="323"/>
      <c r="D37" s="324"/>
      <c r="E37" s="147"/>
      <c r="F37" s="147"/>
      <c r="G37" s="156"/>
      <c r="H37" s="129"/>
      <c r="I37" s="130"/>
    </row>
    <row r="38" spans="1:9" ht="24" customHeight="1">
      <c r="A38" s="131"/>
      <c r="B38" s="155"/>
      <c r="C38" s="323"/>
      <c r="D38" s="324"/>
      <c r="E38" s="147"/>
      <c r="F38" s="147"/>
      <c r="G38" s="156"/>
      <c r="H38" s="129"/>
      <c r="I38" s="130"/>
    </row>
    <row r="39" spans="1:9" ht="24" customHeight="1">
      <c r="A39" s="131"/>
      <c r="B39" s="155"/>
      <c r="C39" s="323"/>
      <c r="D39" s="324"/>
      <c r="E39" s="147"/>
      <c r="F39" s="147"/>
      <c r="G39" s="156"/>
      <c r="H39" s="129"/>
      <c r="I39" s="130"/>
    </row>
    <row r="40" spans="1:9" ht="24" customHeight="1">
      <c r="A40" s="131"/>
      <c r="B40" s="155"/>
      <c r="C40" s="323"/>
      <c r="D40" s="324"/>
      <c r="E40" s="147"/>
      <c r="F40" s="147"/>
      <c r="G40" s="156"/>
      <c r="H40" s="129"/>
      <c r="I40" s="130"/>
    </row>
    <row r="41" spans="1:9" ht="24" customHeight="1">
      <c r="A41" s="131"/>
      <c r="B41" s="155"/>
      <c r="C41" s="323"/>
      <c r="D41" s="324"/>
      <c r="E41" s="147"/>
      <c r="F41" s="147"/>
      <c r="G41" s="156"/>
      <c r="H41" s="129"/>
      <c r="I41" s="130"/>
    </row>
    <row r="42" spans="1:9" ht="24" customHeight="1" thickBot="1">
      <c r="A42" s="131"/>
      <c r="B42" s="155"/>
      <c r="C42" s="323"/>
      <c r="D42" s="324"/>
      <c r="E42" s="147"/>
      <c r="F42" s="147"/>
      <c r="G42" s="156"/>
      <c r="H42" s="129"/>
      <c r="I42" s="130"/>
    </row>
    <row r="43" spans="1:9" ht="24" customHeight="1" thickTop="1">
      <c r="A43" s="131"/>
      <c r="B43" s="334" t="s">
        <v>16</v>
      </c>
      <c r="C43" s="335"/>
      <c r="D43" s="335"/>
      <c r="E43" s="335"/>
      <c r="F43" s="336"/>
      <c r="G43" s="59">
        <f>SUBTOTAL(109,G25:G42)</f>
        <v>46630</v>
      </c>
      <c r="H43" s="129"/>
      <c r="I43" s="130"/>
    </row>
    <row r="44" spans="1:9" ht="12" customHeight="1">
      <c r="A44" s="131"/>
      <c r="B44" s="157"/>
      <c r="C44" s="157"/>
      <c r="D44" s="157"/>
      <c r="E44" s="157"/>
      <c r="F44" s="157"/>
      <c r="G44" s="157"/>
      <c r="H44" s="158"/>
      <c r="I44" s="130"/>
    </row>
    <row r="45" spans="1:9" ht="18.75" customHeight="1">
      <c r="A45" s="131"/>
      <c r="B45" s="131" t="s">
        <v>35</v>
      </c>
      <c r="C45" s="131"/>
      <c r="D45" s="131"/>
      <c r="E45" s="131"/>
      <c r="F45" s="131"/>
      <c r="G45" s="131"/>
      <c r="H45" s="158"/>
      <c r="I45" s="130"/>
    </row>
    <row r="46" spans="1:9" ht="18.75" customHeight="1">
      <c r="A46" s="131"/>
      <c r="B46" s="131"/>
      <c r="C46" s="131"/>
      <c r="D46" s="131"/>
      <c r="E46" s="131"/>
      <c r="F46" s="131"/>
      <c r="G46" s="131"/>
      <c r="H46" s="158"/>
      <c r="I46" s="130"/>
    </row>
    <row r="47" spans="1:9" ht="18.75" customHeight="1">
      <c r="A47" s="131"/>
      <c r="B47" s="159" t="s">
        <v>164</v>
      </c>
      <c r="C47" s="131"/>
      <c r="D47" s="131"/>
      <c r="E47" s="131"/>
      <c r="F47" s="131"/>
      <c r="G47" s="131"/>
      <c r="H47" s="158"/>
      <c r="I47" s="130"/>
    </row>
    <row r="48" spans="1:9" ht="18.75" customHeight="1">
      <c r="A48" s="131"/>
      <c r="B48" s="131"/>
      <c r="C48" s="131"/>
      <c r="D48" s="131"/>
      <c r="E48" s="131"/>
      <c r="F48" s="131"/>
      <c r="G48" s="131"/>
      <c r="H48" s="158"/>
      <c r="I48" s="130"/>
    </row>
    <row r="49" spans="1:9" ht="24" customHeight="1">
      <c r="A49" s="131"/>
      <c r="B49" s="140" t="s">
        <v>20</v>
      </c>
      <c r="C49" s="131"/>
      <c r="D49" s="131"/>
      <c r="E49" s="131"/>
      <c r="F49" s="131"/>
      <c r="G49" s="131"/>
      <c r="H49" s="129"/>
      <c r="I49" s="130"/>
    </row>
    <row r="50" spans="1:9" ht="24" customHeight="1">
      <c r="A50" s="131"/>
      <c r="B50" s="141" t="s">
        <v>13</v>
      </c>
      <c r="C50" s="321" t="s">
        <v>24</v>
      </c>
      <c r="D50" s="322"/>
      <c r="E50" s="141" t="s">
        <v>23</v>
      </c>
      <c r="F50" s="142" t="s">
        <v>14</v>
      </c>
      <c r="G50" s="141" t="s">
        <v>15</v>
      </c>
      <c r="H50" s="129"/>
      <c r="I50" s="130"/>
    </row>
    <row r="51" spans="1:9" ht="24" customHeight="1">
      <c r="A51" s="131"/>
      <c r="B51" s="146"/>
      <c r="C51" s="325"/>
      <c r="D51" s="326"/>
      <c r="E51" s="147"/>
      <c r="F51" s="147"/>
      <c r="G51" s="148"/>
      <c r="H51" s="129"/>
      <c r="I51" s="130"/>
    </row>
    <row r="52" spans="1:9" ht="24" customHeight="1">
      <c r="A52" s="131"/>
      <c r="B52" s="146"/>
      <c r="C52" s="325"/>
      <c r="D52" s="326"/>
      <c r="E52" s="147"/>
      <c r="F52" s="147"/>
      <c r="G52" s="148"/>
      <c r="H52" s="129"/>
      <c r="I52" s="130"/>
    </row>
    <row r="53" spans="1:9" ht="24" customHeight="1">
      <c r="A53" s="131"/>
      <c r="B53" s="146"/>
      <c r="C53" s="325"/>
      <c r="D53" s="326"/>
      <c r="E53" s="147"/>
      <c r="F53" s="147"/>
      <c r="G53" s="148"/>
      <c r="H53" s="129"/>
      <c r="I53" s="130"/>
    </row>
    <row r="54" spans="1:9" ht="24" customHeight="1">
      <c r="A54" s="131"/>
      <c r="B54" s="146"/>
      <c r="C54" s="325"/>
      <c r="D54" s="326"/>
      <c r="E54" s="147"/>
      <c r="F54" s="147"/>
      <c r="G54" s="148"/>
      <c r="H54" s="129"/>
      <c r="I54" s="130"/>
    </row>
    <row r="55" spans="1:9" ht="24" customHeight="1">
      <c r="A55" s="131"/>
      <c r="B55" s="146"/>
      <c r="C55" s="325"/>
      <c r="D55" s="326"/>
      <c r="E55" s="147"/>
      <c r="F55" s="147"/>
      <c r="G55" s="148"/>
      <c r="H55" s="129"/>
      <c r="I55" s="130"/>
    </row>
    <row r="56" spans="1:9" ht="24" customHeight="1">
      <c r="A56" s="131"/>
      <c r="B56" s="146"/>
      <c r="C56" s="325"/>
      <c r="D56" s="326"/>
      <c r="E56" s="147"/>
      <c r="F56" s="147"/>
      <c r="G56" s="148"/>
      <c r="H56" s="129"/>
      <c r="I56" s="130"/>
    </row>
    <row r="57" spans="1:9" ht="24" customHeight="1">
      <c r="A57" s="131"/>
      <c r="B57" s="146"/>
      <c r="C57" s="325"/>
      <c r="D57" s="326"/>
      <c r="E57" s="147"/>
      <c r="F57" s="147"/>
      <c r="G57" s="148"/>
      <c r="H57" s="129"/>
      <c r="I57" s="130"/>
    </row>
    <row r="58" spans="1:9" ht="24" customHeight="1">
      <c r="A58" s="131"/>
      <c r="B58" s="146"/>
      <c r="C58" s="325"/>
      <c r="D58" s="326"/>
      <c r="E58" s="147"/>
      <c r="F58" s="147"/>
      <c r="G58" s="148"/>
      <c r="H58" s="129"/>
      <c r="I58" s="130"/>
    </row>
    <row r="59" spans="1:9" ht="24" customHeight="1">
      <c r="A59" s="131"/>
      <c r="B59" s="146"/>
      <c r="C59" s="325"/>
      <c r="D59" s="326"/>
      <c r="E59" s="147"/>
      <c r="F59" s="147"/>
      <c r="G59" s="148"/>
      <c r="H59" s="129"/>
      <c r="I59" s="130"/>
    </row>
    <row r="60" spans="1:9" ht="24" customHeight="1">
      <c r="A60" s="131"/>
      <c r="B60" s="146"/>
      <c r="C60" s="325"/>
      <c r="D60" s="326"/>
      <c r="E60" s="147"/>
      <c r="F60" s="148"/>
      <c r="G60" s="148"/>
      <c r="H60" s="129"/>
      <c r="I60" s="130"/>
    </row>
    <row r="61" spans="1:9" ht="24" customHeight="1" thickBot="1">
      <c r="A61" s="131"/>
      <c r="B61" s="146"/>
      <c r="C61" s="327"/>
      <c r="D61" s="328"/>
      <c r="E61" s="149"/>
      <c r="F61" s="148"/>
      <c r="G61" s="150"/>
      <c r="H61" s="129"/>
      <c r="I61" s="130"/>
    </row>
    <row r="62" spans="1:9" ht="24" customHeight="1" thickTop="1">
      <c r="A62" s="131"/>
      <c r="B62" s="329" t="s">
        <v>16</v>
      </c>
      <c r="C62" s="330"/>
      <c r="D62" s="330"/>
      <c r="E62" s="330"/>
      <c r="F62" s="331"/>
      <c r="G62" s="59">
        <f>SUBTOTAL(109,G51:G61)</f>
        <v>0</v>
      </c>
      <c r="H62" s="129"/>
      <c r="I62" s="130"/>
    </row>
    <row r="63" spans="1:9" ht="15" customHeight="1">
      <c r="A63" s="134"/>
      <c r="B63" s="134"/>
      <c r="C63" s="134"/>
      <c r="D63" s="138"/>
      <c r="E63" s="138"/>
      <c r="F63" s="139"/>
      <c r="G63" s="139"/>
      <c r="H63" s="132"/>
      <c r="I63" s="130"/>
    </row>
    <row r="64" spans="1:9" ht="24" customHeight="1">
      <c r="A64" s="134"/>
      <c r="B64" s="140" t="s">
        <v>22</v>
      </c>
      <c r="C64" s="134"/>
      <c r="D64" s="134"/>
      <c r="E64" s="134"/>
      <c r="F64" s="134"/>
      <c r="G64" s="134"/>
      <c r="H64" s="132"/>
      <c r="I64" s="130"/>
    </row>
    <row r="65" spans="1:9" ht="24" customHeight="1">
      <c r="A65" s="131"/>
      <c r="B65" s="151" t="s">
        <v>17</v>
      </c>
      <c r="C65" s="321" t="s">
        <v>31</v>
      </c>
      <c r="D65" s="322"/>
      <c r="E65" s="141" t="s">
        <v>23</v>
      </c>
      <c r="F65" s="142" t="s">
        <v>14</v>
      </c>
      <c r="G65" s="142" t="s">
        <v>18</v>
      </c>
      <c r="H65" s="129"/>
      <c r="I65" s="130"/>
    </row>
    <row r="66" spans="1:9" ht="24" customHeight="1">
      <c r="A66" s="152"/>
      <c r="B66" s="155"/>
      <c r="C66" s="323"/>
      <c r="D66" s="324"/>
      <c r="E66" s="147"/>
      <c r="F66" s="147"/>
      <c r="G66" s="156"/>
      <c r="H66" s="129"/>
      <c r="I66" s="130"/>
    </row>
    <row r="67" spans="1:9" ht="24" customHeight="1">
      <c r="A67" s="152"/>
      <c r="B67" s="155"/>
      <c r="C67" s="325"/>
      <c r="D67" s="326"/>
      <c r="E67" s="147"/>
      <c r="F67" s="147"/>
      <c r="G67" s="156"/>
      <c r="H67" s="129"/>
      <c r="I67" s="130"/>
    </row>
    <row r="68" spans="1:9" ht="24" customHeight="1">
      <c r="A68" s="131"/>
      <c r="B68" s="155"/>
      <c r="C68" s="323"/>
      <c r="D68" s="324"/>
      <c r="E68" s="147"/>
      <c r="F68" s="147"/>
      <c r="G68" s="156"/>
      <c r="H68" s="129"/>
      <c r="I68" s="130"/>
    </row>
    <row r="69" spans="1:9" ht="24" customHeight="1">
      <c r="A69" s="131"/>
      <c r="B69" s="155"/>
      <c r="C69" s="323"/>
      <c r="D69" s="324"/>
      <c r="E69" s="147"/>
      <c r="F69" s="147"/>
      <c r="G69" s="156"/>
      <c r="H69" s="129"/>
      <c r="I69" s="130"/>
    </row>
    <row r="70" spans="1:9" ht="24" customHeight="1">
      <c r="A70" s="131"/>
      <c r="B70" s="155"/>
      <c r="C70" s="323"/>
      <c r="D70" s="324"/>
      <c r="E70" s="147"/>
      <c r="F70" s="147"/>
      <c r="G70" s="156"/>
      <c r="H70" s="129"/>
      <c r="I70" s="130"/>
    </row>
    <row r="71" spans="1:9" ht="24" customHeight="1">
      <c r="A71" s="131"/>
      <c r="B71" s="155"/>
      <c r="C71" s="323"/>
      <c r="D71" s="324"/>
      <c r="E71" s="147"/>
      <c r="F71" s="147"/>
      <c r="G71" s="156"/>
      <c r="H71" s="129"/>
      <c r="I71" s="130"/>
    </row>
    <row r="72" spans="1:9" ht="24" customHeight="1">
      <c r="A72" s="131"/>
      <c r="B72" s="155"/>
      <c r="C72" s="323"/>
      <c r="D72" s="324"/>
      <c r="E72" s="147"/>
      <c r="F72" s="147"/>
      <c r="G72" s="156"/>
      <c r="H72" s="129"/>
      <c r="I72" s="130"/>
    </row>
    <row r="73" spans="1:9" ht="24" customHeight="1">
      <c r="A73" s="131"/>
      <c r="B73" s="155"/>
      <c r="C73" s="323"/>
      <c r="D73" s="324"/>
      <c r="E73" s="147"/>
      <c r="F73" s="147"/>
      <c r="G73" s="156"/>
      <c r="H73" s="129"/>
      <c r="I73" s="130"/>
    </row>
    <row r="74" spans="1:9" ht="24" customHeight="1">
      <c r="A74" s="131"/>
      <c r="B74" s="155"/>
      <c r="C74" s="323"/>
      <c r="D74" s="324"/>
      <c r="E74" s="147"/>
      <c r="F74" s="147"/>
      <c r="G74" s="156"/>
      <c r="H74" s="129"/>
      <c r="I74" s="130"/>
    </row>
    <row r="75" spans="1:9" ht="24" customHeight="1">
      <c r="A75" s="131"/>
      <c r="B75" s="155"/>
      <c r="C75" s="323"/>
      <c r="D75" s="324"/>
      <c r="E75" s="147"/>
      <c r="F75" s="147"/>
      <c r="G75" s="156"/>
      <c r="H75" s="129"/>
      <c r="I75" s="130"/>
    </row>
    <row r="76" spans="1:9" ht="24" customHeight="1">
      <c r="A76" s="131"/>
      <c r="B76" s="155"/>
      <c r="C76" s="323"/>
      <c r="D76" s="324"/>
      <c r="E76" s="147"/>
      <c r="F76" s="147"/>
      <c r="G76" s="156"/>
      <c r="H76" s="129"/>
      <c r="I76" s="130"/>
    </row>
    <row r="77" spans="1:9" ht="24" customHeight="1">
      <c r="A77" s="131"/>
      <c r="B77" s="155"/>
      <c r="C77" s="323"/>
      <c r="D77" s="324"/>
      <c r="E77" s="147"/>
      <c r="F77" s="147"/>
      <c r="G77" s="156"/>
      <c r="H77" s="129"/>
      <c r="I77" s="130"/>
    </row>
    <row r="78" spans="1:9" ht="24" customHeight="1">
      <c r="A78" s="131"/>
      <c r="B78" s="155"/>
      <c r="C78" s="323"/>
      <c r="D78" s="324"/>
      <c r="E78" s="147"/>
      <c r="F78" s="147"/>
      <c r="G78" s="156"/>
      <c r="H78" s="129"/>
      <c r="I78" s="130"/>
    </row>
    <row r="79" spans="1:9" ht="24" customHeight="1">
      <c r="A79" s="131"/>
      <c r="B79" s="155"/>
      <c r="C79" s="323"/>
      <c r="D79" s="324"/>
      <c r="E79" s="147"/>
      <c r="F79" s="147"/>
      <c r="G79" s="156"/>
      <c r="H79" s="129"/>
      <c r="I79" s="130"/>
    </row>
    <row r="80" spans="1:9" ht="24" customHeight="1">
      <c r="A80" s="131"/>
      <c r="B80" s="155"/>
      <c r="C80" s="323"/>
      <c r="D80" s="324"/>
      <c r="E80" s="147"/>
      <c r="F80" s="147"/>
      <c r="G80" s="156"/>
      <c r="H80" s="129"/>
      <c r="I80" s="130"/>
    </row>
    <row r="81" spans="1:9" ht="24" customHeight="1">
      <c r="A81" s="131"/>
      <c r="B81" s="155"/>
      <c r="C81" s="323"/>
      <c r="D81" s="324"/>
      <c r="E81" s="147"/>
      <c r="F81" s="147"/>
      <c r="G81" s="156"/>
      <c r="H81" s="129"/>
      <c r="I81" s="130"/>
    </row>
    <row r="82" spans="1:9" ht="24" customHeight="1">
      <c r="A82" s="131"/>
      <c r="B82" s="155"/>
      <c r="C82" s="323"/>
      <c r="D82" s="324"/>
      <c r="E82" s="147"/>
      <c r="F82" s="147"/>
      <c r="G82" s="156"/>
      <c r="H82" s="129"/>
      <c r="I82" s="130"/>
    </row>
    <row r="83" spans="1:9" ht="24" customHeight="1">
      <c r="A83" s="131"/>
      <c r="B83" s="155"/>
      <c r="C83" s="323"/>
      <c r="D83" s="324"/>
      <c r="E83" s="147"/>
      <c r="F83" s="147"/>
      <c r="G83" s="156"/>
      <c r="H83" s="129"/>
      <c r="I83" s="130"/>
    </row>
    <row r="84" spans="1:9" ht="24" customHeight="1">
      <c r="A84" s="131"/>
      <c r="B84" s="155"/>
      <c r="C84" s="323"/>
      <c r="D84" s="324"/>
      <c r="E84" s="147"/>
      <c r="F84" s="147"/>
      <c r="G84" s="156"/>
      <c r="H84" s="129"/>
      <c r="I84" s="130"/>
    </row>
    <row r="85" spans="1:9" ht="24" customHeight="1">
      <c r="A85" s="131"/>
      <c r="B85" s="155"/>
      <c r="C85" s="323"/>
      <c r="D85" s="324"/>
      <c r="E85" s="147"/>
      <c r="F85" s="147"/>
      <c r="G85" s="156"/>
      <c r="H85" s="129"/>
      <c r="I85" s="130"/>
    </row>
    <row r="86" spans="1:9" ht="24" customHeight="1">
      <c r="A86" s="131"/>
      <c r="B86" s="155"/>
      <c r="C86" s="323"/>
      <c r="D86" s="324"/>
      <c r="E86" s="147"/>
      <c r="F86" s="147"/>
      <c r="G86" s="156"/>
      <c r="H86" s="129"/>
      <c r="I86" s="130"/>
    </row>
    <row r="87" spans="1:9" ht="24" customHeight="1">
      <c r="A87" s="131"/>
      <c r="B87" s="155"/>
      <c r="C87" s="323"/>
      <c r="D87" s="324"/>
      <c r="E87" s="147"/>
      <c r="F87" s="147"/>
      <c r="G87" s="156"/>
      <c r="H87" s="129"/>
      <c r="I87" s="130"/>
    </row>
    <row r="88" spans="1:9" ht="24" customHeight="1" thickBot="1">
      <c r="A88" s="131"/>
      <c r="B88" s="155"/>
      <c r="C88" s="323"/>
      <c r="D88" s="324"/>
      <c r="E88" s="147"/>
      <c r="F88" s="147"/>
      <c r="G88" s="156"/>
      <c r="H88" s="129"/>
      <c r="I88" s="130"/>
    </row>
    <row r="89" spans="1:9" ht="24" customHeight="1" thickTop="1">
      <c r="A89" s="131"/>
      <c r="B89" s="334" t="s">
        <v>16</v>
      </c>
      <c r="C89" s="335"/>
      <c r="D89" s="335"/>
      <c r="E89" s="335"/>
      <c r="F89" s="336"/>
      <c r="G89" s="59">
        <f>SUBTOTAL(109,G66:G88)</f>
        <v>0</v>
      </c>
      <c r="H89" s="129"/>
      <c r="I89" s="130"/>
    </row>
    <row r="90" spans="1:9" ht="19.5">
      <c r="A90" s="160"/>
      <c r="B90" s="160"/>
      <c r="C90" s="160"/>
      <c r="D90" s="160"/>
      <c r="E90" s="160"/>
      <c r="F90" s="160"/>
      <c r="G90" s="160"/>
    </row>
  </sheetData>
  <sheetProtection algorithmName="SHA-512" hashValue="4WqDREg6C9LJGzDSzWC7wTR17/SVAHLzWgNSCYqj3BOez9Gevj/5ZE3sJsDXOxwxZ+1I5LdKGfgvBOZ61F2Ing==" saltValue="Wl/zchEVAXpyeECXq3hjOg==" spinCount="100000" sheet="1" objects="1" scenarios="1"/>
  <mergeCells count="76">
    <mergeCell ref="B89:F89"/>
    <mergeCell ref="C17:D17"/>
    <mergeCell ref="C56:D56"/>
    <mergeCell ref="C59:D59"/>
    <mergeCell ref="C83:D83"/>
    <mergeCell ref="C84:D84"/>
    <mergeCell ref="C85:D85"/>
    <mergeCell ref="C86:D86"/>
    <mergeCell ref="C87:D87"/>
    <mergeCell ref="C88:D88"/>
    <mergeCell ref="C77:D77"/>
    <mergeCell ref="C78:D78"/>
    <mergeCell ref="C79:D79"/>
    <mergeCell ref="C80:D80"/>
    <mergeCell ref="C81:D81"/>
    <mergeCell ref="C82:D82"/>
    <mergeCell ref="C76:D76"/>
    <mergeCell ref="C65:D65"/>
    <mergeCell ref="C66:D66"/>
    <mergeCell ref="C67:D67"/>
    <mergeCell ref="C68:D68"/>
    <mergeCell ref="C69:D69"/>
    <mergeCell ref="C70:D70"/>
    <mergeCell ref="C71:D71"/>
    <mergeCell ref="C72:D72"/>
    <mergeCell ref="C73:D73"/>
    <mergeCell ref="C74:D74"/>
    <mergeCell ref="C75:D75"/>
    <mergeCell ref="B62:F62"/>
    <mergeCell ref="B43:F43"/>
    <mergeCell ref="C50:D50"/>
    <mergeCell ref="C51:D51"/>
    <mergeCell ref="C52:D52"/>
    <mergeCell ref="C53:D53"/>
    <mergeCell ref="C54:D54"/>
    <mergeCell ref="C55:D55"/>
    <mergeCell ref="C57:D57"/>
    <mergeCell ref="C58:D58"/>
    <mergeCell ref="C60:D60"/>
    <mergeCell ref="C61:D61"/>
    <mergeCell ref="C42:D42"/>
    <mergeCell ref="C31:D31"/>
    <mergeCell ref="C32:D32"/>
    <mergeCell ref="C33:D33"/>
    <mergeCell ref="C34:D34"/>
    <mergeCell ref="C35:D35"/>
    <mergeCell ref="C36:D36"/>
    <mergeCell ref="C37:D37"/>
    <mergeCell ref="C38:D38"/>
    <mergeCell ref="C39:D39"/>
    <mergeCell ref="C40:D40"/>
    <mergeCell ref="C41:D41"/>
    <mergeCell ref="C30:D30"/>
    <mergeCell ref="C16:D16"/>
    <mergeCell ref="C18:D18"/>
    <mergeCell ref="C19:D19"/>
    <mergeCell ref="C20:D20"/>
    <mergeCell ref="B21:F21"/>
    <mergeCell ref="C24:D24"/>
    <mergeCell ref="C25:D25"/>
    <mergeCell ref="C26:D26"/>
    <mergeCell ref="C27:D27"/>
    <mergeCell ref="C28:D28"/>
    <mergeCell ref="C29:D29"/>
    <mergeCell ref="C15:D15"/>
    <mergeCell ref="B3:G3"/>
    <mergeCell ref="D5:G5"/>
    <mergeCell ref="D7:E7"/>
    <mergeCell ref="F7:G7"/>
    <mergeCell ref="D8:E8"/>
    <mergeCell ref="F8:G8"/>
    <mergeCell ref="D9:E9"/>
    <mergeCell ref="F9:G9"/>
    <mergeCell ref="C12:D12"/>
    <mergeCell ref="C13:D13"/>
    <mergeCell ref="C14:D14"/>
  </mergeCells>
  <phoneticPr fontId="3"/>
  <dataValidations count="4">
    <dataValidation type="list" allowBlank="1" showInputMessage="1" showErrorMessage="1" sqref="B25:B42 B66:B88" xr:uid="{8D901FE8-0B84-4833-AFD8-0378C91D7B62}">
      <formula1>"①追加発生した手当等の経費,②消毒清掃の物品経費,③消毒清掃の委託経費"</formula1>
    </dataValidation>
    <dataValidation type="list" allowBlank="1" showInputMessage="1" showErrorMessage="1" sqref="B13:B20 B51:B61" xr:uid="{0A2A4746-5D3D-4063-80A1-77DE5D29A103}">
      <formula1>"①代替者の人件費,②派遣会社への手数料,③紹介業者への手数料,④休日勤務手当,⑤ＰＣＲ検査費用,⑥抗原検査キット購入費用,⑦その他"</formula1>
    </dataValidation>
    <dataValidation type="whole" allowBlank="1" showInputMessage="1" showErrorMessage="1" sqref="G13:G21 F18:F20 G25:G43 F60:F61 G51:G62 G66:G89" xr:uid="{E7EBD93D-C8E9-4FBC-B951-6A41932344FA}">
      <formula1>0</formula1>
      <formula2>9999999999</formula2>
    </dataValidation>
    <dataValidation type="whole" allowBlank="1" showInputMessage="1" showErrorMessage="1" error="1～12のいずれかの数字を入力してください。" sqref="F7" xr:uid="{4DA1CAF5-D604-4109-AB35-B9FAC2D9ADC5}">
      <formula1>1</formula1>
      <formula2>12</formula2>
    </dataValidation>
  </dataValidations>
  <pageMargins left="0.78333333333333333" right="0.734375" top="0.75" bottom="0.75" header="0.3" footer="0.3"/>
  <pageSetup paperSize="9" scale="78"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7218-BF9F-4347-9C6B-4D8EC7329C32}">
  <dimension ref="A1:I76"/>
  <sheetViews>
    <sheetView view="pageBreakPreview" zoomScale="85" zoomScaleNormal="90" zoomScaleSheetLayoutView="85" workbookViewId="0">
      <selection activeCell="E18" sqref="E18"/>
    </sheetView>
  </sheetViews>
  <sheetFormatPr defaultRowHeight="18.75"/>
  <cols>
    <col min="1" max="1" width="5" style="35" customWidth="1"/>
    <col min="2" max="2" width="13.25" style="35" bestFit="1" customWidth="1"/>
    <col min="3" max="3" width="10.75" style="35" bestFit="1" customWidth="1"/>
    <col min="4" max="4" width="13.25" style="35" customWidth="1"/>
    <col min="5" max="5" width="16.375" style="35" customWidth="1"/>
    <col min="6" max="6" width="15.875" style="36" bestFit="1" customWidth="1"/>
    <col min="7" max="7" width="11.625" style="35" customWidth="1"/>
    <col min="8" max="8" width="3.375" style="36" bestFit="1" customWidth="1"/>
    <col min="9" max="9" width="11.625" style="35" customWidth="1"/>
    <col min="10" max="10" width="1.125" style="34" customWidth="1"/>
    <col min="11" max="16384" width="9" style="34"/>
  </cols>
  <sheetData>
    <row r="1" spans="1:9">
      <c r="A1" s="39" t="s">
        <v>131</v>
      </c>
    </row>
    <row r="3" spans="1:9" ht="42" customHeight="1">
      <c r="A3" s="250" t="s">
        <v>132</v>
      </c>
      <c r="B3" s="251"/>
      <c r="C3" s="251"/>
      <c r="D3" s="251"/>
      <c r="E3" s="251"/>
      <c r="F3" s="251"/>
      <c r="G3" s="251"/>
      <c r="H3" s="251"/>
      <c r="I3" s="251"/>
    </row>
    <row r="4" spans="1:9" ht="19.5">
      <c r="A4" s="37"/>
      <c r="B4" s="37"/>
      <c r="C4" s="37"/>
      <c r="D4" s="37"/>
      <c r="E4" s="38"/>
      <c r="F4" s="38"/>
      <c r="G4" s="38"/>
      <c r="H4" s="38"/>
      <c r="I4" s="37"/>
    </row>
    <row r="5" spans="1:9" ht="25.5" customHeight="1">
      <c r="A5" s="39"/>
      <c r="B5" s="39"/>
      <c r="C5" s="37"/>
      <c r="D5" s="45" t="s">
        <v>32</v>
      </c>
      <c r="E5" s="245" t="str">
        <f>IF('1号(記入例)'!AX12="","",'1号(記入例)'!AX12)</f>
        <v>●●●●保育園</v>
      </c>
      <c r="F5" s="245"/>
      <c r="G5" s="245"/>
      <c r="H5" s="245"/>
      <c r="I5" s="245"/>
    </row>
    <row r="6" spans="1:9">
      <c r="A6" s="39"/>
      <c r="B6" s="39"/>
      <c r="C6" s="39"/>
      <c r="D6" s="39"/>
      <c r="E6" s="39"/>
      <c r="F6" s="38"/>
      <c r="G6" s="39"/>
      <c r="H6" s="38"/>
      <c r="I6" s="39"/>
    </row>
    <row r="7" spans="1:9" ht="23.25" customHeight="1">
      <c r="A7" s="48" t="s">
        <v>133</v>
      </c>
      <c r="B7" s="39"/>
      <c r="C7" s="39"/>
      <c r="D7" s="39"/>
      <c r="E7" s="39"/>
      <c r="F7" s="38"/>
      <c r="G7" s="39"/>
      <c r="H7" s="38"/>
      <c r="I7" s="39"/>
    </row>
    <row r="8" spans="1:9" ht="27" customHeight="1">
      <c r="A8" s="49"/>
      <c r="B8" s="50" t="s">
        <v>52</v>
      </c>
      <c r="C8" s="51" t="s">
        <v>53</v>
      </c>
      <c r="D8" s="51" t="s">
        <v>54</v>
      </c>
      <c r="E8" s="51" t="s">
        <v>55</v>
      </c>
      <c r="F8" s="50" t="s">
        <v>56</v>
      </c>
      <c r="G8" s="252" t="s">
        <v>110</v>
      </c>
      <c r="H8" s="253"/>
      <c r="I8" s="254"/>
    </row>
    <row r="9" spans="1:9" ht="24.6" customHeight="1">
      <c r="A9" s="40" t="s">
        <v>25</v>
      </c>
      <c r="B9" s="60" t="s">
        <v>147</v>
      </c>
      <c r="C9" s="54" t="s">
        <v>58</v>
      </c>
      <c r="D9" s="60" t="s">
        <v>150</v>
      </c>
      <c r="E9" s="60" t="s">
        <v>111</v>
      </c>
      <c r="F9" s="61">
        <v>45084</v>
      </c>
      <c r="G9" s="62">
        <v>45085</v>
      </c>
      <c r="H9" s="63" t="s">
        <v>60</v>
      </c>
      <c r="I9" s="64">
        <v>45086</v>
      </c>
    </row>
    <row r="10" spans="1:9" ht="24.6" customHeight="1">
      <c r="A10" s="40" t="s">
        <v>63</v>
      </c>
      <c r="B10" s="60" t="s">
        <v>57</v>
      </c>
      <c r="C10" s="54" t="s">
        <v>58</v>
      </c>
      <c r="D10" s="60" t="s">
        <v>59</v>
      </c>
      <c r="E10" s="60" t="s">
        <v>157</v>
      </c>
      <c r="F10" s="61">
        <v>45209</v>
      </c>
      <c r="G10" s="62">
        <v>45209</v>
      </c>
      <c r="H10" s="63" t="s">
        <v>60</v>
      </c>
      <c r="I10" s="64">
        <v>45212</v>
      </c>
    </row>
    <row r="11" spans="1:9" ht="24.6" customHeight="1">
      <c r="A11" s="40" t="s">
        <v>28</v>
      </c>
      <c r="B11" s="60" t="s">
        <v>57</v>
      </c>
      <c r="C11" s="54" t="s">
        <v>58</v>
      </c>
      <c r="D11" s="60" t="s">
        <v>59</v>
      </c>
      <c r="E11" s="60" t="s">
        <v>141</v>
      </c>
      <c r="F11" s="61">
        <v>45210</v>
      </c>
      <c r="G11" s="62">
        <v>45211</v>
      </c>
      <c r="H11" s="63" t="s">
        <v>60</v>
      </c>
      <c r="I11" s="64">
        <v>45215</v>
      </c>
    </row>
    <row r="12" spans="1:9" ht="24.6" customHeight="1">
      <c r="A12" s="40" t="s">
        <v>26</v>
      </c>
      <c r="B12" s="60" t="s">
        <v>57</v>
      </c>
      <c r="C12" s="54" t="s">
        <v>61</v>
      </c>
      <c r="D12" s="60" t="s">
        <v>59</v>
      </c>
      <c r="E12" s="60" t="s">
        <v>153</v>
      </c>
      <c r="F12" s="61">
        <v>45285</v>
      </c>
      <c r="G12" s="62">
        <v>45286</v>
      </c>
      <c r="H12" s="63" t="s">
        <v>60</v>
      </c>
      <c r="I12" s="64">
        <v>45288</v>
      </c>
    </row>
    <row r="13" spans="1:9" ht="24.6" customHeight="1">
      <c r="A13" s="40" t="s">
        <v>64</v>
      </c>
      <c r="B13" s="60" t="s">
        <v>57</v>
      </c>
      <c r="C13" s="54" t="s">
        <v>58</v>
      </c>
      <c r="D13" s="60" t="s">
        <v>59</v>
      </c>
      <c r="E13" s="60" t="s">
        <v>154</v>
      </c>
      <c r="F13" s="61">
        <v>45309</v>
      </c>
      <c r="G13" s="62">
        <v>45310</v>
      </c>
      <c r="H13" s="63" t="s">
        <v>60</v>
      </c>
      <c r="I13" s="64">
        <v>45314</v>
      </c>
    </row>
    <row r="14" spans="1:9" ht="24.6" customHeight="1">
      <c r="A14" s="40" t="s">
        <v>65</v>
      </c>
      <c r="B14" s="60" t="s">
        <v>147</v>
      </c>
      <c r="C14" s="54" t="s">
        <v>58</v>
      </c>
      <c r="D14" s="60" t="s">
        <v>148</v>
      </c>
      <c r="E14" s="60" t="s">
        <v>149</v>
      </c>
      <c r="F14" s="61">
        <v>45355</v>
      </c>
      <c r="G14" s="62">
        <v>45356</v>
      </c>
      <c r="H14" s="63" t="s">
        <v>60</v>
      </c>
      <c r="I14" s="64">
        <v>45359</v>
      </c>
    </row>
    <row r="15" spans="1:9" ht="24.6" customHeight="1">
      <c r="A15" s="40" t="s">
        <v>66</v>
      </c>
      <c r="B15" s="53"/>
      <c r="C15" s="54"/>
      <c r="D15" s="53"/>
      <c r="E15" s="53"/>
      <c r="F15" s="55" t="s">
        <v>62</v>
      </c>
      <c r="G15" s="56" t="s">
        <v>62</v>
      </c>
      <c r="H15" s="57" t="s">
        <v>60</v>
      </c>
      <c r="I15" s="58" t="s">
        <v>62</v>
      </c>
    </row>
    <row r="16" spans="1:9" ht="24.6" customHeight="1">
      <c r="A16" s="40" t="s">
        <v>67</v>
      </c>
      <c r="B16" s="53"/>
      <c r="C16" s="54"/>
      <c r="D16" s="53"/>
      <c r="E16" s="53"/>
      <c r="F16" s="55" t="s">
        <v>62</v>
      </c>
      <c r="G16" s="56" t="s">
        <v>62</v>
      </c>
      <c r="H16" s="57" t="s">
        <v>60</v>
      </c>
      <c r="I16" s="58" t="s">
        <v>62</v>
      </c>
    </row>
    <row r="17" spans="1:9" ht="24.6" customHeight="1">
      <c r="A17" s="40" t="s">
        <v>68</v>
      </c>
      <c r="B17" s="53"/>
      <c r="C17" s="54"/>
      <c r="D17" s="53"/>
      <c r="E17" s="53"/>
      <c r="F17" s="55" t="s">
        <v>62</v>
      </c>
      <c r="G17" s="56" t="s">
        <v>62</v>
      </c>
      <c r="H17" s="57" t="s">
        <v>60</v>
      </c>
      <c r="I17" s="58" t="s">
        <v>62</v>
      </c>
    </row>
    <row r="18" spans="1:9" ht="24.6" customHeight="1">
      <c r="A18" s="40" t="s">
        <v>69</v>
      </c>
      <c r="B18" s="53"/>
      <c r="C18" s="54"/>
      <c r="D18" s="53"/>
      <c r="E18" s="53"/>
      <c r="F18" s="55" t="s">
        <v>62</v>
      </c>
      <c r="G18" s="56" t="s">
        <v>62</v>
      </c>
      <c r="H18" s="57" t="s">
        <v>60</v>
      </c>
      <c r="I18" s="58" t="s">
        <v>62</v>
      </c>
    </row>
    <row r="19" spans="1:9" ht="24.6" customHeight="1">
      <c r="A19" s="40" t="s">
        <v>71</v>
      </c>
      <c r="B19" s="53"/>
      <c r="C19" s="54"/>
      <c r="D19" s="53"/>
      <c r="E19" s="53"/>
      <c r="F19" s="55" t="s">
        <v>62</v>
      </c>
      <c r="G19" s="56" t="s">
        <v>62</v>
      </c>
      <c r="H19" s="57" t="s">
        <v>60</v>
      </c>
      <c r="I19" s="58" t="s">
        <v>62</v>
      </c>
    </row>
    <row r="20" spans="1:9" ht="24.6" customHeight="1">
      <c r="A20" s="40" t="s">
        <v>70</v>
      </c>
      <c r="B20" s="53"/>
      <c r="C20" s="54"/>
      <c r="D20" s="53"/>
      <c r="E20" s="53"/>
      <c r="F20" s="55" t="s">
        <v>62</v>
      </c>
      <c r="G20" s="56" t="s">
        <v>62</v>
      </c>
      <c r="H20" s="57" t="s">
        <v>60</v>
      </c>
      <c r="I20" s="58" t="s">
        <v>62</v>
      </c>
    </row>
    <row r="21" spans="1:9" ht="24.6" customHeight="1">
      <c r="A21" s="40" t="s">
        <v>72</v>
      </c>
      <c r="B21" s="53"/>
      <c r="C21" s="54"/>
      <c r="D21" s="53"/>
      <c r="E21" s="53"/>
      <c r="F21" s="55" t="s">
        <v>62</v>
      </c>
      <c r="G21" s="56" t="s">
        <v>62</v>
      </c>
      <c r="H21" s="57" t="s">
        <v>60</v>
      </c>
      <c r="I21" s="58" t="s">
        <v>62</v>
      </c>
    </row>
    <row r="22" spans="1:9" ht="24.6" customHeight="1">
      <c r="A22" s="40" t="s">
        <v>73</v>
      </c>
      <c r="B22" s="53"/>
      <c r="C22" s="54"/>
      <c r="D22" s="53"/>
      <c r="E22" s="53"/>
      <c r="F22" s="55" t="s">
        <v>62</v>
      </c>
      <c r="G22" s="56" t="s">
        <v>62</v>
      </c>
      <c r="H22" s="57" t="s">
        <v>60</v>
      </c>
      <c r="I22" s="58" t="s">
        <v>62</v>
      </c>
    </row>
    <row r="23" spans="1:9" ht="24.6" customHeight="1">
      <c r="A23" s="40" t="s">
        <v>74</v>
      </c>
      <c r="B23" s="53"/>
      <c r="C23" s="54"/>
      <c r="D23" s="53"/>
      <c r="E23" s="53"/>
      <c r="F23" s="55" t="s">
        <v>62</v>
      </c>
      <c r="G23" s="56" t="s">
        <v>62</v>
      </c>
      <c r="H23" s="57" t="s">
        <v>60</v>
      </c>
      <c r="I23" s="58" t="s">
        <v>62</v>
      </c>
    </row>
    <row r="24" spans="1:9" ht="24.6" customHeight="1">
      <c r="A24" s="40" t="s">
        <v>75</v>
      </c>
      <c r="B24" s="53"/>
      <c r="C24" s="54"/>
      <c r="D24" s="53"/>
      <c r="E24" s="53"/>
      <c r="F24" s="55" t="s">
        <v>62</v>
      </c>
      <c r="G24" s="56" t="s">
        <v>62</v>
      </c>
      <c r="H24" s="57" t="s">
        <v>60</v>
      </c>
      <c r="I24" s="58" t="s">
        <v>62</v>
      </c>
    </row>
    <row r="25" spans="1:9" ht="24.6" customHeight="1">
      <c r="A25" s="40" t="s">
        <v>76</v>
      </c>
      <c r="B25" s="53"/>
      <c r="C25" s="54"/>
      <c r="D25" s="53"/>
      <c r="E25" s="53"/>
      <c r="F25" s="55" t="s">
        <v>62</v>
      </c>
      <c r="G25" s="56" t="s">
        <v>62</v>
      </c>
      <c r="H25" s="57" t="s">
        <v>60</v>
      </c>
      <c r="I25" s="58" t="s">
        <v>62</v>
      </c>
    </row>
    <row r="26" spans="1:9" ht="24.6" customHeight="1">
      <c r="A26" s="40" t="s">
        <v>77</v>
      </c>
      <c r="B26" s="53"/>
      <c r="C26" s="54"/>
      <c r="D26" s="53"/>
      <c r="E26" s="53"/>
      <c r="F26" s="55" t="s">
        <v>62</v>
      </c>
      <c r="G26" s="56" t="s">
        <v>62</v>
      </c>
      <c r="H26" s="57" t="s">
        <v>60</v>
      </c>
      <c r="I26" s="58" t="s">
        <v>62</v>
      </c>
    </row>
    <row r="27" spans="1:9" ht="24.6" customHeight="1">
      <c r="A27" s="40" t="s">
        <v>78</v>
      </c>
      <c r="B27" s="53"/>
      <c r="C27" s="54"/>
      <c r="D27" s="53"/>
      <c r="E27" s="53"/>
      <c r="F27" s="55" t="s">
        <v>62</v>
      </c>
      <c r="G27" s="56" t="s">
        <v>62</v>
      </c>
      <c r="H27" s="57" t="s">
        <v>60</v>
      </c>
      <c r="I27" s="58" t="s">
        <v>62</v>
      </c>
    </row>
    <row r="28" spans="1:9" ht="24.6" customHeight="1">
      <c r="A28" s="40" t="s">
        <v>79</v>
      </c>
      <c r="B28" s="53"/>
      <c r="C28" s="54"/>
      <c r="D28" s="53"/>
      <c r="E28" s="53"/>
      <c r="F28" s="55" t="s">
        <v>62</v>
      </c>
      <c r="G28" s="56" t="s">
        <v>62</v>
      </c>
      <c r="H28" s="57" t="s">
        <v>60</v>
      </c>
      <c r="I28" s="58" t="s">
        <v>62</v>
      </c>
    </row>
    <row r="29" spans="1:9" ht="24.6" customHeight="1">
      <c r="A29" s="40" t="s">
        <v>80</v>
      </c>
      <c r="B29" s="53"/>
      <c r="C29" s="54"/>
      <c r="D29" s="53"/>
      <c r="E29" s="53"/>
      <c r="F29" s="55" t="s">
        <v>62</v>
      </c>
      <c r="G29" s="56" t="s">
        <v>62</v>
      </c>
      <c r="H29" s="57" t="s">
        <v>60</v>
      </c>
      <c r="I29" s="58" t="s">
        <v>62</v>
      </c>
    </row>
    <row r="30" spans="1:9" ht="24.6" customHeight="1">
      <c r="A30" s="40" t="s">
        <v>81</v>
      </c>
      <c r="B30" s="53"/>
      <c r="C30" s="54"/>
      <c r="D30" s="53"/>
      <c r="E30" s="53"/>
      <c r="F30" s="55" t="s">
        <v>62</v>
      </c>
      <c r="G30" s="56" t="s">
        <v>62</v>
      </c>
      <c r="H30" s="57" t="s">
        <v>60</v>
      </c>
      <c r="I30" s="58" t="s">
        <v>62</v>
      </c>
    </row>
    <row r="31" spans="1:9" ht="24.6" customHeight="1">
      <c r="A31" s="40" t="s">
        <v>82</v>
      </c>
      <c r="B31" s="53"/>
      <c r="C31" s="54"/>
      <c r="D31" s="53"/>
      <c r="E31" s="53"/>
      <c r="F31" s="55" t="s">
        <v>62</v>
      </c>
      <c r="G31" s="56" t="s">
        <v>62</v>
      </c>
      <c r="H31" s="57" t="s">
        <v>60</v>
      </c>
      <c r="I31" s="58" t="s">
        <v>62</v>
      </c>
    </row>
    <row r="32" spans="1:9" ht="24.6" customHeight="1">
      <c r="A32" s="40" t="s">
        <v>83</v>
      </c>
      <c r="B32" s="53"/>
      <c r="C32" s="54"/>
      <c r="D32" s="53"/>
      <c r="E32" s="53"/>
      <c r="F32" s="55" t="s">
        <v>62</v>
      </c>
      <c r="G32" s="56" t="s">
        <v>62</v>
      </c>
      <c r="H32" s="57" t="s">
        <v>60</v>
      </c>
      <c r="I32" s="58" t="s">
        <v>62</v>
      </c>
    </row>
    <row r="33" spans="1:9" ht="24.6" customHeight="1">
      <c r="A33" s="40" t="s">
        <v>84</v>
      </c>
      <c r="B33" s="53"/>
      <c r="C33" s="54"/>
      <c r="D33" s="53"/>
      <c r="E33" s="53"/>
      <c r="F33" s="55" t="s">
        <v>62</v>
      </c>
      <c r="G33" s="56" t="s">
        <v>62</v>
      </c>
      <c r="H33" s="57" t="s">
        <v>60</v>
      </c>
      <c r="I33" s="58" t="s">
        <v>62</v>
      </c>
    </row>
    <row r="34" spans="1:9" ht="24.6" customHeight="1">
      <c r="A34" s="40" t="s">
        <v>85</v>
      </c>
      <c r="B34" s="53"/>
      <c r="C34" s="54"/>
      <c r="D34" s="53"/>
      <c r="E34" s="53"/>
      <c r="F34" s="55" t="s">
        <v>62</v>
      </c>
      <c r="G34" s="56" t="s">
        <v>62</v>
      </c>
      <c r="H34" s="57" t="s">
        <v>60</v>
      </c>
      <c r="I34" s="58" t="s">
        <v>62</v>
      </c>
    </row>
    <row r="35" spans="1:9" ht="24.6" customHeight="1">
      <c r="A35" s="40" t="s">
        <v>86</v>
      </c>
      <c r="B35" s="53"/>
      <c r="C35" s="54"/>
      <c r="D35" s="53"/>
      <c r="E35" s="53"/>
      <c r="F35" s="55" t="s">
        <v>62</v>
      </c>
      <c r="G35" s="56" t="s">
        <v>62</v>
      </c>
      <c r="H35" s="57" t="s">
        <v>60</v>
      </c>
      <c r="I35" s="58" t="s">
        <v>62</v>
      </c>
    </row>
    <row r="36" spans="1:9" ht="24.6" customHeight="1">
      <c r="A36" s="40" t="s">
        <v>87</v>
      </c>
      <c r="B36" s="53"/>
      <c r="C36" s="54"/>
      <c r="D36" s="53"/>
      <c r="E36" s="53"/>
      <c r="F36" s="55" t="s">
        <v>62</v>
      </c>
      <c r="G36" s="56" t="s">
        <v>62</v>
      </c>
      <c r="H36" s="57" t="s">
        <v>60</v>
      </c>
      <c r="I36" s="58" t="s">
        <v>62</v>
      </c>
    </row>
    <row r="37" spans="1:9" ht="24.6" customHeight="1">
      <c r="A37" s="40" t="s">
        <v>88</v>
      </c>
      <c r="B37" s="53"/>
      <c r="C37" s="54"/>
      <c r="D37" s="53"/>
      <c r="E37" s="53"/>
      <c r="F37" s="55" t="s">
        <v>62</v>
      </c>
      <c r="G37" s="56" t="s">
        <v>62</v>
      </c>
      <c r="H37" s="57" t="s">
        <v>60</v>
      </c>
      <c r="I37" s="58" t="s">
        <v>62</v>
      </c>
    </row>
    <row r="38" spans="1:9" ht="24.6" customHeight="1">
      <c r="A38" s="40" t="s">
        <v>89</v>
      </c>
      <c r="B38" s="53"/>
      <c r="C38" s="54"/>
      <c r="D38" s="53"/>
      <c r="E38" s="53"/>
      <c r="F38" s="55" t="s">
        <v>62</v>
      </c>
      <c r="G38" s="56" t="s">
        <v>62</v>
      </c>
      <c r="H38" s="57" t="s">
        <v>60</v>
      </c>
      <c r="I38" s="58" t="s">
        <v>62</v>
      </c>
    </row>
    <row r="39" spans="1:9" ht="24.6" customHeight="1">
      <c r="A39" s="40" t="s">
        <v>90</v>
      </c>
      <c r="B39" s="53"/>
      <c r="C39" s="54"/>
      <c r="D39" s="53"/>
      <c r="E39" s="53"/>
      <c r="F39" s="55" t="s">
        <v>62</v>
      </c>
      <c r="G39" s="56" t="s">
        <v>62</v>
      </c>
      <c r="H39" s="57" t="s">
        <v>60</v>
      </c>
      <c r="I39" s="58" t="s">
        <v>62</v>
      </c>
    </row>
    <row r="40" spans="1:9" ht="24.6" customHeight="1">
      <c r="A40" s="40" t="s">
        <v>91</v>
      </c>
      <c r="B40" s="53"/>
      <c r="C40" s="54"/>
      <c r="D40" s="53"/>
      <c r="E40" s="53"/>
      <c r="F40" s="55" t="s">
        <v>62</v>
      </c>
      <c r="G40" s="56" t="s">
        <v>62</v>
      </c>
      <c r="H40" s="57" t="s">
        <v>60</v>
      </c>
      <c r="I40" s="58" t="s">
        <v>62</v>
      </c>
    </row>
    <row r="41" spans="1:9" ht="24.6" customHeight="1">
      <c r="A41" s="40" t="s">
        <v>92</v>
      </c>
      <c r="B41" s="53"/>
      <c r="C41" s="54"/>
      <c r="D41" s="53"/>
      <c r="E41" s="53"/>
      <c r="F41" s="55" t="s">
        <v>62</v>
      </c>
      <c r="G41" s="56" t="s">
        <v>62</v>
      </c>
      <c r="H41" s="57" t="s">
        <v>60</v>
      </c>
      <c r="I41" s="58" t="s">
        <v>62</v>
      </c>
    </row>
    <row r="42" spans="1:9" ht="24.6" customHeight="1">
      <c r="A42" s="40" t="s">
        <v>93</v>
      </c>
      <c r="B42" s="53"/>
      <c r="C42" s="54"/>
      <c r="D42" s="53"/>
      <c r="E42" s="53"/>
      <c r="F42" s="55" t="s">
        <v>62</v>
      </c>
      <c r="G42" s="56" t="s">
        <v>62</v>
      </c>
      <c r="H42" s="57" t="s">
        <v>60</v>
      </c>
      <c r="I42" s="58" t="s">
        <v>62</v>
      </c>
    </row>
    <row r="43" spans="1:9" ht="24.6" customHeight="1">
      <c r="A43" s="40" t="s">
        <v>94</v>
      </c>
      <c r="B43" s="53"/>
      <c r="C43" s="54"/>
      <c r="D43" s="53"/>
      <c r="E43" s="53"/>
      <c r="F43" s="55" t="s">
        <v>62</v>
      </c>
      <c r="G43" s="56" t="s">
        <v>62</v>
      </c>
      <c r="H43" s="57" t="s">
        <v>60</v>
      </c>
      <c r="I43" s="58" t="s">
        <v>62</v>
      </c>
    </row>
    <row r="44" spans="1:9" ht="24.6" customHeight="1">
      <c r="A44" s="40" t="s">
        <v>95</v>
      </c>
      <c r="B44" s="53"/>
      <c r="C44" s="54"/>
      <c r="D44" s="53"/>
      <c r="E44" s="53"/>
      <c r="F44" s="55" t="s">
        <v>62</v>
      </c>
      <c r="G44" s="56" t="s">
        <v>62</v>
      </c>
      <c r="H44" s="57" t="s">
        <v>60</v>
      </c>
      <c r="I44" s="58" t="s">
        <v>62</v>
      </c>
    </row>
    <row r="45" spans="1:9" ht="24.6" customHeight="1">
      <c r="A45" s="40" t="s">
        <v>96</v>
      </c>
      <c r="B45" s="53"/>
      <c r="C45" s="54"/>
      <c r="D45" s="53"/>
      <c r="E45" s="53"/>
      <c r="F45" s="55" t="s">
        <v>62</v>
      </c>
      <c r="G45" s="56" t="s">
        <v>62</v>
      </c>
      <c r="H45" s="57" t="s">
        <v>60</v>
      </c>
      <c r="I45" s="58" t="s">
        <v>62</v>
      </c>
    </row>
    <row r="46" spans="1:9" ht="24.6" customHeight="1">
      <c r="A46" s="40" t="s">
        <v>97</v>
      </c>
      <c r="B46" s="53"/>
      <c r="C46" s="54"/>
      <c r="D46" s="53"/>
      <c r="E46" s="53"/>
      <c r="F46" s="55" t="s">
        <v>62</v>
      </c>
      <c r="G46" s="56" t="s">
        <v>62</v>
      </c>
      <c r="H46" s="57" t="s">
        <v>60</v>
      </c>
      <c r="I46" s="58" t="s">
        <v>62</v>
      </c>
    </row>
    <row r="47" spans="1:9" ht="24.6" customHeight="1">
      <c r="A47" s="40" t="s">
        <v>98</v>
      </c>
      <c r="B47" s="53"/>
      <c r="C47" s="54"/>
      <c r="D47" s="53"/>
      <c r="E47" s="53"/>
      <c r="F47" s="55" t="s">
        <v>62</v>
      </c>
      <c r="G47" s="56" t="s">
        <v>62</v>
      </c>
      <c r="H47" s="57" t="s">
        <v>60</v>
      </c>
      <c r="I47" s="58" t="s">
        <v>62</v>
      </c>
    </row>
    <row r="48" spans="1:9" ht="24.6" customHeight="1">
      <c r="A48" s="40" t="s">
        <v>99</v>
      </c>
      <c r="B48" s="53"/>
      <c r="C48" s="54"/>
      <c r="D48" s="53"/>
      <c r="E48" s="53"/>
      <c r="F48" s="55" t="s">
        <v>62</v>
      </c>
      <c r="G48" s="56" t="s">
        <v>62</v>
      </c>
      <c r="H48" s="57" t="s">
        <v>60</v>
      </c>
      <c r="I48" s="58" t="s">
        <v>62</v>
      </c>
    </row>
    <row r="49" spans="1:9" ht="24.6" customHeight="1">
      <c r="A49" s="40" t="s">
        <v>100</v>
      </c>
      <c r="B49" s="53"/>
      <c r="C49" s="54"/>
      <c r="D49" s="53"/>
      <c r="E49" s="53"/>
      <c r="F49" s="55" t="s">
        <v>62</v>
      </c>
      <c r="G49" s="56" t="s">
        <v>62</v>
      </c>
      <c r="H49" s="57" t="s">
        <v>60</v>
      </c>
      <c r="I49" s="58" t="s">
        <v>62</v>
      </c>
    </row>
    <row r="50" spans="1:9" ht="24.6" customHeight="1">
      <c r="A50" s="40" t="s">
        <v>101</v>
      </c>
      <c r="B50" s="53"/>
      <c r="C50" s="54"/>
      <c r="D50" s="53"/>
      <c r="E50" s="53"/>
      <c r="F50" s="55" t="s">
        <v>62</v>
      </c>
      <c r="G50" s="56" t="s">
        <v>62</v>
      </c>
      <c r="H50" s="57" t="s">
        <v>60</v>
      </c>
      <c r="I50" s="58" t="s">
        <v>62</v>
      </c>
    </row>
    <row r="51" spans="1:9" ht="24.6" customHeight="1">
      <c r="A51" s="40" t="s">
        <v>102</v>
      </c>
      <c r="B51" s="53"/>
      <c r="C51" s="54"/>
      <c r="D51" s="53"/>
      <c r="E51" s="53"/>
      <c r="F51" s="55" t="s">
        <v>62</v>
      </c>
      <c r="G51" s="56" t="s">
        <v>62</v>
      </c>
      <c r="H51" s="57" t="s">
        <v>60</v>
      </c>
      <c r="I51" s="58" t="s">
        <v>62</v>
      </c>
    </row>
    <row r="52" spans="1:9" ht="24.6" customHeight="1">
      <c r="A52" s="40" t="s">
        <v>103</v>
      </c>
      <c r="B52" s="53"/>
      <c r="C52" s="54"/>
      <c r="D52" s="53"/>
      <c r="E52" s="53"/>
      <c r="F52" s="55" t="s">
        <v>62</v>
      </c>
      <c r="G52" s="56" t="s">
        <v>62</v>
      </c>
      <c r="H52" s="57" t="s">
        <v>60</v>
      </c>
      <c r="I52" s="58" t="s">
        <v>62</v>
      </c>
    </row>
    <row r="53" spans="1:9" ht="24.6" customHeight="1">
      <c r="A53" s="40" t="s">
        <v>104</v>
      </c>
      <c r="B53" s="53"/>
      <c r="C53" s="54"/>
      <c r="D53" s="53"/>
      <c r="E53" s="53"/>
      <c r="F53" s="55" t="s">
        <v>62</v>
      </c>
      <c r="G53" s="56" t="s">
        <v>62</v>
      </c>
      <c r="H53" s="57" t="s">
        <v>60</v>
      </c>
      <c r="I53" s="58" t="s">
        <v>62</v>
      </c>
    </row>
    <row r="54" spans="1:9" ht="24.6" customHeight="1">
      <c r="A54" s="40" t="s">
        <v>105</v>
      </c>
      <c r="B54" s="53"/>
      <c r="C54" s="54"/>
      <c r="D54" s="53"/>
      <c r="E54" s="53"/>
      <c r="F54" s="55" t="s">
        <v>62</v>
      </c>
      <c r="G54" s="56" t="s">
        <v>62</v>
      </c>
      <c r="H54" s="57" t="s">
        <v>60</v>
      </c>
      <c r="I54" s="58" t="s">
        <v>62</v>
      </c>
    </row>
    <row r="55" spans="1:9" ht="24.6" customHeight="1">
      <c r="A55" s="40" t="s">
        <v>106</v>
      </c>
      <c r="B55" s="53"/>
      <c r="C55" s="54"/>
      <c r="D55" s="53"/>
      <c r="E55" s="53"/>
      <c r="F55" s="55" t="s">
        <v>62</v>
      </c>
      <c r="G55" s="56" t="s">
        <v>62</v>
      </c>
      <c r="H55" s="57" t="s">
        <v>60</v>
      </c>
      <c r="I55" s="58" t="s">
        <v>62</v>
      </c>
    </row>
    <row r="56" spans="1:9" ht="24.6" customHeight="1">
      <c r="A56" s="40" t="s">
        <v>107</v>
      </c>
      <c r="B56" s="53"/>
      <c r="C56" s="54"/>
      <c r="D56" s="53"/>
      <c r="E56" s="53"/>
      <c r="F56" s="55" t="s">
        <v>62</v>
      </c>
      <c r="G56" s="56" t="s">
        <v>62</v>
      </c>
      <c r="H56" s="57" t="s">
        <v>60</v>
      </c>
      <c r="I56" s="58" t="s">
        <v>62</v>
      </c>
    </row>
    <row r="57" spans="1:9" ht="24.6" customHeight="1">
      <c r="A57" s="40" t="s">
        <v>108</v>
      </c>
      <c r="B57" s="53"/>
      <c r="C57" s="54"/>
      <c r="D57" s="53"/>
      <c r="E57" s="53"/>
      <c r="F57" s="55" t="s">
        <v>62</v>
      </c>
      <c r="G57" s="56" t="s">
        <v>62</v>
      </c>
      <c r="H57" s="57" t="s">
        <v>60</v>
      </c>
      <c r="I57" s="58" t="s">
        <v>62</v>
      </c>
    </row>
    <row r="58" spans="1:9" ht="24.6" customHeight="1">
      <c r="A58" s="40" t="s">
        <v>109</v>
      </c>
      <c r="B58" s="53"/>
      <c r="C58" s="54"/>
      <c r="D58" s="53"/>
      <c r="E58" s="53"/>
      <c r="F58" s="55" t="s">
        <v>62</v>
      </c>
      <c r="G58" s="56" t="s">
        <v>62</v>
      </c>
      <c r="H58" s="57" t="s">
        <v>60</v>
      </c>
      <c r="I58" s="58" t="s">
        <v>62</v>
      </c>
    </row>
    <row r="59" spans="1:9" ht="24.6" customHeight="1">
      <c r="A59" s="40" t="s">
        <v>112</v>
      </c>
      <c r="B59" s="53"/>
      <c r="C59" s="54"/>
      <c r="D59" s="53"/>
      <c r="E59" s="53"/>
      <c r="F59" s="55" t="s">
        <v>62</v>
      </c>
      <c r="G59" s="56" t="s">
        <v>62</v>
      </c>
      <c r="H59" s="57" t="s">
        <v>60</v>
      </c>
      <c r="I59" s="58" t="s">
        <v>62</v>
      </c>
    </row>
    <row r="60" spans="1:9" ht="24.6" customHeight="1">
      <c r="A60" s="40" t="s">
        <v>113</v>
      </c>
      <c r="B60" s="53"/>
      <c r="C60" s="54"/>
      <c r="D60" s="53"/>
      <c r="E60" s="53"/>
      <c r="F60" s="55" t="s">
        <v>62</v>
      </c>
      <c r="G60" s="56" t="s">
        <v>62</v>
      </c>
      <c r="H60" s="57" t="s">
        <v>60</v>
      </c>
      <c r="I60" s="58" t="s">
        <v>62</v>
      </c>
    </row>
    <row r="61" spans="1:9" ht="24.6" customHeight="1">
      <c r="A61" s="40" t="s">
        <v>114</v>
      </c>
      <c r="B61" s="53"/>
      <c r="C61" s="54"/>
      <c r="D61" s="53"/>
      <c r="E61" s="53"/>
      <c r="F61" s="55" t="s">
        <v>62</v>
      </c>
      <c r="G61" s="56" t="s">
        <v>62</v>
      </c>
      <c r="H61" s="57" t="s">
        <v>60</v>
      </c>
      <c r="I61" s="58" t="s">
        <v>62</v>
      </c>
    </row>
    <row r="62" spans="1:9" ht="24.6" customHeight="1">
      <c r="A62" s="40" t="s">
        <v>115</v>
      </c>
      <c r="B62" s="53"/>
      <c r="C62" s="54"/>
      <c r="D62" s="53"/>
      <c r="E62" s="53"/>
      <c r="F62" s="55" t="s">
        <v>62</v>
      </c>
      <c r="G62" s="56" t="s">
        <v>62</v>
      </c>
      <c r="H62" s="57" t="s">
        <v>60</v>
      </c>
      <c r="I62" s="58" t="s">
        <v>62</v>
      </c>
    </row>
    <row r="63" spans="1:9" ht="24.6" customHeight="1">
      <c r="A63" s="40" t="s">
        <v>116</v>
      </c>
      <c r="B63" s="53"/>
      <c r="C63" s="54"/>
      <c r="D63" s="53"/>
      <c r="E63" s="53"/>
      <c r="F63" s="55" t="s">
        <v>62</v>
      </c>
      <c r="G63" s="56" t="s">
        <v>62</v>
      </c>
      <c r="H63" s="57" t="s">
        <v>60</v>
      </c>
      <c r="I63" s="58" t="s">
        <v>62</v>
      </c>
    </row>
    <row r="64" spans="1:9" ht="24.6" customHeight="1">
      <c r="A64" s="40" t="s">
        <v>117</v>
      </c>
      <c r="B64" s="53"/>
      <c r="C64" s="54"/>
      <c r="D64" s="53"/>
      <c r="E64" s="53"/>
      <c r="F64" s="55" t="s">
        <v>62</v>
      </c>
      <c r="G64" s="56" t="s">
        <v>62</v>
      </c>
      <c r="H64" s="57" t="s">
        <v>60</v>
      </c>
      <c r="I64" s="58" t="s">
        <v>62</v>
      </c>
    </row>
    <row r="65" spans="1:9" ht="24.6" customHeight="1">
      <c r="A65" s="40" t="s">
        <v>118</v>
      </c>
      <c r="B65" s="53"/>
      <c r="C65" s="54"/>
      <c r="D65" s="53"/>
      <c r="E65" s="53"/>
      <c r="F65" s="55" t="s">
        <v>62</v>
      </c>
      <c r="G65" s="56" t="s">
        <v>62</v>
      </c>
      <c r="H65" s="57" t="s">
        <v>60</v>
      </c>
      <c r="I65" s="58" t="s">
        <v>62</v>
      </c>
    </row>
    <row r="66" spans="1:9" ht="24.6" customHeight="1">
      <c r="A66" s="40" t="s">
        <v>119</v>
      </c>
      <c r="B66" s="53"/>
      <c r="C66" s="54"/>
      <c r="D66" s="53"/>
      <c r="E66" s="53"/>
      <c r="F66" s="55" t="s">
        <v>62</v>
      </c>
      <c r="G66" s="56" t="s">
        <v>62</v>
      </c>
      <c r="H66" s="57" t="s">
        <v>60</v>
      </c>
      <c r="I66" s="58" t="s">
        <v>62</v>
      </c>
    </row>
    <row r="67" spans="1:9" ht="24.6" customHeight="1">
      <c r="A67" s="40" t="s">
        <v>120</v>
      </c>
      <c r="B67" s="53"/>
      <c r="C67" s="54"/>
      <c r="D67" s="53"/>
      <c r="E67" s="53"/>
      <c r="F67" s="55" t="s">
        <v>62</v>
      </c>
      <c r="G67" s="56" t="s">
        <v>62</v>
      </c>
      <c r="H67" s="57" t="s">
        <v>60</v>
      </c>
      <c r="I67" s="58" t="s">
        <v>62</v>
      </c>
    </row>
    <row r="68" spans="1:9" ht="24.6" customHeight="1">
      <c r="A68" s="40" t="s">
        <v>121</v>
      </c>
      <c r="B68" s="53"/>
      <c r="C68" s="54"/>
      <c r="D68" s="53"/>
      <c r="E68" s="53"/>
      <c r="F68" s="55" t="s">
        <v>62</v>
      </c>
      <c r="G68" s="56" t="s">
        <v>62</v>
      </c>
      <c r="H68" s="57" t="s">
        <v>60</v>
      </c>
      <c r="I68" s="58" t="s">
        <v>62</v>
      </c>
    </row>
    <row r="69" spans="1:9" ht="24.6" customHeight="1">
      <c r="A69" s="40" t="s">
        <v>122</v>
      </c>
      <c r="B69" s="53"/>
      <c r="C69" s="54"/>
      <c r="D69" s="53"/>
      <c r="E69" s="53"/>
      <c r="F69" s="55" t="s">
        <v>62</v>
      </c>
      <c r="G69" s="56" t="s">
        <v>62</v>
      </c>
      <c r="H69" s="57" t="s">
        <v>60</v>
      </c>
      <c r="I69" s="58" t="s">
        <v>62</v>
      </c>
    </row>
    <row r="70" spans="1:9" ht="24.6" customHeight="1">
      <c r="A70" s="40" t="s">
        <v>123</v>
      </c>
      <c r="B70" s="53"/>
      <c r="C70" s="54"/>
      <c r="D70" s="53"/>
      <c r="E70" s="53"/>
      <c r="F70" s="55" t="s">
        <v>62</v>
      </c>
      <c r="G70" s="56" t="s">
        <v>62</v>
      </c>
      <c r="H70" s="57" t="s">
        <v>60</v>
      </c>
      <c r="I70" s="58" t="s">
        <v>62</v>
      </c>
    </row>
    <row r="71" spans="1:9" ht="24.6" customHeight="1">
      <c r="A71" s="40" t="s">
        <v>124</v>
      </c>
      <c r="B71" s="53"/>
      <c r="C71" s="54"/>
      <c r="D71" s="53"/>
      <c r="E71" s="53"/>
      <c r="F71" s="55" t="s">
        <v>62</v>
      </c>
      <c r="G71" s="56" t="s">
        <v>62</v>
      </c>
      <c r="H71" s="57" t="s">
        <v>60</v>
      </c>
      <c r="I71" s="58" t="s">
        <v>62</v>
      </c>
    </row>
    <row r="72" spans="1:9" ht="24.6" customHeight="1">
      <c r="A72" s="40" t="s">
        <v>125</v>
      </c>
      <c r="B72" s="53"/>
      <c r="C72" s="54"/>
      <c r="D72" s="53"/>
      <c r="E72" s="53"/>
      <c r="F72" s="55" t="s">
        <v>62</v>
      </c>
      <c r="G72" s="56" t="s">
        <v>62</v>
      </c>
      <c r="H72" s="57" t="s">
        <v>60</v>
      </c>
      <c r="I72" s="58" t="s">
        <v>62</v>
      </c>
    </row>
    <row r="73" spans="1:9" ht="24.6" customHeight="1">
      <c r="A73" s="40" t="s">
        <v>126</v>
      </c>
      <c r="B73" s="53"/>
      <c r="C73" s="54"/>
      <c r="D73" s="53"/>
      <c r="E73" s="53"/>
      <c r="F73" s="55" t="s">
        <v>62</v>
      </c>
      <c r="G73" s="56" t="s">
        <v>62</v>
      </c>
      <c r="H73" s="57" t="s">
        <v>60</v>
      </c>
      <c r="I73" s="58" t="s">
        <v>62</v>
      </c>
    </row>
    <row r="74" spans="1:9" ht="24.6" customHeight="1">
      <c r="A74" s="40" t="s">
        <v>127</v>
      </c>
      <c r="B74" s="53"/>
      <c r="C74" s="54"/>
      <c r="D74" s="53"/>
      <c r="E74" s="53"/>
      <c r="F74" s="55" t="s">
        <v>62</v>
      </c>
      <c r="G74" s="56" t="s">
        <v>62</v>
      </c>
      <c r="H74" s="57" t="s">
        <v>60</v>
      </c>
      <c r="I74" s="58" t="s">
        <v>62</v>
      </c>
    </row>
    <row r="75" spans="1:9" ht="24.6" customHeight="1">
      <c r="A75" s="40" t="s">
        <v>128</v>
      </c>
      <c r="B75" s="53"/>
      <c r="C75" s="54"/>
      <c r="D75" s="53"/>
      <c r="E75" s="53"/>
      <c r="F75" s="55" t="s">
        <v>62</v>
      </c>
      <c r="G75" s="56" t="s">
        <v>62</v>
      </c>
      <c r="H75" s="57" t="s">
        <v>60</v>
      </c>
      <c r="I75" s="58" t="s">
        <v>62</v>
      </c>
    </row>
    <row r="76" spans="1:9" ht="24.6" customHeight="1">
      <c r="A76" s="40" t="s">
        <v>129</v>
      </c>
      <c r="B76" s="53"/>
      <c r="C76" s="54"/>
      <c r="D76" s="53"/>
      <c r="E76" s="53"/>
      <c r="F76" s="55" t="s">
        <v>62</v>
      </c>
      <c r="G76" s="56" t="s">
        <v>62</v>
      </c>
      <c r="H76" s="57" t="s">
        <v>60</v>
      </c>
      <c r="I76" s="58" t="s">
        <v>62</v>
      </c>
    </row>
  </sheetData>
  <sheetProtection algorithmName="SHA-512" hashValue="E0QV1e4GUcvK8E+je23EKsaEQRPfLDXNvA4N+j5HfDNSysRUoAXICRSMYlW+Jr0WEiEVVL4WXbJEuosOGKeSQg==" saltValue="t8f2nV7Gmt61vZMdnthetw==" spinCount="100000" sheet="1" objects="1" scenarios="1"/>
  <mergeCells count="3">
    <mergeCell ref="A3:I3"/>
    <mergeCell ref="E5:I5"/>
    <mergeCell ref="G8:I8"/>
  </mergeCells>
  <phoneticPr fontId="3"/>
  <dataValidations count="3">
    <dataValidation type="list" allowBlank="1" showInputMessage="1" showErrorMessage="1" sqref="D9:D76" xr:uid="{E33CFF13-123A-4D35-BDCC-73DC96F83EE9}">
      <formula1>"0歳児,1歳児,2歳児,3歳児,4歳児,5歳児,園長,保育士等,調理員,事務員,その他"</formula1>
    </dataValidation>
    <dataValidation type="list" allowBlank="1" showInputMessage="1" showErrorMessage="1" sqref="B9:B76" xr:uid="{C094A103-54EC-4CC3-9457-672E4E7C66A5}">
      <formula1>"園児,職員"</formula1>
    </dataValidation>
    <dataValidation type="list" allowBlank="1" showInputMessage="1" showErrorMessage="1" sqref="C9:C76" xr:uid="{B5E136B4-0A0E-491B-BBCC-21AE8A4F5E18}">
      <formula1>"陽性者,接触者"</formula1>
    </dataValidation>
  </dataValidations>
  <printOptions horizontalCentered="1" verticalCentered="1"/>
  <pageMargins left="0.70866141732283472" right="0.70866141732283472" top="0.51181102362204722" bottom="0.70866141732283472" header="0.31496062992125984" footer="0.31496062992125984"/>
  <pageSetup paperSize="9" scale="85"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1号</vt:lpstr>
      <vt:lpstr>2号</vt:lpstr>
      <vt:lpstr>3号</vt:lpstr>
      <vt:lpstr>1号(記入例)</vt:lpstr>
      <vt:lpstr>2号(記入例)</vt:lpstr>
      <vt:lpstr>3号(記入例)</vt:lpstr>
      <vt:lpstr>'1号'!Print_Area</vt:lpstr>
      <vt:lpstr>'1号(記入例)'!Print_Area</vt:lpstr>
      <vt:lpstr>'2号'!Print_Area</vt:lpstr>
      <vt:lpstr>'2号(記入例)'!Print_Area</vt:lpstr>
      <vt:lpstr>'3号'!Print_Area</vt:lpstr>
      <vt:lpstr>'3号(記入例)'!Print_Area</vt:lpstr>
      <vt:lpstr>'3号'!Print_Titles</vt:lpstr>
      <vt:lpstr>'3号(記入例)'!Print_Titles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Ikeguchi</dc:creator>
  <cp:lastModifiedBy>Kyoto</cp:lastModifiedBy>
  <cp:lastPrinted>2023-09-01T04:40:23Z</cp:lastPrinted>
  <dcterms:created xsi:type="dcterms:W3CDTF">2023-08-02T02:24:33Z</dcterms:created>
  <dcterms:modified xsi:type="dcterms:W3CDTF">2024-02-21T05:43:19Z</dcterms:modified>
</cp:coreProperties>
</file>